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2. DOK SEKOLAH\EXCEL APLIKASI MAULIDAINI\SHU SMA DAN MA\"/>
    </mc:Choice>
  </mc:AlternateContent>
  <bookViews>
    <workbookView showSheetTabs="0" xWindow="0" yWindow="0" windowWidth="17925" windowHeight="9795" tabRatio="0" firstSheet="1" activeTab="6"/>
  </bookViews>
  <sheets>
    <sheet name="MENU" sheetId="8" r:id="rId1"/>
    <sheet name="BIODATA" sheetId="2" r:id="rId2"/>
    <sheet name="N.SEMISTER" sheetId="3" r:id="rId3"/>
    <sheet name="NILAI UN" sheetId="5" r:id="rId4"/>
    <sheet name="UASBN" sheetId="6" r:id="rId5"/>
    <sheet name="LEGER" sheetId="4" r:id="rId6"/>
    <sheet name="CETAK SHU" sheetId="7" r:id="rId7"/>
    <sheet name="Bingjkai" sheetId="9" r:id="rId8"/>
  </sheets>
  <externalReferences>
    <externalReference r:id="rId9"/>
  </externalReferences>
  <definedNames>
    <definedName name="BIODATA">BIODATA!$A$6:$J$405</definedName>
    <definedName name="DATA">'[1]Data dan Nilai'!$A$4:$BF$500</definedName>
    <definedName name="Jur">'CETAK SHU'!$Y$15:$Z$15</definedName>
    <definedName name="JURUSAN">#REF!</definedName>
    <definedName name="KODE">'CETAK SHU'!$S$19</definedName>
    <definedName name="LEGER">LEGER!$A$8:$AP$406</definedName>
    <definedName name="N.UN">'NILAI UN'!$A$8:$S$407</definedName>
    <definedName name="NILAI">LEGER!$A$8:$AP$407</definedName>
    <definedName name="photos">INDEX(#REF!,MATCH('CETAK SHU'!$S$19:$U$20,#REF!,0))</definedName>
    <definedName name="_xlnm.Print_Area" localSheetId="6">'CETAK SHU'!$A$1:$N$69</definedName>
    <definedName name="prodi">'CETAK SHU'!$Z$14</definedName>
    <definedName name="prog">'CETAK SHU'!$Z$2:$AA$2</definedName>
    <definedName name="R.UN">LEGER!$J$8:$J$407</definedName>
    <definedName name="R.UNUS">LEGER!$AR$8:$AR$407</definedName>
    <definedName name="RAPOR">N.SEMISTER!$A$8:$BX$407</definedName>
    <definedName name="UN">'NILAI UN'!$A$8:$M$407</definedName>
    <definedName name="USBN">UASBN!$A$7:$R$406</definedName>
    <definedName name="USBN1">UASBN!$U$7:$AH$406</definedName>
    <definedName name="USBN2">UASBN!$A$7:$AH$406</definedName>
  </definedNames>
  <calcPr calcId="162913"/>
</workbook>
</file>

<file path=xl/calcChain.xml><?xml version="1.0" encoding="utf-8"?>
<calcChain xmlns="http://schemas.openxmlformats.org/spreadsheetml/2006/main">
  <c r="K44" i="7" l="1"/>
  <c r="K43" i="7"/>
  <c r="K42" i="7"/>
  <c r="K41" i="7"/>
  <c r="K40" i="7"/>
  <c r="K39" i="7"/>
  <c r="K38" i="7"/>
  <c r="K37" i="7"/>
  <c r="K36" i="7"/>
  <c r="K35" i="7"/>
  <c r="K34" i="7"/>
  <c r="K33" i="7"/>
  <c r="K32" i="7"/>
  <c r="K45" i="7" l="1"/>
  <c r="G21" i="7"/>
  <c r="G20" i="7"/>
  <c r="G22" i="7"/>
  <c r="J53" i="7"/>
  <c r="J52" i="7"/>
  <c r="J51" i="7"/>
  <c r="J50" i="7"/>
  <c r="N9" i="4"/>
  <c r="N8" i="4"/>
  <c r="M8" i="4"/>
  <c r="L8" i="4"/>
  <c r="K8" i="4"/>
  <c r="J8" i="4" l="1"/>
  <c r="I53" i="7"/>
  <c r="I52" i="7"/>
  <c r="AC9" i="4" l="1"/>
  <c r="AD9" i="4"/>
  <c r="AE9" i="4"/>
  <c r="AF9" i="4"/>
  <c r="AG9" i="4"/>
  <c r="AH9" i="4"/>
  <c r="AI9" i="4"/>
  <c r="AJ9" i="4"/>
  <c r="AK9" i="4"/>
  <c r="AL9" i="4"/>
  <c r="AM9" i="4"/>
  <c r="AN9" i="4"/>
  <c r="AO9" i="4"/>
  <c r="AC10" i="4"/>
  <c r="AD10" i="4"/>
  <c r="AE10" i="4"/>
  <c r="AP10" i="4" s="1"/>
  <c r="AF10" i="4"/>
  <c r="AG10" i="4"/>
  <c r="AH10" i="4"/>
  <c r="AI10" i="4"/>
  <c r="AJ10" i="4"/>
  <c r="AK10" i="4"/>
  <c r="AL10" i="4"/>
  <c r="AM10" i="4"/>
  <c r="AN10" i="4"/>
  <c r="AO10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C12" i="4"/>
  <c r="AD12" i="4"/>
  <c r="AE12" i="4"/>
  <c r="AP12" i="4" s="1"/>
  <c r="AF12" i="4"/>
  <c r="AG12" i="4"/>
  <c r="AH12" i="4"/>
  <c r="AI12" i="4"/>
  <c r="AJ12" i="4"/>
  <c r="AK12" i="4"/>
  <c r="AL12" i="4"/>
  <c r="AM12" i="4"/>
  <c r="AN12" i="4"/>
  <c r="AO12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C18" i="4"/>
  <c r="AD18" i="4"/>
  <c r="AE18" i="4"/>
  <c r="AP18" i="4" s="1"/>
  <c r="AF18" i="4"/>
  <c r="AG18" i="4"/>
  <c r="AH18" i="4"/>
  <c r="AI18" i="4"/>
  <c r="AJ18" i="4"/>
  <c r="AK18" i="4"/>
  <c r="AL18" i="4"/>
  <c r="AM18" i="4"/>
  <c r="AN18" i="4"/>
  <c r="AO18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C20" i="4"/>
  <c r="AD20" i="4"/>
  <c r="AE20" i="4"/>
  <c r="AF20" i="4"/>
  <c r="AP20" i="4" s="1"/>
  <c r="AG20" i="4"/>
  <c r="AH20" i="4"/>
  <c r="AI20" i="4"/>
  <c r="AJ20" i="4"/>
  <c r="AK20" i="4"/>
  <c r="AL20" i="4"/>
  <c r="AM20" i="4"/>
  <c r="AN20" i="4"/>
  <c r="AO20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C22" i="4"/>
  <c r="AP22" i="4" s="1"/>
  <c r="AD22" i="4"/>
  <c r="AE22" i="4"/>
  <c r="AF22" i="4"/>
  <c r="AG22" i="4"/>
  <c r="AH22" i="4"/>
  <c r="AI22" i="4"/>
  <c r="AJ22" i="4"/>
  <c r="AK22" i="4"/>
  <c r="AL22" i="4"/>
  <c r="AM22" i="4"/>
  <c r="AN22" i="4"/>
  <c r="AO22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C26" i="4"/>
  <c r="AD26" i="4"/>
  <c r="AE26" i="4"/>
  <c r="AP26" i="4" s="1"/>
  <c r="AF26" i="4"/>
  <c r="AG26" i="4"/>
  <c r="AH26" i="4"/>
  <c r="AI26" i="4"/>
  <c r="AJ26" i="4"/>
  <c r="AK26" i="4"/>
  <c r="AL26" i="4"/>
  <c r="AM26" i="4"/>
  <c r="AN26" i="4"/>
  <c r="AO26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C28" i="4"/>
  <c r="AD28" i="4"/>
  <c r="AE28" i="4"/>
  <c r="AF28" i="4"/>
  <c r="AP28" i="4" s="1"/>
  <c r="AG28" i="4"/>
  <c r="AH28" i="4"/>
  <c r="AI28" i="4"/>
  <c r="AJ28" i="4"/>
  <c r="AK28" i="4"/>
  <c r="AL28" i="4"/>
  <c r="AM28" i="4"/>
  <c r="AN28" i="4"/>
  <c r="AO28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C30" i="4"/>
  <c r="AP30" i="4" s="1"/>
  <c r="AD30" i="4"/>
  <c r="AE30" i="4"/>
  <c r="AF30" i="4"/>
  <c r="AG30" i="4"/>
  <c r="AH30" i="4"/>
  <c r="AI30" i="4"/>
  <c r="AJ30" i="4"/>
  <c r="AK30" i="4"/>
  <c r="AL30" i="4"/>
  <c r="AM30" i="4"/>
  <c r="AN30" i="4"/>
  <c r="AO30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C34" i="4"/>
  <c r="AD34" i="4"/>
  <c r="AE34" i="4"/>
  <c r="AP34" i="4" s="1"/>
  <c r="AF34" i="4"/>
  <c r="AG34" i="4"/>
  <c r="AH34" i="4"/>
  <c r="AI34" i="4"/>
  <c r="AJ34" i="4"/>
  <c r="AK34" i="4"/>
  <c r="AL34" i="4"/>
  <c r="AM34" i="4"/>
  <c r="AN34" i="4"/>
  <c r="AO34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C36" i="4"/>
  <c r="AD36" i="4"/>
  <c r="AE36" i="4"/>
  <c r="AF36" i="4"/>
  <c r="AP36" i="4" s="1"/>
  <c r="AG36" i="4"/>
  <c r="AH36" i="4"/>
  <c r="AI36" i="4"/>
  <c r="AJ36" i="4"/>
  <c r="AK36" i="4"/>
  <c r="AL36" i="4"/>
  <c r="AM36" i="4"/>
  <c r="AN36" i="4"/>
  <c r="AO36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C38" i="4"/>
  <c r="AP38" i="4" s="1"/>
  <c r="AD38" i="4"/>
  <c r="AE38" i="4"/>
  <c r="AF38" i="4"/>
  <c r="AG38" i="4"/>
  <c r="AH38" i="4"/>
  <c r="AI38" i="4"/>
  <c r="AJ38" i="4"/>
  <c r="AK38" i="4"/>
  <c r="AL38" i="4"/>
  <c r="AM38" i="4"/>
  <c r="AN38" i="4"/>
  <c r="AO38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C42" i="4"/>
  <c r="AD42" i="4"/>
  <c r="AE42" i="4"/>
  <c r="AP42" i="4" s="1"/>
  <c r="AF42" i="4"/>
  <c r="AG42" i="4"/>
  <c r="AH42" i="4"/>
  <c r="AI42" i="4"/>
  <c r="AJ42" i="4"/>
  <c r="AK42" i="4"/>
  <c r="AL42" i="4"/>
  <c r="AM42" i="4"/>
  <c r="AN42" i="4"/>
  <c r="AO42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C44" i="4"/>
  <c r="AD44" i="4"/>
  <c r="AE44" i="4"/>
  <c r="AF44" i="4"/>
  <c r="AP44" i="4" s="1"/>
  <c r="AG44" i="4"/>
  <c r="AH44" i="4"/>
  <c r="AI44" i="4"/>
  <c r="AJ44" i="4"/>
  <c r="AK44" i="4"/>
  <c r="AL44" i="4"/>
  <c r="AM44" i="4"/>
  <c r="AN44" i="4"/>
  <c r="AO44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C46" i="4"/>
  <c r="AP46" i="4" s="1"/>
  <c r="AD46" i="4"/>
  <c r="AE46" i="4"/>
  <c r="AF46" i="4"/>
  <c r="AG46" i="4"/>
  <c r="AH46" i="4"/>
  <c r="AI46" i="4"/>
  <c r="AJ46" i="4"/>
  <c r="AK46" i="4"/>
  <c r="AL46" i="4"/>
  <c r="AM46" i="4"/>
  <c r="AN46" i="4"/>
  <c r="AO46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C50" i="4"/>
  <c r="AD50" i="4"/>
  <c r="AE50" i="4"/>
  <c r="AP50" i="4" s="1"/>
  <c r="AF50" i="4"/>
  <c r="AG50" i="4"/>
  <c r="AH50" i="4"/>
  <c r="AI50" i="4"/>
  <c r="AJ50" i="4"/>
  <c r="AK50" i="4"/>
  <c r="AL50" i="4"/>
  <c r="AM50" i="4"/>
  <c r="AN50" i="4"/>
  <c r="AO50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C52" i="4"/>
  <c r="AD52" i="4"/>
  <c r="AE52" i="4"/>
  <c r="AF52" i="4"/>
  <c r="AP52" i="4" s="1"/>
  <c r="AG52" i="4"/>
  <c r="AH52" i="4"/>
  <c r="AI52" i="4"/>
  <c r="AJ52" i="4"/>
  <c r="AK52" i="4"/>
  <c r="AL52" i="4"/>
  <c r="AM52" i="4"/>
  <c r="AN52" i="4"/>
  <c r="AO52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C54" i="4"/>
  <c r="AP54" i="4" s="1"/>
  <c r="AD54" i="4"/>
  <c r="AE54" i="4"/>
  <c r="AF54" i="4"/>
  <c r="AG54" i="4"/>
  <c r="AH54" i="4"/>
  <c r="AI54" i="4"/>
  <c r="AJ54" i="4"/>
  <c r="AK54" i="4"/>
  <c r="AL54" i="4"/>
  <c r="AM54" i="4"/>
  <c r="AN54" i="4"/>
  <c r="AO54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C56" i="4"/>
  <c r="AD56" i="4"/>
  <c r="AE56" i="4"/>
  <c r="AF56" i="4"/>
  <c r="AG56" i="4"/>
  <c r="AH56" i="4"/>
  <c r="AI56" i="4"/>
  <c r="AJ56" i="4"/>
  <c r="AK56" i="4"/>
  <c r="AL56" i="4"/>
  <c r="AP56" i="4" s="1"/>
  <c r="AM56" i="4"/>
  <c r="AN56" i="4"/>
  <c r="AO56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C58" i="4"/>
  <c r="AD58" i="4"/>
  <c r="AE58" i="4"/>
  <c r="AP58" i="4" s="1"/>
  <c r="AF58" i="4"/>
  <c r="AG58" i="4"/>
  <c r="AH58" i="4"/>
  <c r="AI58" i="4"/>
  <c r="AJ58" i="4"/>
  <c r="AK58" i="4"/>
  <c r="AL58" i="4"/>
  <c r="AM58" i="4"/>
  <c r="AN58" i="4"/>
  <c r="AO58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C60" i="4"/>
  <c r="AD60" i="4"/>
  <c r="AE60" i="4"/>
  <c r="AF60" i="4"/>
  <c r="AP60" i="4" s="1"/>
  <c r="AG60" i="4"/>
  <c r="AH60" i="4"/>
  <c r="AI60" i="4"/>
  <c r="AJ60" i="4"/>
  <c r="AK60" i="4"/>
  <c r="AL60" i="4"/>
  <c r="AM60" i="4"/>
  <c r="AN60" i="4"/>
  <c r="AO60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C62" i="4"/>
  <c r="AP62" i="4" s="1"/>
  <c r="AD62" i="4"/>
  <c r="AE62" i="4"/>
  <c r="AF62" i="4"/>
  <c r="AG62" i="4"/>
  <c r="AH62" i="4"/>
  <c r="AI62" i="4"/>
  <c r="AJ62" i="4"/>
  <c r="AK62" i="4"/>
  <c r="AL62" i="4"/>
  <c r="AM62" i="4"/>
  <c r="AN62" i="4"/>
  <c r="AO62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C66" i="4"/>
  <c r="AD66" i="4"/>
  <c r="AE66" i="4"/>
  <c r="AP66" i="4" s="1"/>
  <c r="AF66" i="4"/>
  <c r="AG66" i="4"/>
  <c r="AH66" i="4"/>
  <c r="AI66" i="4"/>
  <c r="AJ66" i="4"/>
  <c r="AK66" i="4"/>
  <c r="AL66" i="4"/>
  <c r="AM66" i="4"/>
  <c r="AN66" i="4"/>
  <c r="AO66" i="4"/>
  <c r="AC67" i="4"/>
  <c r="AD67" i="4"/>
  <c r="AE67" i="4"/>
  <c r="AF67" i="4"/>
  <c r="AG67" i="4"/>
  <c r="AH67" i="4"/>
  <c r="AI67" i="4"/>
  <c r="AJ67" i="4"/>
  <c r="AK67" i="4"/>
  <c r="AL67" i="4"/>
  <c r="AM67" i="4"/>
  <c r="AN67" i="4"/>
  <c r="AO67" i="4"/>
  <c r="AC68" i="4"/>
  <c r="AD68" i="4"/>
  <c r="AE68" i="4"/>
  <c r="AF68" i="4"/>
  <c r="AP68" i="4" s="1"/>
  <c r="AG68" i="4"/>
  <c r="AH68" i="4"/>
  <c r="AI68" i="4"/>
  <c r="AJ68" i="4"/>
  <c r="AK68" i="4"/>
  <c r="AL68" i="4"/>
  <c r="AM68" i="4"/>
  <c r="AN68" i="4"/>
  <c r="AO68" i="4"/>
  <c r="AC69" i="4"/>
  <c r="AD69" i="4"/>
  <c r="AE69" i="4"/>
  <c r="AF69" i="4"/>
  <c r="AG69" i="4"/>
  <c r="AH69" i="4"/>
  <c r="AI69" i="4"/>
  <c r="AJ69" i="4"/>
  <c r="AK69" i="4"/>
  <c r="AL69" i="4"/>
  <c r="AM69" i="4"/>
  <c r="AN69" i="4"/>
  <c r="AO69" i="4"/>
  <c r="AC70" i="4"/>
  <c r="AP70" i="4" s="1"/>
  <c r="AD70" i="4"/>
  <c r="AE70" i="4"/>
  <c r="AF70" i="4"/>
  <c r="AG70" i="4"/>
  <c r="AH70" i="4"/>
  <c r="AI70" i="4"/>
  <c r="AJ70" i="4"/>
  <c r="AK70" i="4"/>
  <c r="AL70" i="4"/>
  <c r="AM70" i="4"/>
  <c r="AN70" i="4"/>
  <c r="AO70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C72" i="4"/>
  <c r="AD72" i="4"/>
  <c r="AE72" i="4"/>
  <c r="AF72" i="4"/>
  <c r="AG72" i="4"/>
  <c r="AH72" i="4"/>
  <c r="AI72" i="4"/>
  <c r="AJ72" i="4"/>
  <c r="AK72" i="4"/>
  <c r="AL72" i="4"/>
  <c r="AM72" i="4"/>
  <c r="AN72" i="4"/>
  <c r="AO72" i="4"/>
  <c r="AP72" i="4"/>
  <c r="AC73" i="4"/>
  <c r="AD73" i="4"/>
  <c r="AE73" i="4"/>
  <c r="AF73" i="4"/>
  <c r="AG73" i="4"/>
  <c r="AH73" i="4"/>
  <c r="AI73" i="4"/>
  <c r="AJ73" i="4"/>
  <c r="AK73" i="4"/>
  <c r="AL73" i="4"/>
  <c r="AM73" i="4"/>
  <c r="AN73" i="4"/>
  <c r="AO73" i="4"/>
  <c r="AC74" i="4"/>
  <c r="AD74" i="4"/>
  <c r="AE74" i="4"/>
  <c r="AP74" i="4" s="1"/>
  <c r="AF74" i="4"/>
  <c r="AG74" i="4"/>
  <c r="AH74" i="4"/>
  <c r="AI74" i="4"/>
  <c r="AJ74" i="4"/>
  <c r="AK74" i="4"/>
  <c r="AL74" i="4"/>
  <c r="AM74" i="4"/>
  <c r="AN74" i="4"/>
  <c r="AO74" i="4"/>
  <c r="AC75" i="4"/>
  <c r="AD75" i="4"/>
  <c r="AE75" i="4"/>
  <c r="AF75" i="4"/>
  <c r="AG75" i="4"/>
  <c r="AH75" i="4"/>
  <c r="AI75" i="4"/>
  <c r="AJ75" i="4"/>
  <c r="AK75" i="4"/>
  <c r="AL75" i="4"/>
  <c r="AM75" i="4"/>
  <c r="AN75" i="4"/>
  <c r="AO75" i="4"/>
  <c r="AC76" i="4"/>
  <c r="AD76" i="4"/>
  <c r="AE76" i="4"/>
  <c r="AF76" i="4"/>
  <c r="AP76" i="4" s="1"/>
  <c r="AG76" i="4"/>
  <c r="AH76" i="4"/>
  <c r="AI76" i="4"/>
  <c r="AJ76" i="4"/>
  <c r="AK76" i="4"/>
  <c r="AL76" i="4"/>
  <c r="AM76" i="4"/>
  <c r="AN76" i="4"/>
  <c r="AO76" i="4"/>
  <c r="AC77" i="4"/>
  <c r="AD77" i="4"/>
  <c r="AE77" i="4"/>
  <c r="AF77" i="4"/>
  <c r="AG77" i="4"/>
  <c r="AH77" i="4"/>
  <c r="AI77" i="4"/>
  <c r="AJ77" i="4"/>
  <c r="AK77" i="4"/>
  <c r="AL77" i="4"/>
  <c r="AM77" i="4"/>
  <c r="AN77" i="4"/>
  <c r="AO77" i="4"/>
  <c r="AC78" i="4"/>
  <c r="AP78" i="4" s="1"/>
  <c r="AD78" i="4"/>
  <c r="AE78" i="4"/>
  <c r="AF78" i="4"/>
  <c r="AG78" i="4"/>
  <c r="AH78" i="4"/>
  <c r="AI78" i="4"/>
  <c r="AJ78" i="4"/>
  <c r="AK78" i="4"/>
  <c r="AL78" i="4"/>
  <c r="AM78" i="4"/>
  <c r="AN78" i="4"/>
  <c r="AO78" i="4"/>
  <c r="AC79" i="4"/>
  <c r="AD79" i="4"/>
  <c r="AE79" i="4"/>
  <c r="AF79" i="4"/>
  <c r="AG79" i="4"/>
  <c r="AH79" i="4"/>
  <c r="AI79" i="4"/>
  <c r="AJ79" i="4"/>
  <c r="AK79" i="4"/>
  <c r="AL79" i="4"/>
  <c r="AM79" i="4"/>
  <c r="AN79" i="4"/>
  <c r="AO79" i="4"/>
  <c r="AC80" i="4"/>
  <c r="AD80" i="4"/>
  <c r="AE80" i="4"/>
  <c r="AF80" i="4"/>
  <c r="AG80" i="4"/>
  <c r="AH80" i="4"/>
  <c r="AP80" i="4" s="1"/>
  <c r="AI80" i="4"/>
  <c r="AJ80" i="4"/>
  <c r="AK80" i="4"/>
  <c r="AL80" i="4"/>
  <c r="AM80" i="4"/>
  <c r="AN80" i="4"/>
  <c r="AO80" i="4"/>
  <c r="AC81" i="4"/>
  <c r="AD81" i="4"/>
  <c r="AE81" i="4"/>
  <c r="AF81" i="4"/>
  <c r="AG81" i="4"/>
  <c r="AH81" i="4"/>
  <c r="AI81" i="4"/>
  <c r="AJ81" i="4"/>
  <c r="AK81" i="4"/>
  <c r="AL81" i="4"/>
  <c r="AM81" i="4"/>
  <c r="AN81" i="4"/>
  <c r="AO81" i="4"/>
  <c r="AC82" i="4"/>
  <c r="AD82" i="4"/>
  <c r="AE82" i="4"/>
  <c r="AP82" i="4" s="1"/>
  <c r="AF82" i="4"/>
  <c r="AG82" i="4"/>
  <c r="AH82" i="4"/>
  <c r="AI82" i="4"/>
  <c r="AJ82" i="4"/>
  <c r="AK82" i="4"/>
  <c r="AL82" i="4"/>
  <c r="AM82" i="4"/>
  <c r="AN82" i="4"/>
  <c r="AO82" i="4"/>
  <c r="AC83" i="4"/>
  <c r="AD83" i="4"/>
  <c r="AE83" i="4"/>
  <c r="AF83" i="4"/>
  <c r="AG83" i="4"/>
  <c r="AH83" i="4"/>
  <c r="AI83" i="4"/>
  <c r="AJ83" i="4"/>
  <c r="AK83" i="4"/>
  <c r="AL83" i="4"/>
  <c r="AM83" i="4"/>
  <c r="AN83" i="4"/>
  <c r="AO83" i="4"/>
  <c r="AC84" i="4"/>
  <c r="AD84" i="4"/>
  <c r="AE84" i="4"/>
  <c r="AF84" i="4"/>
  <c r="AP84" i="4" s="1"/>
  <c r="AG84" i="4"/>
  <c r="AH84" i="4"/>
  <c r="AI84" i="4"/>
  <c r="AJ84" i="4"/>
  <c r="AK84" i="4"/>
  <c r="AL84" i="4"/>
  <c r="AM84" i="4"/>
  <c r="AN84" i="4"/>
  <c r="AO84" i="4"/>
  <c r="AC85" i="4"/>
  <c r="AD85" i="4"/>
  <c r="AE85" i="4"/>
  <c r="AF85" i="4"/>
  <c r="AG85" i="4"/>
  <c r="AH85" i="4"/>
  <c r="AI85" i="4"/>
  <c r="AJ85" i="4"/>
  <c r="AK85" i="4"/>
  <c r="AL85" i="4"/>
  <c r="AM85" i="4"/>
  <c r="AN85" i="4"/>
  <c r="AO85" i="4"/>
  <c r="AC86" i="4"/>
  <c r="AP86" i="4" s="1"/>
  <c r="AD86" i="4"/>
  <c r="AE86" i="4"/>
  <c r="AF86" i="4"/>
  <c r="AG86" i="4"/>
  <c r="AH86" i="4"/>
  <c r="AI86" i="4"/>
  <c r="AJ86" i="4"/>
  <c r="AK86" i="4"/>
  <c r="AL86" i="4"/>
  <c r="AM86" i="4"/>
  <c r="AN86" i="4"/>
  <c r="AO86" i="4"/>
  <c r="AC87" i="4"/>
  <c r="AD87" i="4"/>
  <c r="AE87" i="4"/>
  <c r="AF87" i="4"/>
  <c r="AG87" i="4"/>
  <c r="AH87" i="4"/>
  <c r="AI87" i="4"/>
  <c r="AJ87" i="4"/>
  <c r="AK87" i="4"/>
  <c r="AL87" i="4"/>
  <c r="AM87" i="4"/>
  <c r="AN87" i="4"/>
  <c r="AO87" i="4"/>
  <c r="AC88" i="4"/>
  <c r="AD88" i="4"/>
  <c r="AE88" i="4"/>
  <c r="AF88" i="4"/>
  <c r="AG88" i="4"/>
  <c r="AH88" i="4"/>
  <c r="AI88" i="4"/>
  <c r="AJ88" i="4"/>
  <c r="AK88" i="4"/>
  <c r="AL88" i="4"/>
  <c r="AM88" i="4"/>
  <c r="AN88" i="4"/>
  <c r="AO88" i="4"/>
  <c r="AP88" i="4"/>
  <c r="AC89" i="4"/>
  <c r="AD89" i="4"/>
  <c r="AE89" i="4"/>
  <c r="AF89" i="4"/>
  <c r="AG89" i="4"/>
  <c r="AH89" i="4"/>
  <c r="AI89" i="4"/>
  <c r="AJ89" i="4"/>
  <c r="AK89" i="4"/>
  <c r="AL89" i="4"/>
  <c r="AM89" i="4"/>
  <c r="AN89" i="4"/>
  <c r="AO89" i="4"/>
  <c r="AC90" i="4"/>
  <c r="AP90" i="4" s="1"/>
  <c r="AD90" i="4"/>
  <c r="AE90" i="4"/>
  <c r="AF90" i="4"/>
  <c r="AG90" i="4"/>
  <c r="AH90" i="4"/>
  <c r="AI90" i="4"/>
  <c r="AJ90" i="4"/>
  <c r="AK90" i="4"/>
  <c r="AL90" i="4"/>
  <c r="AM90" i="4"/>
  <c r="AN90" i="4"/>
  <c r="AO90" i="4"/>
  <c r="AC91" i="4"/>
  <c r="AD91" i="4"/>
  <c r="AE91" i="4"/>
  <c r="AF91" i="4"/>
  <c r="AG91" i="4"/>
  <c r="AH91" i="4"/>
  <c r="AI91" i="4"/>
  <c r="AJ91" i="4"/>
  <c r="AK91" i="4"/>
  <c r="AL91" i="4"/>
  <c r="AM91" i="4"/>
  <c r="AN91" i="4"/>
  <c r="AO91" i="4"/>
  <c r="AC92" i="4"/>
  <c r="AD92" i="4"/>
  <c r="AE92" i="4"/>
  <c r="AF92" i="4"/>
  <c r="AP92" i="4" s="1"/>
  <c r="AG92" i="4"/>
  <c r="AH92" i="4"/>
  <c r="AI92" i="4"/>
  <c r="AJ92" i="4"/>
  <c r="AK92" i="4"/>
  <c r="AL92" i="4"/>
  <c r="AM92" i="4"/>
  <c r="AN92" i="4"/>
  <c r="AO92" i="4"/>
  <c r="AC93" i="4"/>
  <c r="AD93" i="4"/>
  <c r="AE93" i="4"/>
  <c r="AF93" i="4"/>
  <c r="AG93" i="4"/>
  <c r="AH93" i="4"/>
  <c r="AI93" i="4"/>
  <c r="AJ93" i="4"/>
  <c r="AK93" i="4"/>
  <c r="AL93" i="4"/>
  <c r="AM93" i="4"/>
  <c r="AN93" i="4"/>
  <c r="AO93" i="4"/>
  <c r="AC94" i="4"/>
  <c r="AP94" i="4" s="1"/>
  <c r="AD94" i="4"/>
  <c r="AE94" i="4"/>
  <c r="AF94" i="4"/>
  <c r="AG94" i="4"/>
  <c r="AH94" i="4"/>
  <c r="AI94" i="4"/>
  <c r="AJ94" i="4"/>
  <c r="AK94" i="4"/>
  <c r="AL94" i="4"/>
  <c r="AM94" i="4"/>
  <c r="AN94" i="4"/>
  <c r="AO94" i="4"/>
  <c r="AC95" i="4"/>
  <c r="AD95" i="4"/>
  <c r="AE95" i="4"/>
  <c r="AF95" i="4"/>
  <c r="AG95" i="4"/>
  <c r="AH95" i="4"/>
  <c r="AI95" i="4"/>
  <c r="AJ95" i="4"/>
  <c r="AK95" i="4"/>
  <c r="AL95" i="4"/>
  <c r="AM95" i="4"/>
  <c r="AN95" i="4"/>
  <c r="AO95" i="4"/>
  <c r="AC96" i="4"/>
  <c r="AD96" i="4"/>
  <c r="AE96" i="4"/>
  <c r="AF96" i="4"/>
  <c r="AG96" i="4"/>
  <c r="AH96" i="4"/>
  <c r="AI96" i="4"/>
  <c r="AJ96" i="4"/>
  <c r="AK96" i="4"/>
  <c r="AL96" i="4"/>
  <c r="AM96" i="4"/>
  <c r="AN96" i="4"/>
  <c r="AO96" i="4"/>
  <c r="AP96" i="4"/>
  <c r="AC97" i="4"/>
  <c r="AD97" i="4"/>
  <c r="AE97" i="4"/>
  <c r="AF97" i="4"/>
  <c r="AG97" i="4"/>
  <c r="AH97" i="4"/>
  <c r="AI97" i="4"/>
  <c r="AJ97" i="4"/>
  <c r="AK97" i="4"/>
  <c r="AL97" i="4"/>
  <c r="AM97" i="4"/>
  <c r="AN97" i="4"/>
  <c r="AO97" i="4"/>
  <c r="AC98" i="4"/>
  <c r="AP98" i="4" s="1"/>
  <c r="AD98" i="4"/>
  <c r="AE98" i="4"/>
  <c r="AF98" i="4"/>
  <c r="AG98" i="4"/>
  <c r="AH98" i="4"/>
  <c r="AI98" i="4"/>
  <c r="AJ98" i="4"/>
  <c r="AK98" i="4"/>
  <c r="AL98" i="4"/>
  <c r="AM98" i="4"/>
  <c r="AN98" i="4"/>
  <c r="AO98" i="4"/>
  <c r="AC99" i="4"/>
  <c r="AD99" i="4"/>
  <c r="AE99" i="4"/>
  <c r="AF99" i="4"/>
  <c r="AG99" i="4"/>
  <c r="AH99" i="4"/>
  <c r="AI99" i="4"/>
  <c r="AJ99" i="4"/>
  <c r="AK99" i="4"/>
  <c r="AL99" i="4"/>
  <c r="AM99" i="4"/>
  <c r="AN99" i="4"/>
  <c r="AO99" i="4"/>
  <c r="AC100" i="4"/>
  <c r="AD100" i="4"/>
  <c r="AE100" i="4"/>
  <c r="AF100" i="4"/>
  <c r="AP100" i="4" s="1"/>
  <c r="AG100" i="4"/>
  <c r="AH100" i="4"/>
  <c r="AI100" i="4"/>
  <c r="AJ100" i="4"/>
  <c r="AK100" i="4"/>
  <c r="AL100" i="4"/>
  <c r="AM100" i="4"/>
  <c r="AN100" i="4"/>
  <c r="AO100" i="4"/>
  <c r="AC101" i="4"/>
  <c r="AD101" i="4"/>
  <c r="AE101" i="4"/>
  <c r="AF101" i="4"/>
  <c r="AG101" i="4"/>
  <c r="AH101" i="4"/>
  <c r="AI101" i="4"/>
  <c r="AJ101" i="4"/>
  <c r="AK101" i="4"/>
  <c r="AL101" i="4"/>
  <c r="AM101" i="4"/>
  <c r="AN101" i="4"/>
  <c r="AO101" i="4"/>
  <c r="AC102" i="4"/>
  <c r="AP102" i="4" s="1"/>
  <c r="AD102" i="4"/>
  <c r="AE102" i="4"/>
  <c r="AF102" i="4"/>
  <c r="AG102" i="4"/>
  <c r="AH102" i="4"/>
  <c r="AI102" i="4"/>
  <c r="AJ102" i="4"/>
  <c r="AK102" i="4"/>
  <c r="AL102" i="4"/>
  <c r="AM102" i="4"/>
  <c r="AN102" i="4"/>
  <c r="AO102" i="4"/>
  <c r="AC103" i="4"/>
  <c r="AD103" i="4"/>
  <c r="AE103" i="4"/>
  <c r="AF103" i="4"/>
  <c r="AG103" i="4"/>
  <c r="AH103" i="4"/>
  <c r="AI103" i="4"/>
  <c r="AJ103" i="4"/>
  <c r="AK103" i="4"/>
  <c r="AL103" i="4"/>
  <c r="AM103" i="4"/>
  <c r="AN103" i="4"/>
  <c r="AO103" i="4"/>
  <c r="AC104" i="4"/>
  <c r="AD104" i="4"/>
  <c r="AE104" i="4"/>
  <c r="AF104" i="4"/>
  <c r="AG104" i="4"/>
  <c r="AH104" i="4"/>
  <c r="AI104" i="4"/>
  <c r="AJ104" i="4"/>
  <c r="AK104" i="4"/>
  <c r="AL104" i="4"/>
  <c r="AP104" i="4" s="1"/>
  <c r="AM104" i="4"/>
  <c r="AN104" i="4"/>
  <c r="AO104" i="4"/>
  <c r="AC105" i="4"/>
  <c r="AD105" i="4"/>
  <c r="AE105" i="4"/>
  <c r="AF105" i="4"/>
  <c r="AG105" i="4"/>
  <c r="AH105" i="4"/>
  <c r="AI105" i="4"/>
  <c r="AJ105" i="4"/>
  <c r="AK105" i="4"/>
  <c r="AL105" i="4"/>
  <c r="AM105" i="4"/>
  <c r="AN105" i="4"/>
  <c r="AO105" i="4"/>
  <c r="AC106" i="4"/>
  <c r="AP106" i="4" s="1"/>
  <c r="AD106" i="4"/>
  <c r="AE106" i="4"/>
  <c r="AF106" i="4"/>
  <c r="AG106" i="4"/>
  <c r="AH106" i="4"/>
  <c r="AI106" i="4"/>
  <c r="AJ106" i="4"/>
  <c r="AK106" i="4"/>
  <c r="AL106" i="4"/>
  <c r="AM106" i="4"/>
  <c r="AN106" i="4"/>
  <c r="AO106" i="4"/>
  <c r="AC107" i="4"/>
  <c r="AD107" i="4"/>
  <c r="AE107" i="4"/>
  <c r="AF107" i="4"/>
  <c r="AG107" i="4"/>
  <c r="AH107" i="4"/>
  <c r="AI107" i="4"/>
  <c r="AJ107" i="4"/>
  <c r="AK107" i="4"/>
  <c r="AL107" i="4"/>
  <c r="AM107" i="4"/>
  <c r="AN107" i="4"/>
  <c r="AO107" i="4"/>
  <c r="AC108" i="4"/>
  <c r="AD108" i="4"/>
  <c r="AE108" i="4"/>
  <c r="AF108" i="4"/>
  <c r="AP108" i="4" s="1"/>
  <c r="AG108" i="4"/>
  <c r="AH108" i="4"/>
  <c r="AI108" i="4"/>
  <c r="AJ108" i="4"/>
  <c r="AK108" i="4"/>
  <c r="AL108" i="4"/>
  <c r="AM108" i="4"/>
  <c r="AN108" i="4"/>
  <c r="AO108" i="4"/>
  <c r="AC109" i="4"/>
  <c r="AD109" i="4"/>
  <c r="AE109" i="4"/>
  <c r="AF109" i="4"/>
  <c r="AG109" i="4"/>
  <c r="AH109" i="4"/>
  <c r="AI109" i="4"/>
  <c r="AJ109" i="4"/>
  <c r="AK109" i="4"/>
  <c r="AL109" i="4"/>
  <c r="AM109" i="4"/>
  <c r="AN109" i="4"/>
  <c r="AO109" i="4"/>
  <c r="AC110" i="4"/>
  <c r="AP110" i="4" s="1"/>
  <c r="AD110" i="4"/>
  <c r="AE110" i="4"/>
  <c r="AF110" i="4"/>
  <c r="AG110" i="4"/>
  <c r="AH110" i="4"/>
  <c r="AI110" i="4"/>
  <c r="AJ110" i="4"/>
  <c r="AK110" i="4"/>
  <c r="AL110" i="4"/>
  <c r="AM110" i="4"/>
  <c r="AN110" i="4"/>
  <c r="AO110" i="4"/>
  <c r="AC111" i="4"/>
  <c r="AD111" i="4"/>
  <c r="AE111" i="4"/>
  <c r="AF111" i="4"/>
  <c r="AG111" i="4"/>
  <c r="AH111" i="4"/>
  <c r="AI111" i="4"/>
  <c r="AJ111" i="4"/>
  <c r="AK111" i="4"/>
  <c r="AL111" i="4"/>
  <c r="AM111" i="4"/>
  <c r="AN111" i="4"/>
  <c r="AO111" i="4"/>
  <c r="AC112" i="4"/>
  <c r="AD112" i="4"/>
  <c r="AE112" i="4"/>
  <c r="AF112" i="4"/>
  <c r="AG112" i="4"/>
  <c r="AH112" i="4"/>
  <c r="AP112" i="4" s="1"/>
  <c r="AI112" i="4"/>
  <c r="AJ112" i="4"/>
  <c r="AK112" i="4"/>
  <c r="AL112" i="4"/>
  <c r="AM112" i="4"/>
  <c r="AN112" i="4"/>
  <c r="AO112" i="4"/>
  <c r="AC113" i="4"/>
  <c r="AD113" i="4"/>
  <c r="AE113" i="4"/>
  <c r="AF113" i="4"/>
  <c r="AG113" i="4"/>
  <c r="AH113" i="4"/>
  <c r="AI113" i="4"/>
  <c r="AJ113" i="4"/>
  <c r="AK113" i="4"/>
  <c r="AL113" i="4"/>
  <c r="AM113" i="4"/>
  <c r="AN113" i="4"/>
  <c r="AO113" i="4"/>
  <c r="AC114" i="4"/>
  <c r="AP114" i="4" s="1"/>
  <c r="AD114" i="4"/>
  <c r="AE114" i="4"/>
  <c r="AF114" i="4"/>
  <c r="AG114" i="4"/>
  <c r="AH114" i="4"/>
  <c r="AI114" i="4"/>
  <c r="AJ114" i="4"/>
  <c r="AK114" i="4"/>
  <c r="AL114" i="4"/>
  <c r="AM114" i="4"/>
  <c r="AN114" i="4"/>
  <c r="AO114" i="4"/>
  <c r="AC115" i="4"/>
  <c r="AD115" i="4"/>
  <c r="AE115" i="4"/>
  <c r="AF115" i="4"/>
  <c r="AG115" i="4"/>
  <c r="AH115" i="4"/>
  <c r="AI115" i="4"/>
  <c r="AJ115" i="4"/>
  <c r="AK115" i="4"/>
  <c r="AL115" i="4"/>
  <c r="AM115" i="4"/>
  <c r="AN115" i="4"/>
  <c r="AO115" i="4"/>
  <c r="AC116" i="4"/>
  <c r="AD116" i="4"/>
  <c r="AE116" i="4"/>
  <c r="AF116" i="4"/>
  <c r="AP116" i="4" s="1"/>
  <c r="AG116" i="4"/>
  <c r="AH116" i="4"/>
  <c r="AI116" i="4"/>
  <c r="AJ116" i="4"/>
  <c r="AK116" i="4"/>
  <c r="AL116" i="4"/>
  <c r="AM116" i="4"/>
  <c r="AN116" i="4"/>
  <c r="AO116" i="4"/>
  <c r="AC117" i="4"/>
  <c r="AD117" i="4"/>
  <c r="AE117" i="4"/>
  <c r="AF117" i="4"/>
  <c r="AG117" i="4"/>
  <c r="AH117" i="4"/>
  <c r="AI117" i="4"/>
  <c r="AJ117" i="4"/>
  <c r="AK117" i="4"/>
  <c r="AL117" i="4"/>
  <c r="AM117" i="4"/>
  <c r="AN117" i="4"/>
  <c r="AO117" i="4"/>
  <c r="AC118" i="4"/>
  <c r="AP118" i="4" s="1"/>
  <c r="AD118" i="4"/>
  <c r="AE118" i="4"/>
  <c r="AF118" i="4"/>
  <c r="AG118" i="4"/>
  <c r="AH118" i="4"/>
  <c r="AI118" i="4"/>
  <c r="AJ118" i="4"/>
  <c r="AK118" i="4"/>
  <c r="AL118" i="4"/>
  <c r="AM118" i="4"/>
  <c r="AN118" i="4"/>
  <c r="AO118" i="4"/>
  <c r="AC119" i="4"/>
  <c r="AD119" i="4"/>
  <c r="AE119" i="4"/>
  <c r="AF119" i="4"/>
  <c r="AG119" i="4"/>
  <c r="AH119" i="4"/>
  <c r="AI119" i="4"/>
  <c r="AJ119" i="4"/>
  <c r="AK119" i="4"/>
  <c r="AL119" i="4"/>
  <c r="AM119" i="4"/>
  <c r="AN119" i="4"/>
  <c r="AO119" i="4"/>
  <c r="AC120" i="4"/>
  <c r="AD120" i="4"/>
  <c r="AE120" i="4"/>
  <c r="AF120" i="4"/>
  <c r="AG120" i="4"/>
  <c r="AH120" i="4"/>
  <c r="AI120" i="4"/>
  <c r="AJ120" i="4"/>
  <c r="AK120" i="4"/>
  <c r="AL120" i="4"/>
  <c r="AM120" i="4"/>
  <c r="AN120" i="4"/>
  <c r="AO120" i="4"/>
  <c r="AP120" i="4"/>
  <c r="AC121" i="4"/>
  <c r="AD121" i="4"/>
  <c r="AE121" i="4"/>
  <c r="AF121" i="4"/>
  <c r="AG121" i="4"/>
  <c r="AH121" i="4"/>
  <c r="AI121" i="4"/>
  <c r="AJ121" i="4"/>
  <c r="AK121" i="4"/>
  <c r="AL121" i="4"/>
  <c r="AM121" i="4"/>
  <c r="AN121" i="4"/>
  <c r="AO121" i="4"/>
  <c r="AC122" i="4"/>
  <c r="AP122" i="4" s="1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C123" i="4"/>
  <c r="AD123" i="4"/>
  <c r="AE123" i="4"/>
  <c r="AF123" i="4"/>
  <c r="AG123" i="4"/>
  <c r="AH123" i="4"/>
  <c r="AI123" i="4"/>
  <c r="AJ123" i="4"/>
  <c r="AK123" i="4"/>
  <c r="AL123" i="4"/>
  <c r="AM123" i="4"/>
  <c r="AN123" i="4"/>
  <c r="AO123" i="4"/>
  <c r="AC124" i="4"/>
  <c r="AD124" i="4"/>
  <c r="AE124" i="4"/>
  <c r="AF124" i="4"/>
  <c r="AP124" i="4" s="1"/>
  <c r="AG124" i="4"/>
  <c r="AH124" i="4"/>
  <c r="AI124" i="4"/>
  <c r="AJ124" i="4"/>
  <c r="AK124" i="4"/>
  <c r="AL124" i="4"/>
  <c r="AM124" i="4"/>
  <c r="AN124" i="4"/>
  <c r="AO124" i="4"/>
  <c r="AC125" i="4"/>
  <c r="AD125" i="4"/>
  <c r="AE125" i="4"/>
  <c r="AF125" i="4"/>
  <c r="AG125" i="4"/>
  <c r="AH125" i="4"/>
  <c r="AI125" i="4"/>
  <c r="AJ125" i="4"/>
  <c r="AK125" i="4"/>
  <c r="AL125" i="4"/>
  <c r="AM125" i="4"/>
  <c r="AN125" i="4"/>
  <c r="AO125" i="4"/>
  <c r="AC126" i="4"/>
  <c r="AP126" i="4" s="1"/>
  <c r="AD126" i="4"/>
  <c r="AE126" i="4"/>
  <c r="AF126" i="4"/>
  <c r="AG126" i="4"/>
  <c r="AH126" i="4"/>
  <c r="AI126" i="4"/>
  <c r="AJ126" i="4"/>
  <c r="AK126" i="4"/>
  <c r="AL126" i="4"/>
  <c r="AM126" i="4"/>
  <c r="AN126" i="4"/>
  <c r="AO126" i="4"/>
  <c r="AC127" i="4"/>
  <c r="AD127" i="4"/>
  <c r="AE127" i="4"/>
  <c r="AF127" i="4"/>
  <c r="AG127" i="4"/>
  <c r="AH127" i="4"/>
  <c r="AI127" i="4"/>
  <c r="AJ127" i="4"/>
  <c r="AK127" i="4"/>
  <c r="AL127" i="4"/>
  <c r="AM127" i="4"/>
  <c r="AN127" i="4"/>
  <c r="AO127" i="4"/>
  <c r="AC128" i="4"/>
  <c r="AD128" i="4"/>
  <c r="AE128" i="4"/>
  <c r="AF128" i="4"/>
  <c r="AG128" i="4"/>
  <c r="AH128" i="4"/>
  <c r="AI128" i="4"/>
  <c r="AJ128" i="4"/>
  <c r="AK128" i="4"/>
  <c r="AL128" i="4"/>
  <c r="AM128" i="4"/>
  <c r="AN128" i="4"/>
  <c r="AO128" i="4"/>
  <c r="AP128" i="4"/>
  <c r="AC129" i="4"/>
  <c r="AD129" i="4"/>
  <c r="AE129" i="4"/>
  <c r="AF129" i="4"/>
  <c r="AG129" i="4"/>
  <c r="AH129" i="4"/>
  <c r="AI129" i="4"/>
  <c r="AJ129" i="4"/>
  <c r="AK129" i="4"/>
  <c r="AL129" i="4"/>
  <c r="AM129" i="4"/>
  <c r="AN129" i="4"/>
  <c r="AO129" i="4"/>
  <c r="AC130" i="4"/>
  <c r="AP130" i="4" s="1"/>
  <c r="AD130" i="4"/>
  <c r="AE130" i="4"/>
  <c r="AF130" i="4"/>
  <c r="AG130" i="4"/>
  <c r="AH130" i="4"/>
  <c r="AI130" i="4"/>
  <c r="AJ130" i="4"/>
  <c r="AK130" i="4"/>
  <c r="AL130" i="4"/>
  <c r="AM130" i="4"/>
  <c r="AN130" i="4"/>
  <c r="AO130" i="4"/>
  <c r="AC131" i="4"/>
  <c r="AD131" i="4"/>
  <c r="AE131" i="4"/>
  <c r="AF131" i="4"/>
  <c r="AG131" i="4"/>
  <c r="AH131" i="4"/>
  <c r="AI131" i="4"/>
  <c r="AJ131" i="4"/>
  <c r="AK131" i="4"/>
  <c r="AL131" i="4"/>
  <c r="AM131" i="4"/>
  <c r="AN131" i="4"/>
  <c r="AO131" i="4"/>
  <c r="AC132" i="4"/>
  <c r="AD132" i="4"/>
  <c r="AE132" i="4"/>
  <c r="AF132" i="4"/>
  <c r="AP132" i="4" s="1"/>
  <c r="AG132" i="4"/>
  <c r="AH132" i="4"/>
  <c r="AI132" i="4"/>
  <c r="AJ132" i="4"/>
  <c r="AK132" i="4"/>
  <c r="AL132" i="4"/>
  <c r="AM132" i="4"/>
  <c r="AN132" i="4"/>
  <c r="AO132" i="4"/>
  <c r="AC133" i="4"/>
  <c r="AD133" i="4"/>
  <c r="AE133" i="4"/>
  <c r="AF133" i="4"/>
  <c r="AG133" i="4"/>
  <c r="AH133" i="4"/>
  <c r="AI133" i="4"/>
  <c r="AJ133" i="4"/>
  <c r="AK133" i="4"/>
  <c r="AL133" i="4"/>
  <c r="AM133" i="4"/>
  <c r="AN133" i="4"/>
  <c r="AO133" i="4"/>
  <c r="AC134" i="4"/>
  <c r="AP134" i="4" s="1"/>
  <c r="AD134" i="4"/>
  <c r="AE134" i="4"/>
  <c r="AF134" i="4"/>
  <c r="AG134" i="4"/>
  <c r="AH134" i="4"/>
  <c r="AI134" i="4"/>
  <c r="AJ134" i="4"/>
  <c r="AK134" i="4"/>
  <c r="AL134" i="4"/>
  <c r="AM134" i="4"/>
  <c r="AN134" i="4"/>
  <c r="AO134" i="4"/>
  <c r="AC135" i="4"/>
  <c r="AD135" i="4"/>
  <c r="AE135" i="4"/>
  <c r="AF135" i="4"/>
  <c r="AG135" i="4"/>
  <c r="AH135" i="4"/>
  <c r="AI135" i="4"/>
  <c r="AJ135" i="4"/>
  <c r="AK135" i="4"/>
  <c r="AL135" i="4"/>
  <c r="AM135" i="4"/>
  <c r="AN135" i="4"/>
  <c r="AO135" i="4"/>
  <c r="AC136" i="4"/>
  <c r="AD136" i="4"/>
  <c r="AE136" i="4"/>
  <c r="AF136" i="4"/>
  <c r="AG136" i="4"/>
  <c r="AH136" i="4"/>
  <c r="AI136" i="4"/>
  <c r="AJ136" i="4"/>
  <c r="AK136" i="4"/>
  <c r="AL136" i="4"/>
  <c r="AM136" i="4"/>
  <c r="AN136" i="4"/>
  <c r="AO136" i="4"/>
  <c r="AP136" i="4"/>
  <c r="AC137" i="4"/>
  <c r="AD137" i="4"/>
  <c r="AE137" i="4"/>
  <c r="AF137" i="4"/>
  <c r="AG137" i="4"/>
  <c r="AH137" i="4"/>
  <c r="AI137" i="4"/>
  <c r="AJ137" i="4"/>
  <c r="AK137" i="4"/>
  <c r="AL137" i="4"/>
  <c r="AM137" i="4"/>
  <c r="AN137" i="4"/>
  <c r="AO137" i="4"/>
  <c r="AC138" i="4"/>
  <c r="AP138" i="4" s="1"/>
  <c r="AD138" i="4"/>
  <c r="AE138" i="4"/>
  <c r="AF138" i="4"/>
  <c r="AG138" i="4"/>
  <c r="AH138" i="4"/>
  <c r="AI138" i="4"/>
  <c r="AJ138" i="4"/>
  <c r="AK138" i="4"/>
  <c r="AL138" i="4"/>
  <c r="AM138" i="4"/>
  <c r="AN138" i="4"/>
  <c r="AO138" i="4"/>
  <c r="AC139" i="4"/>
  <c r="AD139" i="4"/>
  <c r="AE139" i="4"/>
  <c r="AF139" i="4"/>
  <c r="AG139" i="4"/>
  <c r="AH139" i="4"/>
  <c r="AI139" i="4"/>
  <c r="AJ139" i="4"/>
  <c r="AK139" i="4"/>
  <c r="AL139" i="4"/>
  <c r="AM139" i="4"/>
  <c r="AN139" i="4"/>
  <c r="AO139" i="4"/>
  <c r="AC140" i="4"/>
  <c r="AD140" i="4"/>
  <c r="AE140" i="4"/>
  <c r="AF140" i="4"/>
  <c r="AP140" i="4" s="1"/>
  <c r="AG140" i="4"/>
  <c r="AH140" i="4"/>
  <c r="AI140" i="4"/>
  <c r="AJ140" i="4"/>
  <c r="AK140" i="4"/>
  <c r="AL140" i="4"/>
  <c r="AM140" i="4"/>
  <c r="AN140" i="4"/>
  <c r="AO140" i="4"/>
  <c r="AC141" i="4"/>
  <c r="AD141" i="4"/>
  <c r="AE141" i="4"/>
  <c r="AF141" i="4"/>
  <c r="AG141" i="4"/>
  <c r="AH141" i="4"/>
  <c r="AI141" i="4"/>
  <c r="AJ141" i="4"/>
  <c r="AK141" i="4"/>
  <c r="AL141" i="4"/>
  <c r="AM141" i="4"/>
  <c r="AN141" i="4"/>
  <c r="AO141" i="4"/>
  <c r="AC142" i="4"/>
  <c r="AP142" i="4" s="1"/>
  <c r="AD142" i="4"/>
  <c r="AE142" i="4"/>
  <c r="AF142" i="4"/>
  <c r="AG142" i="4"/>
  <c r="AH142" i="4"/>
  <c r="AI142" i="4"/>
  <c r="AJ142" i="4"/>
  <c r="AK142" i="4"/>
  <c r="AL142" i="4"/>
  <c r="AM142" i="4"/>
  <c r="AN142" i="4"/>
  <c r="AO142" i="4"/>
  <c r="AC143" i="4"/>
  <c r="AD143" i="4"/>
  <c r="AE143" i="4"/>
  <c r="AF143" i="4"/>
  <c r="AG143" i="4"/>
  <c r="AH143" i="4"/>
  <c r="AI143" i="4"/>
  <c r="AJ143" i="4"/>
  <c r="AK143" i="4"/>
  <c r="AL143" i="4"/>
  <c r="AM143" i="4"/>
  <c r="AN143" i="4"/>
  <c r="AO143" i="4"/>
  <c r="AC144" i="4"/>
  <c r="AD144" i="4"/>
  <c r="AE144" i="4"/>
  <c r="AF144" i="4"/>
  <c r="AG144" i="4"/>
  <c r="AH144" i="4"/>
  <c r="AI144" i="4"/>
  <c r="AJ144" i="4"/>
  <c r="AK144" i="4"/>
  <c r="AL144" i="4"/>
  <c r="AM144" i="4"/>
  <c r="AN144" i="4"/>
  <c r="AO144" i="4"/>
  <c r="AP144" i="4"/>
  <c r="AC145" i="4"/>
  <c r="AD145" i="4"/>
  <c r="AE145" i="4"/>
  <c r="AF145" i="4"/>
  <c r="AG145" i="4"/>
  <c r="AH145" i="4"/>
  <c r="AI145" i="4"/>
  <c r="AJ145" i="4"/>
  <c r="AK145" i="4"/>
  <c r="AL145" i="4"/>
  <c r="AM145" i="4"/>
  <c r="AN145" i="4"/>
  <c r="AO145" i="4"/>
  <c r="AC146" i="4"/>
  <c r="AP146" i="4" s="1"/>
  <c r="AD146" i="4"/>
  <c r="AE146" i="4"/>
  <c r="AF146" i="4"/>
  <c r="AG146" i="4"/>
  <c r="AH146" i="4"/>
  <c r="AI146" i="4"/>
  <c r="AJ146" i="4"/>
  <c r="AK146" i="4"/>
  <c r="AL146" i="4"/>
  <c r="AM146" i="4"/>
  <c r="AN146" i="4"/>
  <c r="AO146" i="4"/>
  <c r="AC147" i="4"/>
  <c r="AD147" i="4"/>
  <c r="AE147" i="4"/>
  <c r="AF147" i="4"/>
  <c r="AG147" i="4"/>
  <c r="AH147" i="4"/>
  <c r="AI147" i="4"/>
  <c r="AJ147" i="4"/>
  <c r="AK147" i="4"/>
  <c r="AL147" i="4"/>
  <c r="AM147" i="4"/>
  <c r="AN147" i="4"/>
  <c r="AO147" i="4"/>
  <c r="AC148" i="4"/>
  <c r="AD148" i="4"/>
  <c r="AE148" i="4"/>
  <c r="AF148" i="4"/>
  <c r="AP148" i="4" s="1"/>
  <c r="AG148" i="4"/>
  <c r="AH148" i="4"/>
  <c r="AI148" i="4"/>
  <c r="AJ148" i="4"/>
  <c r="AK148" i="4"/>
  <c r="AL148" i="4"/>
  <c r="AM148" i="4"/>
  <c r="AN148" i="4"/>
  <c r="AO148" i="4"/>
  <c r="AC149" i="4"/>
  <c r="AD149" i="4"/>
  <c r="AE149" i="4"/>
  <c r="AF149" i="4"/>
  <c r="AG149" i="4"/>
  <c r="AH149" i="4"/>
  <c r="AI149" i="4"/>
  <c r="AJ149" i="4"/>
  <c r="AK149" i="4"/>
  <c r="AL149" i="4"/>
  <c r="AM149" i="4"/>
  <c r="AN149" i="4"/>
  <c r="AO149" i="4"/>
  <c r="AC150" i="4"/>
  <c r="AP150" i="4" s="1"/>
  <c r="AD150" i="4"/>
  <c r="AE150" i="4"/>
  <c r="AF150" i="4"/>
  <c r="AG150" i="4"/>
  <c r="AH150" i="4"/>
  <c r="AI150" i="4"/>
  <c r="AJ150" i="4"/>
  <c r="AK150" i="4"/>
  <c r="AL150" i="4"/>
  <c r="AM150" i="4"/>
  <c r="AN150" i="4"/>
  <c r="AO150" i="4"/>
  <c r="AC151" i="4"/>
  <c r="AD151" i="4"/>
  <c r="AE151" i="4"/>
  <c r="AF151" i="4"/>
  <c r="AG151" i="4"/>
  <c r="AH151" i="4"/>
  <c r="AI151" i="4"/>
  <c r="AJ151" i="4"/>
  <c r="AK151" i="4"/>
  <c r="AL151" i="4"/>
  <c r="AM151" i="4"/>
  <c r="AN151" i="4"/>
  <c r="AO151" i="4"/>
  <c r="AC152" i="4"/>
  <c r="AD152" i="4"/>
  <c r="AE152" i="4"/>
  <c r="AF152" i="4"/>
  <c r="AG152" i="4"/>
  <c r="AH152" i="4"/>
  <c r="AI152" i="4"/>
  <c r="AJ152" i="4"/>
  <c r="AK152" i="4"/>
  <c r="AL152" i="4"/>
  <c r="AM152" i="4"/>
  <c r="AN152" i="4"/>
  <c r="AO152" i="4"/>
  <c r="AP152" i="4"/>
  <c r="AC153" i="4"/>
  <c r="AD153" i="4"/>
  <c r="AE153" i="4"/>
  <c r="AF153" i="4"/>
  <c r="AG153" i="4"/>
  <c r="AH153" i="4"/>
  <c r="AI153" i="4"/>
  <c r="AJ153" i="4"/>
  <c r="AK153" i="4"/>
  <c r="AL153" i="4"/>
  <c r="AM153" i="4"/>
  <c r="AN153" i="4"/>
  <c r="AO153" i="4"/>
  <c r="AC154" i="4"/>
  <c r="AP154" i="4" s="1"/>
  <c r="AD154" i="4"/>
  <c r="AE154" i="4"/>
  <c r="AF154" i="4"/>
  <c r="AG154" i="4"/>
  <c r="AH154" i="4"/>
  <c r="AI154" i="4"/>
  <c r="AJ154" i="4"/>
  <c r="AK154" i="4"/>
  <c r="AL154" i="4"/>
  <c r="AM154" i="4"/>
  <c r="AN154" i="4"/>
  <c r="AO154" i="4"/>
  <c r="AC155" i="4"/>
  <c r="AD155" i="4"/>
  <c r="AE155" i="4"/>
  <c r="AF155" i="4"/>
  <c r="AG155" i="4"/>
  <c r="AH155" i="4"/>
  <c r="AI155" i="4"/>
  <c r="AJ155" i="4"/>
  <c r="AK155" i="4"/>
  <c r="AL155" i="4"/>
  <c r="AM155" i="4"/>
  <c r="AN155" i="4"/>
  <c r="AO155" i="4"/>
  <c r="AC156" i="4"/>
  <c r="AD156" i="4"/>
  <c r="AE156" i="4"/>
  <c r="AF156" i="4"/>
  <c r="AP156" i="4" s="1"/>
  <c r="AG156" i="4"/>
  <c r="AH156" i="4"/>
  <c r="AI156" i="4"/>
  <c r="AJ156" i="4"/>
  <c r="AK156" i="4"/>
  <c r="AL156" i="4"/>
  <c r="AM156" i="4"/>
  <c r="AN156" i="4"/>
  <c r="AO156" i="4"/>
  <c r="AC157" i="4"/>
  <c r="AD157" i="4"/>
  <c r="AE157" i="4"/>
  <c r="AF157" i="4"/>
  <c r="AG157" i="4"/>
  <c r="AH157" i="4"/>
  <c r="AI157" i="4"/>
  <c r="AJ157" i="4"/>
  <c r="AK157" i="4"/>
  <c r="AL157" i="4"/>
  <c r="AM157" i="4"/>
  <c r="AN157" i="4"/>
  <c r="AO157" i="4"/>
  <c r="AC158" i="4"/>
  <c r="AP158" i="4" s="1"/>
  <c r="AD158" i="4"/>
  <c r="AE158" i="4"/>
  <c r="AF158" i="4"/>
  <c r="AG158" i="4"/>
  <c r="AH158" i="4"/>
  <c r="AI158" i="4"/>
  <c r="AJ158" i="4"/>
  <c r="AK158" i="4"/>
  <c r="AL158" i="4"/>
  <c r="AM158" i="4"/>
  <c r="AN158" i="4"/>
  <c r="AO158" i="4"/>
  <c r="AC159" i="4"/>
  <c r="AD159" i="4"/>
  <c r="AE159" i="4"/>
  <c r="AF159" i="4"/>
  <c r="AG159" i="4"/>
  <c r="AH159" i="4"/>
  <c r="AI159" i="4"/>
  <c r="AJ159" i="4"/>
  <c r="AK159" i="4"/>
  <c r="AL159" i="4"/>
  <c r="AM159" i="4"/>
  <c r="AN159" i="4"/>
  <c r="AO159" i="4"/>
  <c r="AC160" i="4"/>
  <c r="AD160" i="4"/>
  <c r="AE160" i="4"/>
  <c r="AF160" i="4"/>
  <c r="AG160" i="4"/>
  <c r="AH160" i="4"/>
  <c r="AI160" i="4"/>
  <c r="AJ160" i="4"/>
  <c r="AK160" i="4"/>
  <c r="AL160" i="4"/>
  <c r="AM160" i="4"/>
  <c r="AN160" i="4"/>
  <c r="AO160" i="4"/>
  <c r="AP160" i="4"/>
  <c r="AC161" i="4"/>
  <c r="AD161" i="4"/>
  <c r="AE161" i="4"/>
  <c r="AF161" i="4"/>
  <c r="AG161" i="4"/>
  <c r="AH161" i="4"/>
  <c r="AI161" i="4"/>
  <c r="AJ161" i="4"/>
  <c r="AK161" i="4"/>
  <c r="AL161" i="4"/>
  <c r="AM161" i="4"/>
  <c r="AN161" i="4"/>
  <c r="AO161" i="4"/>
  <c r="AC162" i="4"/>
  <c r="AD162" i="4"/>
  <c r="AE162" i="4"/>
  <c r="AP162" i="4" s="1"/>
  <c r="AF162" i="4"/>
  <c r="AG162" i="4"/>
  <c r="AH162" i="4"/>
  <c r="AI162" i="4"/>
  <c r="AJ162" i="4"/>
  <c r="AK162" i="4"/>
  <c r="AL162" i="4"/>
  <c r="AM162" i="4"/>
  <c r="AN162" i="4"/>
  <c r="AO162" i="4"/>
  <c r="AC163" i="4"/>
  <c r="AD163" i="4"/>
  <c r="AE163" i="4"/>
  <c r="AF163" i="4"/>
  <c r="AG163" i="4"/>
  <c r="AH163" i="4"/>
  <c r="AI163" i="4"/>
  <c r="AJ163" i="4"/>
  <c r="AK163" i="4"/>
  <c r="AL163" i="4"/>
  <c r="AM163" i="4"/>
  <c r="AN163" i="4"/>
  <c r="AO163" i="4"/>
  <c r="AC164" i="4"/>
  <c r="AD164" i="4"/>
  <c r="AE164" i="4"/>
  <c r="AF164" i="4"/>
  <c r="AP164" i="4" s="1"/>
  <c r="AG164" i="4"/>
  <c r="AH164" i="4"/>
  <c r="AI164" i="4"/>
  <c r="AJ164" i="4"/>
  <c r="AK164" i="4"/>
  <c r="AL164" i="4"/>
  <c r="AM164" i="4"/>
  <c r="AN164" i="4"/>
  <c r="AO164" i="4"/>
  <c r="AC165" i="4"/>
  <c r="AD165" i="4"/>
  <c r="AE165" i="4"/>
  <c r="AF165" i="4"/>
  <c r="AG165" i="4"/>
  <c r="AH165" i="4"/>
  <c r="AI165" i="4"/>
  <c r="AJ165" i="4"/>
  <c r="AK165" i="4"/>
  <c r="AL165" i="4"/>
  <c r="AM165" i="4"/>
  <c r="AN165" i="4"/>
  <c r="AO165" i="4"/>
  <c r="AC166" i="4"/>
  <c r="AP166" i="4" s="1"/>
  <c r="AD166" i="4"/>
  <c r="AE166" i="4"/>
  <c r="AF166" i="4"/>
  <c r="AG166" i="4"/>
  <c r="AH166" i="4"/>
  <c r="AI166" i="4"/>
  <c r="AJ166" i="4"/>
  <c r="AK166" i="4"/>
  <c r="AL166" i="4"/>
  <c r="AM166" i="4"/>
  <c r="AN166" i="4"/>
  <c r="AO166" i="4"/>
  <c r="AC167" i="4"/>
  <c r="AD167" i="4"/>
  <c r="AE167" i="4"/>
  <c r="AF167" i="4"/>
  <c r="AG167" i="4"/>
  <c r="AH167" i="4"/>
  <c r="AI167" i="4"/>
  <c r="AJ167" i="4"/>
  <c r="AK167" i="4"/>
  <c r="AL167" i="4"/>
  <c r="AM167" i="4"/>
  <c r="AN167" i="4"/>
  <c r="AO167" i="4"/>
  <c r="AC168" i="4"/>
  <c r="AD168" i="4"/>
  <c r="AE168" i="4"/>
  <c r="AF168" i="4"/>
  <c r="AG168" i="4"/>
  <c r="AH168" i="4"/>
  <c r="AI168" i="4"/>
  <c r="AJ168" i="4"/>
  <c r="AK168" i="4"/>
  <c r="AL168" i="4"/>
  <c r="AM168" i="4"/>
  <c r="AN168" i="4"/>
  <c r="AO168" i="4"/>
  <c r="AP168" i="4"/>
  <c r="AC169" i="4"/>
  <c r="AD169" i="4"/>
  <c r="AE169" i="4"/>
  <c r="AF169" i="4"/>
  <c r="AG169" i="4"/>
  <c r="AH169" i="4"/>
  <c r="AI169" i="4"/>
  <c r="AJ169" i="4"/>
  <c r="AK169" i="4"/>
  <c r="AL169" i="4"/>
  <c r="AM169" i="4"/>
  <c r="AN169" i="4"/>
  <c r="AO169" i="4"/>
  <c r="AC170" i="4"/>
  <c r="AD170" i="4"/>
  <c r="AE170" i="4"/>
  <c r="AP170" i="4" s="1"/>
  <c r="AF170" i="4"/>
  <c r="AG170" i="4"/>
  <c r="AH170" i="4"/>
  <c r="AI170" i="4"/>
  <c r="AJ170" i="4"/>
  <c r="AK170" i="4"/>
  <c r="AL170" i="4"/>
  <c r="AM170" i="4"/>
  <c r="AN170" i="4"/>
  <c r="AO170" i="4"/>
  <c r="AC171" i="4"/>
  <c r="AD171" i="4"/>
  <c r="AE171" i="4"/>
  <c r="AF171" i="4"/>
  <c r="AG171" i="4"/>
  <c r="AH171" i="4"/>
  <c r="AI171" i="4"/>
  <c r="AJ171" i="4"/>
  <c r="AK171" i="4"/>
  <c r="AL171" i="4"/>
  <c r="AM171" i="4"/>
  <c r="AN171" i="4"/>
  <c r="AO171" i="4"/>
  <c r="AC172" i="4"/>
  <c r="AD172" i="4"/>
  <c r="AE172" i="4"/>
  <c r="AF172" i="4"/>
  <c r="AP172" i="4" s="1"/>
  <c r="AG172" i="4"/>
  <c r="AH172" i="4"/>
  <c r="AI172" i="4"/>
  <c r="AJ172" i="4"/>
  <c r="AK172" i="4"/>
  <c r="AL172" i="4"/>
  <c r="AM172" i="4"/>
  <c r="AN172" i="4"/>
  <c r="AO172" i="4"/>
  <c r="AC173" i="4"/>
  <c r="AD173" i="4"/>
  <c r="AE173" i="4"/>
  <c r="AF173" i="4"/>
  <c r="AG173" i="4"/>
  <c r="AH173" i="4"/>
  <c r="AI173" i="4"/>
  <c r="AJ173" i="4"/>
  <c r="AK173" i="4"/>
  <c r="AL173" i="4"/>
  <c r="AM173" i="4"/>
  <c r="AN173" i="4"/>
  <c r="AO173" i="4"/>
  <c r="AC174" i="4"/>
  <c r="AP174" i="4" s="1"/>
  <c r="AD174" i="4"/>
  <c r="AE174" i="4"/>
  <c r="AF174" i="4"/>
  <c r="AG174" i="4"/>
  <c r="AH174" i="4"/>
  <c r="AI174" i="4"/>
  <c r="AJ174" i="4"/>
  <c r="AK174" i="4"/>
  <c r="AL174" i="4"/>
  <c r="AM174" i="4"/>
  <c r="AN174" i="4"/>
  <c r="AO174" i="4"/>
  <c r="AC175" i="4"/>
  <c r="AD175" i="4"/>
  <c r="AE175" i="4"/>
  <c r="AF175" i="4"/>
  <c r="AG175" i="4"/>
  <c r="AH175" i="4"/>
  <c r="AI175" i="4"/>
  <c r="AJ175" i="4"/>
  <c r="AK175" i="4"/>
  <c r="AL175" i="4"/>
  <c r="AM175" i="4"/>
  <c r="AN175" i="4"/>
  <c r="AO175" i="4"/>
  <c r="AC176" i="4"/>
  <c r="AD176" i="4"/>
  <c r="AE176" i="4"/>
  <c r="AF176" i="4"/>
  <c r="AG176" i="4"/>
  <c r="AH176" i="4"/>
  <c r="AI176" i="4"/>
  <c r="AJ176" i="4"/>
  <c r="AK176" i="4"/>
  <c r="AL176" i="4"/>
  <c r="AM176" i="4"/>
  <c r="AN176" i="4"/>
  <c r="AO176" i="4"/>
  <c r="AP176" i="4"/>
  <c r="AC177" i="4"/>
  <c r="AD177" i="4"/>
  <c r="AE177" i="4"/>
  <c r="AF177" i="4"/>
  <c r="AG177" i="4"/>
  <c r="AH177" i="4"/>
  <c r="AI177" i="4"/>
  <c r="AJ177" i="4"/>
  <c r="AK177" i="4"/>
  <c r="AL177" i="4"/>
  <c r="AM177" i="4"/>
  <c r="AN177" i="4"/>
  <c r="AO177" i="4"/>
  <c r="AC178" i="4"/>
  <c r="AD178" i="4"/>
  <c r="AE178" i="4"/>
  <c r="AF178" i="4"/>
  <c r="AG178" i="4"/>
  <c r="AH178" i="4"/>
  <c r="AI178" i="4"/>
  <c r="AJ178" i="4"/>
  <c r="AK178" i="4"/>
  <c r="AL178" i="4"/>
  <c r="AM178" i="4"/>
  <c r="AN178" i="4"/>
  <c r="AO178" i="4"/>
  <c r="AC179" i="4"/>
  <c r="AD179" i="4"/>
  <c r="AE179" i="4"/>
  <c r="AF179" i="4"/>
  <c r="AG179" i="4"/>
  <c r="AH179" i="4"/>
  <c r="AI179" i="4"/>
  <c r="AJ179" i="4"/>
  <c r="AK179" i="4"/>
  <c r="AL179" i="4"/>
  <c r="AM179" i="4"/>
  <c r="AN179" i="4"/>
  <c r="AO179" i="4"/>
  <c r="AC180" i="4"/>
  <c r="AP180" i="4" s="1"/>
  <c r="AD180" i="4"/>
  <c r="AE180" i="4"/>
  <c r="AF180" i="4"/>
  <c r="AG180" i="4"/>
  <c r="AH180" i="4"/>
  <c r="AI180" i="4"/>
  <c r="AJ180" i="4"/>
  <c r="AK180" i="4"/>
  <c r="AL180" i="4"/>
  <c r="AM180" i="4"/>
  <c r="AN180" i="4"/>
  <c r="AO180" i="4"/>
  <c r="AC181" i="4"/>
  <c r="AD181" i="4"/>
  <c r="AE181" i="4"/>
  <c r="AF181" i="4"/>
  <c r="AG181" i="4"/>
  <c r="AH181" i="4"/>
  <c r="AI181" i="4"/>
  <c r="AJ181" i="4"/>
  <c r="AK181" i="4"/>
  <c r="AL181" i="4"/>
  <c r="AM181" i="4"/>
  <c r="AN181" i="4"/>
  <c r="AO181" i="4"/>
  <c r="AC182" i="4"/>
  <c r="AD182" i="4"/>
  <c r="AE182" i="4"/>
  <c r="AF182" i="4"/>
  <c r="AG182" i="4"/>
  <c r="AH182" i="4"/>
  <c r="AI182" i="4"/>
  <c r="AJ182" i="4"/>
  <c r="AK182" i="4"/>
  <c r="AL182" i="4"/>
  <c r="AM182" i="4"/>
  <c r="AN182" i="4"/>
  <c r="AO182" i="4"/>
  <c r="AC183" i="4"/>
  <c r="AD183" i="4"/>
  <c r="AE183" i="4"/>
  <c r="AF183" i="4"/>
  <c r="AG183" i="4"/>
  <c r="AH183" i="4"/>
  <c r="AI183" i="4"/>
  <c r="AJ183" i="4"/>
  <c r="AK183" i="4"/>
  <c r="AL183" i="4"/>
  <c r="AM183" i="4"/>
  <c r="AN183" i="4"/>
  <c r="AO183" i="4"/>
  <c r="AC184" i="4"/>
  <c r="AP184" i="4" s="1"/>
  <c r="AD184" i="4"/>
  <c r="AE184" i="4"/>
  <c r="AF184" i="4"/>
  <c r="AG184" i="4"/>
  <c r="AH184" i="4"/>
  <c r="AI184" i="4"/>
  <c r="AJ184" i="4"/>
  <c r="AK184" i="4"/>
  <c r="AL184" i="4"/>
  <c r="AM184" i="4"/>
  <c r="AN184" i="4"/>
  <c r="AO184" i="4"/>
  <c r="AC185" i="4"/>
  <c r="AD185" i="4"/>
  <c r="AE185" i="4"/>
  <c r="AF185" i="4"/>
  <c r="AG185" i="4"/>
  <c r="AH185" i="4"/>
  <c r="AI185" i="4"/>
  <c r="AJ185" i="4"/>
  <c r="AK185" i="4"/>
  <c r="AL185" i="4"/>
  <c r="AM185" i="4"/>
  <c r="AN185" i="4"/>
  <c r="AO185" i="4"/>
  <c r="AC186" i="4"/>
  <c r="AD186" i="4"/>
  <c r="AE186" i="4"/>
  <c r="AF186" i="4"/>
  <c r="AG186" i="4"/>
  <c r="AH186" i="4"/>
  <c r="AI186" i="4"/>
  <c r="AJ186" i="4"/>
  <c r="AK186" i="4"/>
  <c r="AL186" i="4"/>
  <c r="AM186" i="4"/>
  <c r="AN186" i="4"/>
  <c r="AO186" i="4"/>
  <c r="AC187" i="4"/>
  <c r="AD187" i="4"/>
  <c r="AE187" i="4"/>
  <c r="AF187" i="4"/>
  <c r="AG187" i="4"/>
  <c r="AH187" i="4"/>
  <c r="AI187" i="4"/>
  <c r="AJ187" i="4"/>
  <c r="AK187" i="4"/>
  <c r="AL187" i="4"/>
  <c r="AM187" i="4"/>
  <c r="AN187" i="4"/>
  <c r="AO187" i="4"/>
  <c r="AC188" i="4"/>
  <c r="AD188" i="4"/>
  <c r="AE188" i="4"/>
  <c r="AF188" i="4"/>
  <c r="AG188" i="4"/>
  <c r="AH188" i="4"/>
  <c r="AI188" i="4"/>
  <c r="AJ188" i="4"/>
  <c r="AK188" i="4"/>
  <c r="AL188" i="4"/>
  <c r="AM188" i="4"/>
  <c r="AN188" i="4"/>
  <c r="AO188" i="4"/>
  <c r="AC189" i="4"/>
  <c r="AD189" i="4"/>
  <c r="AE189" i="4"/>
  <c r="AF189" i="4"/>
  <c r="AG189" i="4"/>
  <c r="AH189" i="4"/>
  <c r="AI189" i="4"/>
  <c r="AJ189" i="4"/>
  <c r="AK189" i="4"/>
  <c r="AL189" i="4"/>
  <c r="AM189" i="4"/>
  <c r="AN189" i="4"/>
  <c r="AO189" i="4"/>
  <c r="AC190" i="4"/>
  <c r="AD190" i="4"/>
  <c r="AE190" i="4"/>
  <c r="AF190" i="4"/>
  <c r="AG190" i="4"/>
  <c r="AH190" i="4"/>
  <c r="AI190" i="4"/>
  <c r="AJ190" i="4"/>
  <c r="AK190" i="4"/>
  <c r="AL190" i="4"/>
  <c r="AM190" i="4"/>
  <c r="AN190" i="4"/>
  <c r="AO190" i="4"/>
  <c r="AC191" i="4"/>
  <c r="AD191" i="4"/>
  <c r="AE191" i="4"/>
  <c r="AF191" i="4"/>
  <c r="AG191" i="4"/>
  <c r="AH191" i="4"/>
  <c r="AI191" i="4"/>
  <c r="AJ191" i="4"/>
  <c r="AK191" i="4"/>
  <c r="AL191" i="4"/>
  <c r="AM191" i="4"/>
  <c r="AN191" i="4"/>
  <c r="AO191" i="4"/>
  <c r="AC192" i="4"/>
  <c r="AP192" i="4" s="1"/>
  <c r="AD192" i="4"/>
  <c r="AE192" i="4"/>
  <c r="AF192" i="4"/>
  <c r="AG192" i="4"/>
  <c r="AH192" i="4"/>
  <c r="AI192" i="4"/>
  <c r="AJ192" i="4"/>
  <c r="AK192" i="4"/>
  <c r="AL192" i="4"/>
  <c r="AM192" i="4"/>
  <c r="AN192" i="4"/>
  <c r="AO192" i="4"/>
  <c r="AC193" i="4"/>
  <c r="AD193" i="4"/>
  <c r="AE193" i="4"/>
  <c r="AF193" i="4"/>
  <c r="AG193" i="4"/>
  <c r="AH193" i="4"/>
  <c r="AI193" i="4"/>
  <c r="AJ193" i="4"/>
  <c r="AK193" i="4"/>
  <c r="AL193" i="4"/>
  <c r="AM193" i="4"/>
  <c r="AN193" i="4"/>
  <c r="AO193" i="4"/>
  <c r="AC194" i="4"/>
  <c r="AD194" i="4"/>
  <c r="AE194" i="4"/>
  <c r="AF194" i="4"/>
  <c r="AG194" i="4"/>
  <c r="AH194" i="4"/>
  <c r="AI194" i="4"/>
  <c r="AJ194" i="4"/>
  <c r="AK194" i="4"/>
  <c r="AL194" i="4"/>
  <c r="AM194" i="4"/>
  <c r="AN194" i="4"/>
  <c r="AO194" i="4"/>
  <c r="AC195" i="4"/>
  <c r="AD195" i="4"/>
  <c r="AE195" i="4"/>
  <c r="AF195" i="4"/>
  <c r="AG195" i="4"/>
  <c r="AH195" i="4"/>
  <c r="AI195" i="4"/>
  <c r="AJ195" i="4"/>
  <c r="AK195" i="4"/>
  <c r="AL195" i="4"/>
  <c r="AM195" i="4"/>
  <c r="AN195" i="4"/>
  <c r="AO195" i="4"/>
  <c r="AC196" i="4"/>
  <c r="AD196" i="4"/>
  <c r="AE196" i="4"/>
  <c r="AF196" i="4"/>
  <c r="AG196" i="4"/>
  <c r="AH196" i="4"/>
  <c r="AI196" i="4"/>
  <c r="AJ196" i="4"/>
  <c r="AK196" i="4"/>
  <c r="AL196" i="4"/>
  <c r="AM196" i="4"/>
  <c r="AN196" i="4"/>
  <c r="AO196" i="4"/>
  <c r="AC197" i="4"/>
  <c r="AD197" i="4"/>
  <c r="AE197" i="4"/>
  <c r="AF197" i="4"/>
  <c r="AG197" i="4"/>
  <c r="AH197" i="4"/>
  <c r="AI197" i="4"/>
  <c r="AJ197" i="4"/>
  <c r="AK197" i="4"/>
  <c r="AL197" i="4"/>
  <c r="AM197" i="4"/>
  <c r="AN197" i="4"/>
  <c r="AO197" i="4"/>
  <c r="AC198" i="4"/>
  <c r="AD198" i="4"/>
  <c r="AE198" i="4"/>
  <c r="AF198" i="4"/>
  <c r="AG198" i="4"/>
  <c r="AH198" i="4"/>
  <c r="AI198" i="4"/>
  <c r="AJ198" i="4"/>
  <c r="AK198" i="4"/>
  <c r="AL198" i="4"/>
  <c r="AM198" i="4"/>
  <c r="AN198" i="4"/>
  <c r="AO198" i="4"/>
  <c r="AC199" i="4"/>
  <c r="AD199" i="4"/>
  <c r="AE199" i="4"/>
  <c r="AF199" i="4"/>
  <c r="AG199" i="4"/>
  <c r="AH199" i="4"/>
  <c r="AI199" i="4"/>
  <c r="AJ199" i="4"/>
  <c r="AK199" i="4"/>
  <c r="AL199" i="4"/>
  <c r="AM199" i="4"/>
  <c r="AN199" i="4"/>
  <c r="AO199" i="4"/>
  <c r="AC200" i="4"/>
  <c r="AD200" i="4"/>
  <c r="AE200" i="4"/>
  <c r="AF200" i="4"/>
  <c r="AG200" i="4"/>
  <c r="AH200" i="4"/>
  <c r="AI200" i="4"/>
  <c r="AJ200" i="4"/>
  <c r="AK200" i="4"/>
  <c r="AL200" i="4"/>
  <c r="AM200" i="4"/>
  <c r="AN200" i="4"/>
  <c r="AO200" i="4"/>
  <c r="AC201" i="4"/>
  <c r="AD201" i="4"/>
  <c r="AE201" i="4"/>
  <c r="AF201" i="4"/>
  <c r="AG201" i="4"/>
  <c r="AH201" i="4"/>
  <c r="AI201" i="4"/>
  <c r="AJ201" i="4"/>
  <c r="AK201" i="4"/>
  <c r="AL201" i="4"/>
  <c r="AM201" i="4"/>
  <c r="AN201" i="4"/>
  <c r="AO201" i="4"/>
  <c r="AC202" i="4"/>
  <c r="AD202" i="4"/>
  <c r="AE202" i="4"/>
  <c r="AF202" i="4"/>
  <c r="AG202" i="4"/>
  <c r="AH202" i="4"/>
  <c r="AI202" i="4"/>
  <c r="AJ202" i="4"/>
  <c r="AK202" i="4"/>
  <c r="AL202" i="4"/>
  <c r="AM202" i="4"/>
  <c r="AN202" i="4"/>
  <c r="AO202" i="4"/>
  <c r="AC203" i="4"/>
  <c r="AD203" i="4"/>
  <c r="AE203" i="4"/>
  <c r="AF203" i="4"/>
  <c r="AG203" i="4"/>
  <c r="AH203" i="4"/>
  <c r="AI203" i="4"/>
  <c r="AJ203" i="4"/>
  <c r="AK203" i="4"/>
  <c r="AL203" i="4"/>
  <c r="AM203" i="4"/>
  <c r="AN203" i="4"/>
  <c r="AO203" i="4"/>
  <c r="AC204" i="4"/>
  <c r="AP204" i="4" s="1"/>
  <c r="AD204" i="4"/>
  <c r="AE204" i="4"/>
  <c r="AF204" i="4"/>
  <c r="AG204" i="4"/>
  <c r="AH204" i="4"/>
  <c r="AI204" i="4"/>
  <c r="AJ204" i="4"/>
  <c r="AK204" i="4"/>
  <c r="AL204" i="4"/>
  <c r="AM204" i="4"/>
  <c r="AN204" i="4"/>
  <c r="AO204" i="4"/>
  <c r="AC205" i="4"/>
  <c r="AD205" i="4"/>
  <c r="AE205" i="4"/>
  <c r="AF205" i="4"/>
  <c r="AG205" i="4"/>
  <c r="AH205" i="4"/>
  <c r="AI205" i="4"/>
  <c r="AJ205" i="4"/>
  <c r="AK205" i="4"/>
  <c r="AL205" i="4"/>
  <c r="AM205" i="4"/>
  <c r="AN205" i="4"/>
  <c r="AO205" i="4"/>
  <c r="AC206" i="4"/>
  <c r="AD206" i="4"/>
  <c r="AE206" i="4"/>
  <c r="AF206" i="4"/>
  <c r="AG206" i="4"/>
  <c r="AH206" i="4"/>
  <c r="AI206" i="4"/>
  <c r="AJ206" i="4"/>
  <c r="AK206" i="4"/>
  <c r="AL206" i="4"/>
  <c r="AM206" i="4"/>
  <c r="AN206" i="4"/>
  <c r="AO206" i="4"/>
  <c r="AC207" i="4"/>
  <c r="AD207" i="4"/>
  <c r="AE207" i="4"/>
  <c r="AF207" i="4"/>
  <c r="AG207" i="4"/>
  <c r="AH207" i="4"/>
  <c r="AI207" i="4"/>
  <c r="AJ207" i="4"/>
  <c r="AK207" i="4"/>
  <c r="AL207" i="4"/>
  <c r="AM207" i="4"/>
  <c r="AN207" i="4"/>
  <c r="AO207" i="4"/>
  <c r="AC208" i="4"/>
  <c r="AP208" i="4" s="1"/>
  <c r="AD208" i="4"/>
  <c r="AE208" i="4"/>
  <c r="AF208" i="4"/>
  <c r="AG208" i="4"/>
  <c r="AH208" i="4"/>
  <c r="AI208" i="4"/>
  <c r="AJ208" i="4"/>
  <c r="AK208" i="4"/>
  <c r="AL208" i="4"/>
  <c r="AM208" i="4"/>
  <c r="AN208" i="4"/>
  <c r="AO208" i="4"/>
  <c r="AC209" i="4"/>
  <c r="AD209" i="4"/>
  <c r="AE209" i="4"/>
  <c r="AF209" i="4"/>
  <c r="AG209" i="4"/>
  <c r="AH209" i="4"/>
  <c r="AI209" i="4"/>
  <c r="AJ209" i="4"/>
  <c r="AK209" i="4"/>
  <c r="AL209" i="4"/>
  <c r="AM209" i="4"/>
  <c r="AN209" i="4"/>
  <c r="AO209" i="4"/>
  <c r="AC210" i="4"/>
  <c r="AD210" i="4"/>
  <c r="AE210" i="4"/>
  <c r="AF210" i="4"/>
  <c r="AG210" i="4"/>
  <c r="AH210" i="4"/>
  <c r="AI210" i="4"/>
  <c r="AJ210" i="4"/>
  <c r="AK210" i="4"/>
  <c r="AL210" i="4"/>
  <c r="AM210" i="4"/>
  <c r="AN210" i="4"/>
  <c r="AO210" i="4"/>
  <c r="AC211" i="4"/>
  <c r="AD211" i="4"/>
  <c r="AE211" i="4"/>
  <c r="AF211" i="4"/>
  <c r="AG211" i="4"/>
  <c r="AH211" i="4"/>
  <c r="AI211" i="4"/>
  <c r="AJ211" i="4"/>
  <c r="AK211" i="4"/>
  <c r="AL211" i="4"/>
  <c r="AM211" i="4"/>
  <c r="AN211" i="4"/>
  <c r="AO211" i="4"/>
  <c r="AC212" i="4"/>
  <c r="AP212" i="4" s="1"/>
  <c r="AD212" i="4"/>
  <c r="AE212" i="4"/>
  <c r="AF212" i="4"/>
  <c r="AG212" i="4"/>
  <c r="AH212" i="4"/>
  <c r="AI212" i="4"/>
  <c r="AJ212" i="4"/>
  <c r="AK212" i="4"/>
  <c r="AL212" i="4"/>
  <c r="AM212" i="4"/>
  <c r="AN212" i="4"/>
  <c r="AO212" i="4"/>
  <c r="AC213" i="4"/>
  <c r="AD213" i="4"/>
  <c r="AE213" i="4"/>
  <c r="AF213" i="4"/>
  <c r="AG213" i="4"/>
  <c r="AH213" i="4"/>
  <c r="AI213" i="4"/>
  <c r="AJ213" i="4"/>
  <c r="AK213" i="4"/>
  <c r="AL213" i="4"/>
  <c r="AM213" i="4"/>
  <c r="AN213" i="4"/>
  <c r="AO213" i="4"/>
  <c r="AC214" i="4"/>
  <c r="AD214" i="4"/>
  <c r="AE214" i="4"/>
  <c r="AF214" i="4"/>
  <c r="AG214" i="4"/>
  <c r="AH214" i="4"/>
  <c r="AI214" i="4"/>
  <c r="AJ214" i="4"/>
  <c r="AK214" i="4"/>
  <c r="AL214" i="4"/>
  <c r="AM214" i="4"/>
  <c r="AN214" i="4"/>
  <c r="AO214" i="4"/>
  <c r="AC215" i="4"/>
  <c r="AD215" i="4"/>
  <c r="AE215" i="4"/>
  <c r="AF215" i="4"/>
  <c r="AG215" i="4"/>
  <c r="AH215" i="4"/>
  <c r="AI215" i="4"/>
  <c r="AJ215" i="4"/>
  <c r="AK215" i="4"/>
  <c r="AL215" i="4"/>
  <c r="AM215" i="4"/>
  <c r="AN215" i="4"/>
  <c r="AO215" i="4"/>
  <c r="AC216" i="4"/>
  <c r="AP216" i="4" s="1"/>
  <c r="AD216" i="4"/>
  <c r="AE216" i="4"/>
  <c r="AF216" i="4"/>
  <c r="AG216" i="4"/>
  <c r="AH216" i="4"/>
  <c r="AI216" i="4"/>
  <c r="AJ216" i="4"/>
  <c r="AK216" i="4"/>
  <c r="AL216" i="4"/>
  <c r="AM216" i="4"/>
  <c r="AN216" i="4"/>
  <c r="AO216" i="4"/>
  <c r="AC217" i="4"/>
  <c r="AD217" i="4"/>
  <c r="AE217" i="4"/>
  <c r="AF217" i="4"/>
  <c r="AG217" i="4"/>
  <c r="AH217" i="4"/>
  <c r="AI217" i="4"/>
  <c r="AJ217" i="4"/>
  <c r="AK217" i="4"/>
  <c r="AL217" i="4"/>
  <c r="AM217" i="4"/>
  <c r="AN217" i="4"/>
  <c r="AO217" i="4"/>
  <c r="AC218" i="4"/>
  <c r="AD218" i="4"/>
  <c r="AE218" i="4"/>
  <c r="AF218" i="4"/>
  <c r="AG218" i="4"/>
  <c r="AH218" i="4"/>
  <c r="AI218" i="4"/>
  <c r="AJ218" i="4"/>
  <c r="AK218" i="4"/>
  <c r="AL218" i="4"/>
  <c r="AM218" i="4"/>
  <c r="AN218" i="4"/>
  <c r="AO218" i="4"/>
  <c r="AC219" i="4"/>
  <c r="AD219" i="4"/>
  <c r="AE219" i="4"/>
  <c r="AF219" i="4"/>
  <c r="AG219" i="4"/>
  <c r="AH219" i="4"/>
  <c r="AI219" i="4"/>
  <c r="AJ219" i="4"/>
  <c r="AK219" i="4"/>
  <c r="AL219" i="4"/>
  <c r="AM219" i="4"/>
  <c r="AN219" i="4"/>
  <c r="AO219" i="4"/>
  <c r="AC220" i="4"/>
  <c r="AP220" i="4" s="1"/>
  <c r="AD220" i="4"/>
  <c r="AE220" i="4"/>
  <c r="AF220" i="4"/>
  <c r="AG220" i="4"/>
  <c r="AH220" i="4"/>
  <c r="AI220" i="4"/>
  <c r="AJ220" i="4"/>
  <c r="AK220" i="4"/>
  <c r="AL220" i="4"/>
  <c r="AM220" i="4"/>
  <c r="AN220" i="4"/>
  <c r="AO220" i="4"/>
  <c r="AC221" i="4"/>
  <c r="AD221" i="4"/>
  <c r="AE221" i="4"/>
  <c r="AF221" i="4"/>
  <c r="AG221" i="4"/>
  <c r="AH221" i="4"/>
  <c r="AI221" i="4"/>
  <c r="AJ221" i="4"/>
  <c r="AK221" i="4"/>
  <c r="AL221" i="4"/>
  <c r="AM221" i="4"/>
  <c r="AN221" i="4"/>
  <c r="AO221" i="4"/>
  <c r="AC222" i="4"/>
  <c r="AD222" i="4"/>
  <c r="AE222" i="4"/>
  <c r="AF222" i="4"/>
  <c r="AG222" i="4"/>
  <c r="AH222" i="4"/>
  <c r="AI222" i="4"/>
  <c r="AJ222" i="4"/>
  <c r="AK222" i="4"/>
  <c r="AL222" i="4"/>
  <c r="AM222" i="4"/>
  <c r="AN222" i="4"/>
  <c r="AO222" i="4"/>
  <c r="AC223" i="4"/>
  <c r="AD223" i="4"/>
  <c r="AE223" i="4"/>
  <c r="AF223" i="4"/>
  <c r="AG223" i="4"/>
  <c r="AH223" i="4"/>
  <c r="AI223" i="4"/>
  <c r="AJ223" i="4"/>
  <c r="AK223" i="4"/>
  <c r="AL223" i="4"/>
  <c r="AM223" i="4"/>
  <c r="AN223" i="4"/>
  <c r="AO223" i="4"/>
  <c r="AC224" i="4"/>
  <c r="AD224" i="4"/>
  <c r="AE224" i="4"/>
  <c r="AF224" i="4"/>
  <c r="AG224" i="4"/>
  <c r="AH224" i="4"/>
  <c r="AI224" i="4"/>
  <c r="AJ224" i="4"/>
  <c r="AK224" i="4"/>
  <c r="AL224" i="4"/>
  <c r="AM224" i="4"/>
  <c r="AN224" i="4"/>
  <c r="AO224" i="4"/>
  <c r="AC225" i="4"/>
  <c r="AD225" i="4"/>
  <c r="AE225" i="4"/>
  <c r="AF225" i="4"/>
  <c r="AG225" i="4"/>
  <c r="AH225" i="4"/>
  <c r="AI225" i="4"/>
  <c r="AJ225" i="4"/>
  <c r="AK225" i="4"/>
  <c r="AL225" i="4"/>
  <c r="AM225" i="4"/>
  <c r="AN225" i="4"/>
  <c r="AO225" i="4"/>
  <c r="AC226" i="4"/>
  <c r="AD226" i="4"/>
  <c r="AE226" i="4"/>
  <c r="AF226" i="4"/>
  <c r="AG226" i="4"/>
  <c r="AH226" i="4"/>
  <c r="AI226" i="4"/>
  <c r="AJ226" i="4"/>
  <c r="AK226" i="4"/>
  <c r="AL226" i="4"/>
  <c r="AM226" i="4"/>
  <c r="AN226" i="4"/>
  <c r="AO226" i="4"/>
  <c r="AC227" i="4"/>
  <c r="AD227" i="4"/>
  <c r="AE227" i="4"/>
  <c r="AF227" i="4"/>
  <c r="AG227" i="4"/>
  <c r="AH227" i="4"/>
  <c r="AI227" i="4"/>
  <c r="AJ227" i="4"/>
  <c r="AK227" i="4"/>
  <c r="AL227" i="4"/>
  <c r="AM227" i="4"/>
  <c r="AN227" i="4"/>
  <c r="AO227" i="4"/>
  <c r="AC228" i="4"/>
  <c r="AD228" i="4"/>
  <c r="AE228" i="4"/>
  <c r="AF228" i="4"/>
  <c r="AG228" i="4"/>
  <c r="AH228" i="4"/>
  <c r="AI228" i="4"/>
  <c r="AJ228" i="4"/>
  <c r="AK228" i="4"/>
  <c r="AL228" i="4"/>
  <c r="AM228" i="4"/>
  <c r="AN228" i="4"/>
  <c r="AO228" i="4"/>
  <c r="AC229" i="4"/>
  <c r="AD229" i="4"/>
  <c r="AE229" i="4"/>
  <c r="AF229" i="4"/>
  <c r="AG229" i="4"/>
  <c r="AH229" i="4"/>
  <c r="AI229" i="4"/>
  <c r="AJ229" i="4"/>
  <c r="AK229" i="4"/>
  <c r="AL229" i="4"/>
  <c r="AM229" i="4"/>
  <c r="AN229" i="4"/>
  <c r="AO229" i="4"/>
  <c r="AC230" i="4"/>
  <c r="AD230" i="4"/>
  <c r="AE230" i="4"/>
  <c r="AF230" i="4"/>
  <c r="AG230" i="4"/>
  <c r="AH230" i="4"/>
  <c r="AI230" i="4"/>
  <c r="AJ230" i="4"/>
  <c r="AK230" i="4"/>
  <c r="AL230" i="4"/>
  <c r="AM230" i="4"/>
  <c r="AN230" i="4"/>
  <c r="AO230" i="4"/>
  <c r="AC231" i="4"/>
  <c r="AD231" i="4"/>
  <c r="AE231" i="4"/>
  <c r="AF231" i="4"/>
  <c r="AG231" i="4"/>
  <c r="AH231" i="4"/>
  <c r="AI231" i="4"/>
  <c r="AJ231" i="4"/>
  <c r="AK231" i="4"/>
  <c r="AL231" i="4"/>
  <c r="AM231" i="4"/>
  <c r="AN231" i="4"/>
  <c r="AO231" i="4"/>
  <c r="AC232" i="4"/>
  <c r="AD232" i="4"/>
  <c r="AE232" i="4"/>
  <c r="AF232" i="4"/>
  <c r="AG232" i="4"/>
  <c r="AH232" i="4"/>
  <c r="AI232" i="4"/>
  <c r="AJ232" i="4"/>
  <c r="AK232" i="4"/>
  <c r="AL232" i="4"/>
  <c r="AM232" i="4"/>
  <c r="AN232" i="4"/>
  <c r="AO232" i="4"/>
  <c r="AC233" i="4"/>
  <c r="AD233" i="4"/>
  <c r="AE233" i="4"/>
  <c r="AF233" i="4"/>
  <c r="AG233" i="4"/>
  <c r="AH233" i="4"/>
  <c r="AI233" i="4"/>
  <c r="AJ233" i="4"/>
  <c r="AK233" i="4"/>
  <c r="AL233" i="4"/>
  <c r="AM233" i="4"/>
  <c r="AN233" i="4"/>
  <c r="AO233" i="4"/>
  <c r="AC234" i="4"/>
  <c r="AD234" i="4"/>
  <c r="AE234" i="4"/>
  <c r="AF234" i="4"/>
  <c r="AG234" i="4"/>
  <c r="AH234" i="4"/>
  <c r="AI234" i="4"/>
  <c r="AJ234" i="4"/>
  <c r="AK234" i="4"/>
  <c r="AL234" i="4"/>
  <c r="AM234" i="4"/>
  <c r="AN234" i="4"/>
  <c r="AO234" i="4"/>
  <c r="AC235" i="4"/>
  <c r="AD235" i="4"/>
  <c r="AE235" i="4"/>
  <c r="AF235" i="4"/>
  <c r="AG235" i="4"/>
  <c r="AH235" i="4"/>
  <c r="AI235" i="4"/>
  <c r="AJ235" i="4"/>
  <c r="AK235" i="4"/>
  <c r="AL235" i="4"/>
  <c r="AM235" i="4"/>
  <c r="AN235" i="4"/>
  <c r="AO235" i="4"/>
  <c r="AC236" i="4"/>
  <c r="AD236" i="4"/>
  <c r="AE236" i="4"/>
  <c r="AF236" i="4"/>
  <c r="AG236" i="4"/>
  <c r="AH236" i="4"/>
  <c r="AI236" i="4"/>
  <c r="AJ236" i="4"/>
  <c r="AK236" i="4"/>
  <c r="AL236" i="4"/>
  <c r="AM236" i="4"/>
  <c r="AN236" i="4"/>
  <c r="AO236" i="4"/>
  <c r="AC237" i="4"/>
  <c r="AD237" i="4"/>
  <c r="AE237" i="4"/>
  <c r="AF237" i="4"/>
  <c r="AG237" i="4"/>
  <c r="AH237" i="4"/>
  <c r="AI237" i="4"/>
  <c r="AJ237" i="4"/>
  <c r="AK237" i="4"/>
  <c r="AL237" i="4"/>
  <c r="AM237" i="4"/>
  <c r="AN237" i="4"/>
  <c r="AO237" i="4"/>
  <c r="AC238" i="4"/>
  <c r="AD238" i="4"/>
  <c r="AE238" i="4"/>
  <c r="AF238" i="4"/>
  <c r="AG238" i="4"/>
  <c r="AH238" i="4"/>
  <c r="AI238" i="4"/>
  <c r="AJ238" i="4"/>
  <c r="AK238" i="4"/>
  <c r="AL238" i="4"/>
  <c r="AM238" i="4"/>
  <c r="AN238" i="4"/>
  <c r="AO238" i="4"/>
  <c r="AC239" i="4"/>
  <c r="AD239" i="4"/>
  <c r="AE239" i="4"/>
  <c r="AF239" i="4"/>
  <c r="AG239" i="4"/>
  <c r="AH239" i="4"/>
  <c r="AI239" i="4"/>
  <c r="AJ239" i="4"/>
  <c r="AK239" i="4"/>
  <c r="AL239" i="4"/>
  <c r="AM239" i="4"/>
  <c r="AN239" i="4"/>
  <c r="AO239" i="4"/>
  <c r="AC240" i="4"/>
  <c r="AD240" i="4"/>
  <c r="AE240" i="4"/>
  <c r="AF240" i="4"/>
  <c r="AG240" i="4"/>
  <c r="AH240" i="4"/>
  <c r="AI240" i="4"/>
  <c r="AJ240" i="4"/>
  <c r="AK240" i="4"/>
  <c r="AL240" i="4"/>
  <c r="AM240" i="4"/>
  <c r="AN240" i="4"/>
  <c r="AO240" i="4"/>
  <c r="AC241" i="4"/>
  <c r="AD241" i="4"/>
  <c r="AE241" i="4"/>
  <c r="AF241" i="4"/>
  <c r="AG241" i="4"/>
  <c r="AH241" i="4"/>
  <c r="AI241" i="4"/>
  <c r="AJ241" i="4"/>
  <c r="AK241" i="4"/>
  <c r="AL241" i="4"/>
  <c r="AM241" i="4"/>
  <c r="AN241" i="4"/>
  <c r="AO241" i="4"/>
  <c r="AC242" i="4"/>
  <c r="AD242" i="4"/>
  <c r="AE242" i="4"/>
  <c r="AF242" i="4"/>
  <c r="AG242" i="4"/>
  <c r="AH242" i="4"/>
  <c r="AI242" i="4"/>
  <c r="AJ242" i="4"/>
  <c r="AK242" i="4"/>
  <c r="AL242" i="4"/>
  <c r="AM242" i="4"/>
  <c r="AN242" i="4"/>
  <c r="AO242" i="4"/>
  <c r="AC243" i="4"/>
  <c r="AD243" i="4"/>
  <c r="AE243" i="4"/>
  <c r="AF243" i="4"/>
  <c r="AG243" i="4"/>
  <c r="AH243" i="4"/>
  <c r="AI243" i="4"/>
  <c r="AJ243" i="4"/>
  <c r="AK243" i="4"/>
  <c r="AL243" i="4"/>
  <c r="AM243" i="4"/>
  <c r="AN243" i="4"/>
  <c r="AO243" i="4"/>
  <c r="AC244" i="4"/>
  <c r="AD244" i="4"/>
  <c r="AE244" i="4"/>
  <c r="AF244" i="4"/>
  <c r="AG244" i="4"/>
  <c r="AH244" i="4"/>
  <c r="AI244" i="4"/>
  <c r="AJ244" i="4"/>
  <c r="AK244" i="4"/>
  <c r="AL244" i="4"/>
  <c r="AM244" i="4"/>
  <c r="AN244" i="4"/>
  <c r="AO244" i="4"/>
  <c r="AC245" i="4"/>
  <c r="AD245" i="4"/>
  <c r="AE245" i="4"/>
  <c r="AF245" i="4"/>
  <c r="AG245" i="4"/>
  <c r="AH245" i="4"/>
  <c r="AI245" i="4"/>
  <c r="AJ245" i="4"/>
  <c r="AK245" i="4"/>
  <c r="AL245" i="4"/>
  <c r="AM245" i="4"/>
  <c r="AN245" i="4"/>
  <c r="AO245" i="4"/>
  <c r="AC246" i="4"/>
  <c r="AD246" i="4"/>
  <c r="AE246" i="4"/>
  <c r="AF246" i="4"/>
  <c r="AG246" i="4"/>
  <c r="AH246" i="4"/>
  <c r="AI246" i="4"/>
  <c r="AJ246" i="4"/>
  <c r="AK246" i="4"/>
  <c r="AL246" i="4"/>
  <c r="AM246" i="4"/>
  <c r="AN246" i="4"/>
  <c r="AO246" i="4"/>
  <c r="AC247" i="4"/>
  <c r="AD247" i="4"/>
  <c r="AE247" i="4"/>
  <c r="AF247" i="4"/>
  <c r="AG247" i="4"/>
  <c r="AH247" i="4"/>
  <c r="AI247" i="4"/>
  <c r="AJ247" i="4"/>
  <c r="AK247" i="4"/>
  <c r="AL247" i="4"/>
  <c r="AM247" i="4"/>
  <c r="AN247" i="4"/>
  <c r="AO247" i="4"/>
  <c r="AC248" i="4"/>
  <c r="AD248" i="4"/>
  <c r="AE248" i="4"/>
  <c r="AF248" i="4"/>
  <c r="AG248" i="4"/>
  <c r="AH248" i="4"/>
  <c r="AI248" i="4"/>
  <c r="AJ248" i="4"/>
  <c r="AK248" i="4"/>
  <c r="AL248" i="4"/>
  <c r="AM248" i="4"/>
  <c r="AN248" i="4"/>
  <c r="AO248" i="4"/>
  <c r="AC249" i="4"/>
  <c r="AD249" i="4"/>
  <c r="AE249" i="4"/>
  <c r="AF249" i="4"/>
  <c r="AG249" i="4"/>
  <c r="AH249" i="4"/>
  <c r="AI249" i="4"/>
  <c r="AJ249" i="4"/>
  <c r="AK249" i="4"/>
  <c r="AL249" i="4"/>
  <c r="AM249" i="4"/>
  <c r="AN249" i="4"/>
  <c r="AO249" i="4"/>
  <c r="AC250" i="4"/>
  <c r="AD250" i="4"/>
  <c r="AE250" i="4"/>
  <c r="AF250" i="4"/>
  <c r="AG250" i="4"/>
  <c r="AH250" i="4"/>
  <c r="AI250" i="4"/>
  <c r="AJ250" i="4"/>
  <c r="AK250" i="4"/>
  <c r="AL250" i="4"/>
  <c r="AM250" i="4"/>
  <c r="AN250" i="4"/>
  <c r="AO250" i="4"/>
  <c r="AC251" i="4"/>
  <c r="AD251" i="4"/>
  <c r="AE251" i="4"/>
  <c r="AF251" i="4"/>
  <c r="AG251" i="4"/>
  <c r="AH251" i="4"/>
  <c r="AI251" i="4"/>
  <c r="AJ251" i="4"/>
  <c r="AK251" i="4"/>
  <c r="AL251" i="4"/>
  <c r="AM251" i="4"/>
  <c r="AN251" i="4"/>
  <c r="AO251" i="4"/>
  <c r="AC252" i="4"/>
  <c r="AD252" i="4"/>
  <c r="AE252" i="4"/>
  <c r="AF252" i="4"/>
  <c r="AG252" i="4"/>
  <c r="AH252" i="4"/>
  <c r="AI252" i="4"/>
  <c r="AJ252" i="4"/>
  <c r="AK252" i="4"/>
  <c r="AL252" i="4"/>
  <c r="AM252" i="4"/>
  <c r="AN252" i="4"/>
  <c r="AO252" i="4"/>
  <c r="AC253" i="4"/>
  <c r="AD253" i="4"/>
  <c r="AE253" i="4"/>
  <c r="AF253" i="4"/>
  <c r="AG253" i="4"/>
  <c r="AH253" i="4"/>
  <c r="AI253" i="4"/>
  <c r="AJ253" i="4"/>
  <c r="AK253" i="4"/>
  <c r="AL253" i="4"/>
  <c r="AM253" i="4"/>
  <c r="AN253" i="4"/>
  <c r="AO253" i="4"/>
  <c r="AC254" i="4"/>
  <c r="AD254" i="4"/>
  <c r="AE254" i="4"/>
  <c r="AF254" i="4"/>
  <c r="AG254" i="4"/>
  <c r="AH254" i="4"/>
  <c r="AI254" i="4"/>
  <c r="AJ254" i="4"/>
  <c r="AK254" i="4"/>
  <c r="AL254" i="4"/>
  <c r="AM254" i="4"/>
  <c r="AN254" i="4"/>
  <c r="AO254" i="4"/>
  <c r="AC255" i="4"/>
  <c r="AD255" i="4"/>
  <c r="AE255" i="4"/>
  <c r="AF255" i="4"/>
  <c r="AG255" i="4"/>
  <c r="AH255" i="4"/>
  <c r="AI255" i="4"/>
  <c r="AJ255" i="4"/>
  <c r="AK255" i="4"/>
  <c r="AL255" i="4"/>
  <c r="AM255" i="4"/>
  <c r="AN255" i="4"/>
  <c r="AO255" i="4"/>
  <c r="AC256" i="4"/>
  <c r="AD256" i="4"/>
  <c r="AE256" i="4"/>
  <c r="AF256" i="4"/>
  <c r="AG256" i="4"/>
  <c r="AH256" i="4"/>
  <c r="AI256" i="4"/>
  <c r="AJ256" i="4"/>
  <c r="AK256" i="4"/>
  <c r="AL256" i="4"/>
  <c r="AM256" i="4"/>
  <c r="AN256" i="4"/>
  <c r="AO256" i="4"/>
  <c r="AC257" i="4"/>
  <c r="AD257" i="4"/>
  <c r="AE257" i="4"/>
  <c r="AF257" i="4"/>
  <c r="AG257" i="4"/>
  <c r="AH257" i="4"/>
  <c r="AI257" i="4"/>
  <c r="AJ257" i="4"/>
  <c r="AK257" i="4"/>
  <c r="AL257" i="4"/>
  <c r="AM257" i="4"/>
  <c r="AN257" i="4"/>
  <c r="AO257" i="4"/>
  <c r="AC258" i="4"/>
  <c r="AD258" i="4"/>
  <c r="AE258" i="4"/>
  <c r="AF258" i="4"/>
  <c r="AG258" i="4"/>
  <c r="AH258" i="4"/>
  <c r="AI258" i="4"/>
  <c r="AJ258" i="4"/>
  <c r="AK258" i="4"/>
  <c r="AL258" i="4"/>
  <c r="AM258" i="4"/>
  <c r="AN258" i="4"/>
  <c r="AO258" i="4"/>
  <c r="AC259" i="4"/>
  <c r="AD259" i="4"/>
  <c r="AE259" i="4"/>
  <c r="AF259" i="4"/>
  <c r="AG259" i="4"/>
  <c r="AH259" i="4"/>
  <c r="AI259" i="4"/>
  <c r="AJ259" i="4"/>
  <c r="AK259" i="4"/>
  <c r="AL259" i="4"/>
  <c r="AM259" i="4"/>
  <c r="AN259" i="4"/>
  <c r="AO259" i="4"/>
  <c r="AC260" i="4"/>
  <c r="AD260" i="4"/>
  <c r="AE260" i="4"/>
  <c r="AF260" i="4"/>
  <c r="AG260" i="4"/>
  <c r="AH260" i="4"/>
  <c r="AI260" i="4"/>
  <c r="AJ260" i="4"/>
  <c r="AK260" i="4"/>
  <c r="AL260" i="4"/>
  <c r="AM260" i="4"/>
  <c r="AN260" i="4"/>
  <c r="AO260" i="4"/>
  <c r="AC261" i="4"/>
  <c r="AD261" i="4"/>
  <c r="AE261" i="4"/>
  <c r="AF261" i="4"/>
  <c r="AG261" i="4"/>
  <c r="AH261" i="4"/>
  <c r="AI261" i="4"/>
  <c r="AJ261" i="4"/>
  <c r="AK261" i="4"/>
  <c r="AL261" i="4"/>
  <c r="AM261" i="4"/>
  <c r="AN261" i="4"/>
  <c r="AO261" i="4"/>
  <c r="AC262" i="4"/>
  <c r="AD262" i="4"/>
  <c r="AE262" i="4"/>
  <c r="AF262" i="4"/>
  <c r="AG262" i="4"/>
  <c r="AH262" i="4"/>
  <c r="AI262" i="4"/>
  <c r="AJ262" i="4"/>
  <c r="AK262" i="4"/>
  <c r="AL262" i="4"/>
  <c r="AM262" i="4"/>
  <c r="AN262" i="4"/>
  <c r="AO262" i="4"/>
  <c r="AC263" i="4"/>
  <c r="AD263" i="4"/>
  <c r="AE263" i="4"/>
  <c r="AF263" i="4"/>
  <c r="AG263" i="4"/>
  <c r="AH263" i="4"/>
  <c r="AI263" i="4"/>
  <c r="AJ263" i="4"/>
  <c r="AK263" i="4"/>
  <c r="AL263" i="4"/>
  <c r="AM263" i="4"/>
  <c r="AN263" i="4"/>
  <c r="AO263" i="4"/>
  <c r="AC264" i="4"/>
  <c r="AD264" i="4"/>
  <c r="AE264" i="4"/>
  <c r="AF264" i="4"/>
  <c r="AG264" i="4"/>
  <c r="AH264" i="4"/>
  <c r="AI264" i="4"/>
  <c r="AJ264" i="4"/>
  <c r="AK264" i="4"/>
  <c r="AL264" i="4"/>
  <c r="AM264" i="4"/>
  <c r="AN264" i="4"/>
  <c r="AO264" i="4"/>
  <c r="AC265" i="4"/>
  <c r="AD265" i="4"/>
  <c r="AE265" i="4"/>
  <c r="AF265" i="4"/>
  <c r="AG265" i="4"/>
  <c r="AH265" i="4"/>
  <c r="AI265" i="4"/>
  <c r="AJ265" i="4"/>
  <c r="AK265" i="4"/>
  <c r="AL265" i="4"/>
  <c r="AM265" i="4"/>
  <c r="AN265" i="4"/>
  <c r="AO265" i="4"/>
  <c r="AC266" i="4"/>
  <c r="AD266" i="4"/>
  <c r="AE266" i="4"/>
  <c r="AF266" i="4"/>
  <c r="AG266" i="4"/>
  <c r="AH266" i="4"/>
  <c r="AI266" i="4"/>
  <c r="AJ266" i="4"/>
  <c r="AK266" i="4"/>
  <c r="AL266" i="4"/>
  <c r="AM266" i="4"/>
  <c r="AN266" i="4"/>
  <c r="AO266" i="4"/>
  <c r="AC267" i="4"/>
  <c r="AD267" i="4"/>
  <c r="AE267" i="4"/>
  <c r="AF267" i="4"/>
  <c r="AG267" i="4"/>
  <c r="AH267" i="4"/>
  <c r="AI267" i="4"/>
  <c r="AJ267" i="4"/>
  <c r="AK267" i="4"/>
  <c r="AL267" i="4"/>
  <c r="AM267" i="4"/>
  <c r="AN267" i="4"/>
  <c r="AO267" i="4"/>
  <c r="AC268" i="4"/>
  <c r="AD268" i="4"/>
  <c r="AE268" i="4"/>
  <c r="AF268" i="4"/>
  <c r="AG268" i="4"/>
  <c r="AH268" i="4"/>
  <c r="AI268" i="4"/>
  <c r="AJ268" i="4"/>
  <c r="AK268" i="4"/>
  <c r="AL268" i="4"/>
  <c r="AM268" i="4"/>
  <c r="AN268" i="4"/>
  <c r="AO268" i="4"/>
  <c r="AC269" i="4"/>
  <c r="AD269" i="4"/>
  <c r="AE269" i="4"/>
  <c r="AF269" i="4"/>
  <c r="AG269" i="4"/>
  <c r="AH269" i="4"/>
  <c r="AI269" i="4"/>
  <c r="AJ269" i="4"/>
  <c r="AK269" i="4"/>
  <c r="AL269" i="4"/>
  <c r="AM269" i="4"/>
  <c r="AN269" i="4"/>
  <c r="AO269" i="4"/>
  <c r="AC270" i="4"/>
  <c r="AD270" i="4"/>
  <c r="AE270" i="4"/>
  <c r="AF270" i="4"/>
  <c r="AG270" i="4"/>
  <c r="AH270" i="4"/>
  <c r="AI270" i="4"/>
  <c r="AJ270" i="4"/>
  <c r="AK270" i="4"/>
  <c r="AL270" i="4"/>
  <c r="AM270" i="4"/>
  <c r="AN270" i="4"/>
  <c r="AO270" i="4"/>
  <c r="AC271" i="4"/>
  <c r="AD271" i="4"/>
  <c r="AE271" i="4"/>
  <c r="AF271" i="4"/>
  <c r="AG271" i="4"/>
  <c r="AH271" i="4"/>
  <c r="AI271" i="4"/>
  <c r="AJ271" i="4"/>
  <c r="AK271" i="4"/>
  <c r="AL271" i="4"/>
  <c r="AM271" i="4"/>
  <c r="AN271" i="4"/>
  <c r="AO271" i="4"/>
  <c r="AC272" i="4"/>
  <c r="AD272" i="4"/>
  <c r="AE272" i="4"/>
  <c r="AF272" i="4"/>
  <c r="AG272" i="4"/>
  <c r="AH272" i="4"/>
  <c r="AI272" i="4"/>
  <c r="AJ272" i="4"/>
  <c r="AK272" i="4"/>
  <c r="AL272" i="4"/>
  <c r="AM272" i="4"/>
  <c r="AN272" i="4"/>
  <c r="AO272" i="4"/>
  <c r="AC273" i="4"/>
  <c r="AD273" i="4"/>
  <c r="AE273" i="4"/>
  <c r="AF273" i="4"/>
  <c r="AG273" i="4"/>
  <c r="AH273" i="4"/>
  <c r="AI273" i="4"/>
  <c r="AJ273" i="4"/>
  <c r="AK273" i="4"/>
  <c r="AL273" i="4"/>
  <c r="AM273" i="4"/>
  <c r="AN273" i="4"/>
  <c r="AO273" i="4"/>
  <c r="AC274" i="4"/>
  <c r="AD274" i="4"/>
  <c r="AE274" i="4"/>
  <c r="AF274" i="4"/>
  <c r="AG274" i="4"/>
  <c r="AH274" i="4"/>
  <c r="AI274" i="4"/>
  <c r="AJ274" i="4"/>
  <c r="AK274" i="4"/>
  <c r="AL274" i="4"/>
  <c r="AM274" i="4"/>
  <c r="AN274" i="4"/>
  <c r="AO274" i="4"/>
  <c r="AC275" i="4"/>
  <c r="AD275" i="4"/>
  <c r="AE275" i="4"/>
  <c r="AF275" i="4"/>
  <c r="AG275" i="4"/>
  <c r="AH275" i="4"/>
  <c r="AI275" i="4"/>
  <c r="AJ275" i="4"/>
  <c r="AK275" i="4"/>
  <c r="AL275" i="4"/>
  <c r="AM275" i="4"/>
  <c r="AN275" i="4"/>
  <c r="AO275" i="4"/>
  <c r="AC276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C277" i="4"/>
  <c r="AD277" i="4"/>
  <c r="AE277" i="4"/>
  <c r="AF277" i="4"/>
  <c r="AG277" i="4"/>
  <c r="AH277" i="4"/>
  <c r="AI277" i="4"/>
  <c r="AJ277" i="4"/>
  <c r="AK277" i="4"/>
  <c r="AL277" i="4"/>
  <c r="AM277" i="4"/>
  <c r="AN277" i="4"/>
  <c r="AO277" i="4"/>
  <c r="AC278" i="4"/>
  <c r="AD278" i="4"/>
  <c r="AE278" i="4"/>
  <c r="AF278" i="4"/>
  <c r="AG278" i="4"/>
  <c r="AH278" i="4"/>
  <c r="AI278" i="4"/>
  <c r="AJ278" i="4"/>
  <c r="AK278" i="4"/>
  <c r="AL278" i="4"/>
  <c r="AM278" i="4"/>
  <c r="AN278" i="4"/>
  <c r="AO278" i="4"/>
  <c r="AC279" i="4"/>
  <c r="AD279" i="4"/>
  <c r="AE279" i="4"/>
  <c r="AF279" i="4"/>
  <c r="AG279" i="4"/>
  <c r="AH279" i="4"/>
  <c r="AI279" i="4"/>
  <c r="AJ279" i="4"/>
  <c r="AK279" i="4"/>
  <c r="AL279" i="4"/>
  <c r="AM279" i="4"/>
  <c r="AN279" i="4"/>
  <c r="AO279" i="4"/>
  <c r="AC280" i="4"/>
  <c r="AD280" i="4"/>
  <c r="AE280" i="4"/>
  <c r="AF280" i="4"/>
  <c r="AG280" i="4"/>
  <c r="AH280" i="4"/>
  <c r="AI280" i="4"/>
  <c r="AJ280" i="4"/>
  <c r="AK280" i="4"/>
  <c r="AL280" i="4"/>
  <c r="AM280" i="4"/>
  <c r="AN280" i="4"/>
  <c r="AO280" i="4"/>
  <c r="AC281" i="4"/>
  <c r="AD281" i="4"/>
  <c r="AE281" i="4"/>
  <c r="AF281" i="4"/>
  <c r="AG281" i="4"/>
  <c r="AH281" i="4"/>
  <c r="AI281" i="4"/>
  <c r="AJ281" i="4"/>
  <c r="AK281" i="4"/>
  <c r="AL281" i="4"/>
  <c r="AM281" i="4"/>
  <c r="AN281" i="4"/>
  <c r="AO281" i="4"/>
  <c r="AC282" i="4"/>
  <c r="AD282" i="4"/>
  <c r="AE282" i="4"/>
  <c r="AF282" i="4"/>
  <c r="AG282" i="4"/>
  <c r="AH282" i="4"/>
  <c r="AI282" i="4"/>
  <c r="AJ282" i="4"/>
  <c r="AK282" i="4"/>
  <c r="AL282" i="4"/>
  <c r="AM282" i="4"/>
  <c r="AN282" i="4"/>
  <c r="AO282" i="4"/>
  <c r="AC283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C284" i="4"/>
  <c r="AD284" i="4"/>
  <c r="AE284" i="4"/>
  <c r="AF284" i="4"/>
  <c r="AG284" i="4"/>
  <c r="AH284" i="4"/>
  <c r="AI284" i="4"/>
  <c r="AJ284" i="4"/>
  <c r="AK284" i="4"/>
  <c r="AL284" i="4"/>
  <c r="AM284" i="4"/>
  <c r="AN284" i="4"/>
  <c r="AO284" i="4"/>
  <c r="AC285" i="4"/>
  <c r="AD285" i="4"/>
  <c r="AE285" i="4"/>
  <c r="AF285" i="4"/>
  <c r="AG285" i="4"/>
  <c r="AH285" i="4"/>
  <c r="AI285" i="4"/>
  <c r="AJ285" i="4"/>
  <c r="AK285" i="4"/>
  <c r="AL285" i="4"/>
  <c r="AM285" i="4"/>
  <c r="AN285" i="4"/>
  <c r="AO285" i="4"/>
  <c r="AC286" i="4"/>
  <c r="AD286" i="4"/>
  <c r="AE286" i="4"/>
  <c r="AF286" i="4"/>
  <c r="AG286" i="4"/>
  <c r="AH286" i="4"/>
  <c r="AI286" i="4"/>
  <c r="AJ286" i="4"/>
  <c r="AK286" i="4"/>
  <c r="AL286" i="4"/>
  <c r="AM286" i="4"/>
  <c r="AN286" i="4"/>
  <c r="AO286" i="4"/>
  <c r="AC287" i="4"/>
  <c r="AD287" i="4"/>
  <c r="AE287" i="4"/>
  <c r="AF287" i="4"/>
  <c r="AG287" i="4"/>
  <c r="AH287" i="4"/>
  <c r="AI287" i="4"/>
  <c r="AJ287" i="4"/>
  <c r="AK287" i="4"/>
  <c r="AL287" i="4"/>
  <c r="AM287" i="4"/>
  <c r="AN287" i="4"/>
  <c r="AO287" i="4"/>
  <c r="AC288" i="4"/>
  <c r="AP288" i="4" s="1"/>
  <c r="AD288" i="4"/>
  <c r="AE288" i="4"/>
  <c r="AF288" i="4"/>
  <c r="AG288" i="4"/>
  <c r="AH288" i="4"/>
  <c r="AI288" i="4"/>
  <c r="AJ288" i="4"/>
  <c r="AK288" i="4"/>
  <c r="AL288" i="4"/>
  <c r="AM288" i="4"/>
  <c r="AN288" i="4"/>
  <c r="AO288" i="4"/>
  <c r="AC289" i="4"/>
  <c r="AD289" i="4"/>
  <c r="AE289" i="4"/>
  <c r="AF289" i="4"/>
  <c r="AG289" i="4"/>
  <c r="AH289" i="4"/>
  <c r="AI289" i="4"/>
  <c r="AJ289" i="4"/>
  <c r="AK289" i="4"/>
  <c r="AL289" i="4"/>
  <c r="AM289" i="4"/>
  <c r="AN289" i="4"/>
  <c r="AO289" i="4"/>
  <c r="AC290" i="4"/>
  <c r="AD290" i="4"/>
  <c r="AE290" i="4"/>
  <c r="AF290" i="4"/>
  <c r="AG290" i="4"/>
  <c r="AH290" i="4"/>
  <c r="AI290" i="4"/>
  <c r="AJ290" i="4"/>
  <c r="AK290" i="4"/>
  <c r="AL290" i="4"/>
  <c r="AM290" i="4"/>
  <c r="AN290" i="4"/>
  <c r="AO290" i="4"/>
  <c r="AC291" i="4"/>
  <c r="AD291" i="4"/>
  <c r="AE291" i="4"/>
  <c r="AF291" i="4"/>
  <c r="AG291" i="4"/>
  <c r="AH291" i="4"/>
  <c r="AI291" i="4"/>
  <c r="AJ291" i="4"/>
  <c r="AK291" i="4"/>
  <c r="AL291" i="4"/>
  <c r="AM291" i="4"/>
  <c r="AN291" i="4"/>
  <c r="AO291" i="4"/>
  <c r="AC292" i="4"/>
  <c r="AP292" i="4" s="1"/>
  <c r="AD292" i="4"/>
  <c r="AE292" i="4"/>
  <c r="AF292" i="4"/>
  <c r="AG292" i="4"/>
  <c r="AH292" i="4"/>
  <c r="AI292" i="4"/>
  <c r="AJ292" i="4"/>
  <c r="AK292" i="4"/>
  <c r="AL292" i="4"/>
  <c r="AM292" i="4"/>
  <c r="AN292" i="4"/>
  <c r="AO292" i="4"/>
  <c r="AC293" i="4"/>
  <c r="AD293" i="4"/>
  <c r="AE293" i="4"/>
  <c r="AF293" i="4"/>
  <c r="AG293" i="4"/>
  <c r="AH293" i="4"/>
  <c r="AI293" i="4"/>
  <c r="AJ293" i="4"/>
  <c r="AK293" i="4"/>
  <c r="AL293" i="4"/>
  <c r="AM293" i="4"/>
  <c r="AN293" i="4"/>
  <c r="AO293" i="4"/>
  <c r="AC294" i="4"/>
  <c r="AD294" i="4"/>
  <c r="AE294" i="4"/>
  <c r="AF294" i="4"/>
  <c r="AG294" i="4"/>
  <c r="AH294" i="4"/>
  <c r="AI294" i="4"/>
  <c r="AJ294" i="4"/>
  <c r="AK294" i="4"/>
  <c r="AL294" i="4"/>
  <c r="AM294" i="4"/>
  <c r="AN294" i="4"/>
  <c r="AO294" i="4"/>
  <c r="AC295" i="4"/>
  <c r="AD295" i="4"/>
  <c r="AE295" i="4"/>
  <c r="AF295" i="4"/>
  <c r="AG295" i="4"/>
  <c r="AH295" i="4"/>
  <c r="AI295" i="4"/>
  <c r="AJ295" i="4"/>
  <c r="AK295" i="4"/>
  <c r="AL295" i="4"/>
  <c r="AM295" i="4"/>
  <c r="AN295" i="4"/>
  <c r="AO295" i="4"/>
  <c r="AC296" i="4"/>
  <c r="AD296" i="4"/>
  <c r="AE296" i="4"/>
  <c r="AF296" i="4"/>
  <c r="AG296" i="4"/>
  <c r="AH296" i="4"/>
  <c r="AI296" i="4"/>
  <c r="AJ296" i="4"/>
  <c r="AK296" i="4"/>
  <c r="AL296" i="4"/>
  <c r="AM296" i="4"/>
  <c r="AN296" i="4"/>
  <c r="AO296" i="4"/>
  <c r="AC297" i="4"/>
  <c r="AD297" i="4"/>
  <c r="AE297" i="4"/>
  <c r="AF297" i="4"/>
  <c r="AG297" i="4"/>
  <c r="AH297" i="4"/>
  <c r="AI297" i="4"/>
  <c r="AJ297" i="4"/>
  <c r="AK297" i="4"/>
  <c r="AL297" i="4"/>
  <c r="AM297" i="4"/>
  <c r="AN297" i="4"/>
  <c r="AO297" i="4"/>
  <c r="AC298" i="4"/>
  <c r="AD298" i="4"/>
  <c r="AE298" i="4"/>
  <c r="AF298" i="4"/>
  <c r="AG298" i="4"/>
  <c r="AH298" i="4"/>
  <c r="AI298" i="4"/>
  <c r="AJ298" i="4"/>
  <c r="AK298" i="4"/>
  <c r="AL298" i="4"/>
  <c r="AM298" i="4"/>
  <c r="AN298" i="4"/>
  <c r="AO298" i="4"/>
  <c r="AC299" i="4"/>
  <c r="AD299" i="4"/>
  <c r="AE299" i="4"/>
  <c r="AF299" i="4"/>
  <c r="AG299" i="4"/>
  <c r="AH299" i="4"/>
  <c r="AI299" i="4"/>
  <c r="AJ299" i="4"/>
  <c r="AK299" i="4"/>
  <c r="AL299" i="4"/>
  <c r="AM299" i="4"/>
  <c r="AN299" i="4"/>
  <c r="AO299" i="4"/>
  <c r="AC300" i="4"/>
  <c r="AD300" i="4"/>
  <c r="AE300" i="4"/>
  <c r="AF300" i="4"/>
  <c r="AG300" i="4"/>
  <c r="AH300" i="4"/>
  <c r="AI300" i="4"/>
  <c r="AJ300" i="4"/>
  <c r="AK300" i="4"/>
  <c r="AL300" i="4"/>
  <c r="AM300" i="4"/>
  <c r="AN300" i="4"/>
  <c r="AO300" i="4"/>
  <c r="AC301" i="4"/>
  <c r="AD301" i="4"/>
  <c r="AE301" i="4"/>
  <c r="AF301" i="4"/>
  <c r="AG301" i="4"/>
  <c r="AH301" i="4"/>
  <c r="AI301" i="4"/>
  <c r="AJ301" i="4"/>
  <c r="AK301" i="4"/>
  <c r="AL301" i="4"/>
  <c r="AM301" i="4"/>
  <c r="AN301" i="4"/>
  <c r="AO301" i="4"/>
  <c r="AC302" i="4"/>
  <c r="AD302" i="4"/>
  <c r="AE302" i="4"/>
  <c r="AF302" i="4"/>
  <c r="AG302" i="4"/>
  <c r="AH302" i="4"/>
  <c r="AI302" i="4"/>
  <c r="AJ302" i="4"/>
  <c r="AK302" i="4"/>
  <c r="AL302" i="4"/>
  <c r="AM302" i="4"/>
  <c r="AN302" i="4"/>
  <c r="AO302" i="4"/>
  <c r="AC303" i="4"/>
  <c r="AD303" i="4"/>
  <c r="AE303" i="4"/>
  <c r="AF303" i="4"/>
  <c r="AG303" i="4"/>
  <c r="AH303" i="4"/>
  <c r="AI303" i="4"/>
  <c r="AJ303" i="4"/>
  <c r="AK303" i="4"/>
  <c r="AL303" i="4"/>
  <c r="AM303" i="4"/>
  <c r="AN303" i="4"/>
  <c r="AO303" i="4"/>
  <c r="AC304" i="4"/>
  <c r="AD304" i="4"/>
  <c r="AE304" i="4"/>
  <c r="AF304" i="4"/>
  <c r="AG304" i="4"/>
  <c r="AH304" i="4"/>
  <c r="AI304" i="4"/>
  <c r="AJ304" i="4"/>
  <c r="AK304" i="4"/>
  <c r="AL304" i="4"/>
  <c r="AM304" i="4"/>
  <c r="AN304" i="4"/>
  <c r="AO304" i="4"/>
  <c r="AC305" i="4"/>
  <c r="AD305" i="4"/>
  <c r="AE305" i="4"/>
  <c r="AF305" i="4"/>
  <c r="AG305" i="4"/>
  <c r="AH305" i="4"/>
  <c r="AI305" i="4"/>
  <c r="AJ305" i="4"/>
  <c r="AK305" i="4"/>
  <c r="AL305" i="4"/>
  <c r="AM305" i="4"/>
  <c r="AN305" i="4"/>
  <c r="AO305" i="4"/>
  <c r="AC306" i="4"/>
  <c r="AD306" i="4"/>
  <c r="AE306" i="4"/>
  <c r="AP306" i="4" s="1"/>
  <c r="AF306" i="4"/>
  <c r="AG306" i="4"/>
  <c r="AH306" i="4"/>
  <c r="AI306" i="4"/>
  <c r="AJ306" i="4"/>
  <c r="AK306" i="4"/>
  <c r="AL306" i="4"/>
  <c r="AM306" i="4"/>
  <c r="AN306" i="4"/>
  <c r="AO306" i="4"/>
  <c r="AC307" i="4"/>
  <c r="AP307" i="4" s="1"/>
  <c r="AD307" i="4"/>
  <c r="AE307" i="4"/>
  <c r="AF307" i="4"/>
  <c r="AG307" i="4"/>
  <c r="AH307" i="4"/>
  <c r="AI307" i="4"/>
  <c r="AJ307" i="4"/>
  <c r="AK307" i="4"/>
  <c r="AL307" i="4"/>
  <c r="AM307" i="4"/>
  <c r="AN307" i="4"/>
  <c r="AO307" i="4"/>
  <c r="AC308" i="4"/>
  <c r="AD308" i="4"/>
  <c r="AE308" i="4"/>
  <c r="AF308" i="4"/>
  <c r="AP308" i="4" s="1"/>
  <c r="AG308" i="4"/>
  <c r="AH308" i="4"/>
  <c r="AI308" i="4"/>
  <c r="AJ308" i="4"/>
  <c r="AK308" i="4"/>
  <c r="AL308" i="4"/>
  <c r="AM308" i="4"/>
  <c r="AN308" i="4"/>
  <c r="AO308" i="4"/>
  <c r="AC309" i="4"/>
  <c r="AD309" i="4"/>
  <c r="AE309" i="4"/>
  <c r="AF309" i="4"/>
  <c r="AG309" i="4"/>
  <c r="AH309" i="4"/>
  <c r="AI309" i="4"/>
  <c r="AJ309" i="4"/>
  <c r="AK309" i="4"/>
  <c r="AL309" i="4"/>
  <c r="AM309" i="4"/>
  <c r="AN309" i="4"/>
  <c r="AO309" i="4"/>
  <c r="AC310" i="4"/>
  <c r="AP310" i="4" s="1"/>
  <c r="AD310" i="4"/>
  <c r="AE310" i="4"/>
  <c r="AF310" i="4"/>
  <c r="AG310" i="4"/>
  <c r="AH310" i="4"/>
  <c r="AI310" i="4"/>
  <c r="AJ310" i="4"/>
  <c r="AK310" i="4"/>
  <c r="AL310" i="4"/>
  <c r="AM310" i="4"/>
  <c r="AN310" i="4"/>
  <c r="AO310" i="4"/>
  <c r="AC311" i="4"/>
  <c r="AD311" i="4"/>
  <c r="AE311" i="4"/>
  <c r="AF311" i="4"/>
  <c r="AG311" i="4"/>
  <c r="AH311" i="4"/>
  <c r="AI311" i="4"/>
  <c r="AJ311" i="4"/>
  <c r="AK311" i="4"/>
  <c r="AL311" i="4"/>
  <c r="AM311" i="4"/>
  <c r="AN311" i="4"/>
  <c r="AO311" i="4"/>
  <c r="AC312" i="4"/>
  <c r="AD312" i="4"/>
  <c r="AE312" i="4"/>
  <c r="AF312" i="4"/>
  <c r="AG312" i="4"/>
  <c r="AH312" i="4"/>
  <c r="AI312" i="4"/>
  <c r="AJ312" i="4"/>
  <c r="AK312" i="4"/>
  <c r="AL312" i="4"/>
  <c r="AP312" i="4" s="1"/>
  <c r="AM312" i="4"/>
  <c r="AN312" i="4"/>
  <c r="AO312" i="4"/>
  <c r="AC313" i="4"/>
  <c r="AD313" i="4"/>
  <c r="AE313" i="4"/>
  <c r="AF313" i="4"/>
  <c r="AG313" i="4"/>
  <c r="AH313" i="4"/>
  <c r="AI313" i="4"/>
  <c r="AJ313" i="4"/>
  <c r="AK313" i="4"/>
  <c r="AL313" i="4"/>
  <c r="AM313" i="4"/>
  <c r="AN313" i="4"/>
  <c r="AO313" i="4"/>
  <c r="AC314" i="4"/>
  <c r="AD314" i="4"/>
  <c r="AE314" i="4"/>
  <c r="AP314" i="4" s="1"/>
  <c r="AF314" i="4"/>
  <c r="AG314" i="4"/>
  <c r="AH314" i="4"/>
  <c r="AI314" i="4"/>
  <c r="AJ314" i="4"/>
  <c r="AK314" i="4"/>
  <c r="AL314" i="4"/>
  <c r="AM314" i="4"/>
  <c r="AN314" i="4"/>
  <c r="AO314" i="4"/>
  <c r="AC315" i="4"/>
  <c r="AD315" i="4"/>
  <c r="AE315" i="4"/>
  <c r="AF315" i="4"/>
  <c r="AG315" i="4"/>
  <c r="AH315" i="4"/>
  <c r="AI315" i="4"/>
  <c r="AJ315" i="4"/>
  <c r="AK315" i="4"/>
  <c r="AL315" i="4"/>
  <c r="AM315" i="4"/>
  <c r="AN315" i="4"/>
  <c r="AO315" i="4"/>
  <c r="AC316" i="4"/>
  <c r="AD316" i="4"/>
  <c r="AE316" i="4"/>
  <c r="AF316" i="4"/>
  <c r="AP316" i="4" s="1"/>
  <c r="AG316" i="4"/>
  <c r="AH316" i="4"/>
  <c r="AI316" i="4"/>
  <c r="AJ316" i="4"/>
  <c r="AK316" i="4"/>
  <c r="AL316" i="4"/>
  <c r="AM316" i="4"/>
  <c r="AN316" i="4"/>
  <c r="AO316" i="4"/>
  <c r="AC317" i="4"/>
  <c r="AD317" i="4"/>
  <c r="AE317" i="4"/>
  <c r="AF317" i="4"/>
  <c r="AG317" i="4"/>
  <c r="AH317" i="4"/>
  <c r="AI317" i="4"/>
  <c r="AJ317" i="4"/>
  <c r="AK317" i="4"/>
  <c r="AL317" i="4"/>
  <c r="AM317" i="4"/>
  <c r="AN317" i="4"/>
  <c r="AO317" i="4"/>
  <c r="AC318" i="4"/>
  <c r="AP318" i="4" s="1"/>
  <c r="AD318" i="4"/>
  <c r="AE318" i="4"/>
  <c r="AF318" i="4"/>
  <c r="AG318" i="4"/>
  <c r="AH318" i="4"/>
  <c r="AI318" i="4"/>
  <c r="AJ318" i="4"/>
  <c r="AK318" i="4"/>
  <c r="AL318" i="4"/>
  <c r="AM318" i="4"/>
  <c r="AN318" i="4"/>
  <c r="AO318" i="4"/>
  <c r="AC319" i="4"/>
  <c r="AD319" i="4"/>
  <c r="AE319" i="4"/>
  <c r="AF319" i="4"/>
  <c r="AG319" i="4"/>
  <c r="AH319" i="4"/>
  <c r="AI319" i="4"/>
  <c r="AJ319" i="4"/>
  <c r="AK319" i="4"/>
  <c r="AL319" i="4"/>
  <c r="AM319" i="4"/>
  <c r="AN319" i="4"/>
  <c r="AO319" i="4"/>
  <c r="AC320" i="4"/>
  <c r="AD320" i="4"/>
  <c r="AE320" i="4"/>
  <c r="AF320" i="4"/>
  <c r="AG320" i="4"/>
  <c r="AH320" i="4"/>
  <c r="AI320" i="4"/>
  <c r="AJ320" i="4"/>
  <c r="AK320" i="4"/>
  <c r="AL320" i="4"/>
  <c r="AM320" i="4"/>
  <c r="AN320" i="4"/>
  <c r="AO320" i="4"/>
  <c r="AP320" i="4"/>
  <c r="AC321" i="4"/>
  <c r="AD321" i="4"/>
  <c r="AE321" i="4"/>
  <c r="AF321" i="4"/>
  <c r="AP321" i="4" s="1"/>
  <c r="AG321" i="4"/>
  <c r="AH321" i="4"/>
  <c r="AI321" i="4"/>
  <c r="AJ321" i="4"/>
  <c r="AK321" i="4"/>
  <c r="AL321" i="4"/>
  <c r="AM321" i="4"/>
  <c r="AN321" i="4"/>
  <c r="AO321" i="4"/>
  <c r="AC322" i="4"/>
  <c r="AD322" i="4"/>
  <c r="AE322" i="4"/>
  <c r="AP322" i="4" s="1"/>
  <c r="AF322" i="4"/>
  <c r="AG322" i="4"/>
  <c r="AH322" i="4"/>
  <c r="AI322" i="4"/>
  <c r="AJ322" i="4"/>
  <c r="AK322" i="4"/>
  <c r="AL322" i="4"/>
  <c r="AM322" i="4"/>
  <c r="AN322" i="4"/>
  <c r="AO322" i="4"/>
  <c r="AC323" i="4"/>
  <c r="AD323" i="4"/>
  <c r="AE323" i="4"/>
  <c r="AF323" i="4"/>
  <c r="AG323" i="4"/>
  <c r="AH323" i="4"/>
  <c r="AI323" i="4"/>
  <c r="AJ323" i="4"/>
  <c r="AK323" i="4"/>
  <c r="AL323" i="4"/>
  <c r="AM323" i="4"/>
  <c r="AN323" i="4"/>
  <c r="AO323" i="4"/>
  <c r="AC324" i="4"/>
  <c r="AD324" i="4"/>
  <c r="AE324" i="4"/>
  <c r="AF324" i="4"/>
  <c r="AP324" i="4" s="1"/>
  <c r="AG324" i="4"/>
  <c r="AH324" i="4"/>
  <c r="AI324" i="4"/>
  <c r="AJ324" i="4"/>
  <c r="AK324" i="4"/>
  <c r="AL324" i="4"/>
  <c r="AM324" i="4"/>
  <c r="AN324" i="4"/>
  <c r="AO324" i="4"/>
  <c r="AC325" i="4"/>
  <c r="AD325" i="4"/>
  <c r="AE325" i="4"/>
  <c r="AF325" i="4"/>
  <c r="AG325" i="4"/>
  <c r="AH325" i="4"/>
  <c r="AI325" i="4"/>
  <c r="AJ325" i="4"/>
  <c r="AK325" i="4"/>
  <c r="AL325" i="4"/>
  <c r="AM325" i="4"/>
  <c r="AN325" i="4"/>
  <c r="AO325" i="4"/>
  <c r="AC326" i="4"/>
  <c r="AP326" i="4" s="1"/>
  <c r="AD326" i="4"/>
  <c r="AE326" i="4"/>
  <c r="AF326" i="4"/>
  <c r="AG326" i="4"/>
  <c r="AH326" i="4"/>
  <c r="AI326" i="4"/>
  <c r="AJ326" i="4"/>
  <c r="AK326" i="4"/>
  <c r="AL326" i="4"/>
  <c r="AM326" i="4"/>
  <c r="AN326" i="4"/>
  <c r="AO326" i="4"/>
  <c r="AC327" i="4"/>
  <c r="AD327" i="4"/>
  <c r="AE327" i="4"/>
  <c r="AF327" i="4"/>
  <c r="AG327" i="4"/>
  <c r="AH327" i="4"/>
  <c r="AI327" i="4"/>
  <c r="AJ327" i="4"/>
  <c r="AK327" i="4"/>
  <c r="AL327" i="4"/>
  <c r="AM327" i="4"/>
  <c r="AN327" i="4"/>
  <c r="AO327" i="4"/>
  <c r="AC328" i="4"/>
  <c r="AD328" i="4"/>
  <c r="AE328" i="4"/>
  <c r="AF328" i="4"/>
  <c r="AG328" i="4"/>
  <c r="AH328" i="4"/>
  <c r="AI328" i="4"/>
  <c r="AJ328" i="4"/>
  <c r="AK328" i="4"/>
  <c r="AL328" i="4"/>
  <c r="AP328" i="4" s="1"/>
  <c r="AM328" i="4"/>
  <c r="AN328" i="4"/>
  <c r="AO328" i="4"/>
  <c r="AC329" i="4"/>
  <c r="AD329" i="4"/>
  <c r="AE329" i="4"/>
  <c r="AF329" i="4"/>
  <c r="AG329" i="4"/>
  <c r="AH329" i="4"/>
  <c r="AI329" i="4"/>
  <c r="AJ329" i="4"/>
  <c r="AK329" i="4"/>
  <c r="AL329" i="4"/>
  <c r="AM329" i="4"/>
  <c r="AN329" i="4"/>
  <c r="AP329" i="4" s="1"/>
  <c r="AO329" i="4"/>
  <c r="AC330" i="4"/>
  <c r="AP330" i="4" s="1"/>
  <c r="AD330" i="4"/>
  <c r="AE330" i="4"/>
  <c r="AF330" i="4"/>
  <c r="AG330" i="4"/>
  <c r="AH330" i="4"/>
  <c r="AI330" i="4"/>
  <c r="AJ330" i="4"/>
  <c r="AK330" i="4"/>
  <c r="AL330" i="4"/>
  <c r="AM330" i="4"/>
  <c r="AN330" i="4"/>
  <c r="AO330" i="4"/>
  <c r="AC331" i="4"/>
  <c r="AD331" i="4"/>
  <c r="AE331" i="4"/>
  <c r="AF331" i="4"/>
  <c r="AG331" i="4"/>
  <c r="AH331" i="4"/>
  <c r="AI331" i="4"/>
  <c r="AJ331" i="4"/>
  <c r="AK331" i="4"/>
  <c r="AL331" i="4"/>
  <c r="AM331" i="4"/>
  <c r="AN331" i="4"/>
  <c r="AO331" i="4"/>
  <c r="AC332" i="4"/>
  <c r="AD332" i="4"/>
  <c r="AE332" i="4"/>
  <c r="AF332" i="4"/>
  <c r="AP332" i="4" s="1"/>
  <c r="AG332" i="4"/>
  <c r="AH332" i="4"/>
  <c r="AI332" i="4"/>
  <c r="AJ332" i="4"/>
  <c r="AK332" i="4"/>
  <c r="AL332" i="4"/>
  <c r="AM332" i="4"/>
  <c r="AN332" i="4"/>
  <c r="AO332" i="4"/>
  <c r="AC333" i="4"/>
  <c r="AD333" i="4"/>
  <c r="AE333" i="4"/>
  <c r="AF333" i="4"/>
  <c r="AG333" i="4"/>
  <c r="AH333" i="4"/>
  <c r="AP333" i="4" s="1"/>
  <c r="AI333" i="4"/>
  <c r="AJ333" i="4"/>
  <c r="AK333" i="4"/>
  <c r="AL333" i="4"/>
  <c r="AM333" i="4"/>
  <c r="AN333" i="4"/>
  <c r="AO333" i="4"/>
  <c r="AC334" i="4"/>
  <c r="AD334" i="4"/>
  <c r="AE334" i="4"/>
  <c r="AF334" i="4"/>
  <c r="AG334" i="4"/>
  <c r="AH334" i="4"/>
  <c r="AI334" i="4"/>
  <c r="AJ334" i="4"/>
  <c r="AP334" i="4" s="1"/>
  <c r="AK334" i="4"/>
  <c r="AL334" i="4"/>
  <c r="AM334" i="4"/>
  <c r="AN334" i="4"/>
  <c r="AO334" i="4"/>
  <c r="AC335" i="4"/>
  <c r="AP335" i="4" s="1"/>
  <c r="AD335" i="4"/>
  <c r="AE335" i="4"/>
  <c r="AF335" i="4"/>
  <c r="AG335" i="4"/>
  <c r="AH335" i="4"/>
  <c r="AI335" i="4"/>
  <c r="AJ335" i="4"/>
  <c r="AK335" i="4"/>
  <c r="AL335" i="4"/>
  <c r="AM335" i="4"/>
  <c r="AN335" i="4"/>
  <c r="AO335" i="4"/>
  <c r="AC336" i="4"/>
  <c r="AD336" i="4"/>
  <c r="AE336" i="4"/>
  <c r="AF336" i="4"/>
  <c r="AG336" i="4"/>
  <c r="AH336" i="4"/>
  <c r="AI336" i="4"/>
  <c r="AJ336" i="4"/>
  <c r="AK336" i="4"/>
  <c r="AL336" i="4"/>
  <c r="AM336" i="4"/>
  <c r="AN336" i="4"/>
  <c r="AO336" i="4"/>
  <c r="AC337" i="4"/>
  <c r="AD337" i="4"/>
  <c r="AE337" i="4"/>
  <c r="AF337" i="4"/>
  <c r="AP337" i="4" s="1"/>
  <c r="AG337" i="4"/>
  <c r="AH337" i="4"/>
  <c r="AI337" i="4"/>
  <c r="AJ337" i="4"/>
  <c r="AK337" i="4"/>
  <c r="AL337" i="4"/>
  <c r="AM337" i="4"/>
  <c r="AN337" i="4"/>
  <c r="AO337" i="4"/>
  <c r="AC338" i="4"/>
  <c r="AD338" i="4"/>
  <c r="AE338" i="4"/>
  <c r="AF338" i="4"/>
  <c r="AG338" i="4"/>
  <c r="AH338" i="4"/>
  <c r="AI338" i="4"/>
  <c r="AJ338" i="4"/>
  <c r="AK338" i="4"/>
  <c r="AL338" i="4"/>
  <c r="AM338" i="4"/>
  <c r="AN338" i="4"/>
  <c r="AO338" i="4"/>
  <c r="AP338" i="4"/>
  <c r="AC339" i="4"/>
  <c r="AD339" i="4"/>
  <c r="AE339" i="4"/>
  <c r="AF339" i="4"/>
  <c r="AG339" i="4"/>
  <c r="AH339" i="4"/>
  <c r="AI339" i="4"/>
  <c r="AJ339" i="4"/>
  <c r="AK339" i="4"/>
  <c r="AL339" i="4"/>
  <c r="AM339" i="4"/>
  <c r="AN339" i="4"/>
  <c r="AP339" i="4" s="1"/>
  <c r="AO339" i="4"/>
  <c r="AC340" i="4"/>
  <c r="AP340" i="4" s="1"/>
  <c r="AD340" i="4"/>
  <c r="AE340" i="4"/>
  <c r="AF340" i="4"/>
  <c r="AG340" i="4"/>
  <c r="AH340" i="4"/>
  <c r="AI340" i="4"/>
  <c r="AJ340" i="4"/>
  <c r="AK340" i="4"/>
  <c r="AL340" i="4"/>
  <c r="AM340" i="4"/>
  <c r="AN340" i="4"/>
  <c r="AO340" i="4"/>
  <c r="AC341" i="4"/>
  <c r="AD341" i="4"/>
  <c r="AE341" i="4"/>
  <c r="AF341" i="4"/>
  <c r="AG341" i="4"/>
  <c r="AH341" i="4"/>
  <c r="AI341" i="4"/>
  <c r="AJ341" i="4"/>
  <c r="AK341" i="4"/>
  <c r="AL341" i="4"/>
  <c r="AM341" i="4"/>
  <c r="AN341" i="4"/>
  <c r="AO341" i="4"/>
  <c r="AC342" i="4"/>
  <c r="AD342" i="4"/>
  <c r="AE342" i="4"/>
  <c r="AF342" i="4"/>
  <c r="AP342" i="4" s="1"/>
  <c r="AG342" i="4"/>
  <c r="AH342" i="4"/>
  <c r="AI342" i="4"/>
  <c r="AJ342" i="4"/>
  <c r="AK342" i="4"/>
  <c r="AL342" i="4"/>
  <c r="AM342" i="4"/>
  <c r="AN342" i="4"/>
  <c r="AO342" i="4"/>
  <c r="AC343" i="4"/>
  <c r="AD343" i="4"/>
  <c r="AE343" i="4"/>
  <c r="AF343" i="4"/>
  <c r="AG343" i="4"/>
  <c r="AH343" i="4"/>
  <c r="AI343" i="4"/>
  <c r="AJ343" i="4"/>
  <c r="AK343" i="4"/>
  <c r="AL343" i="4"/>
  <c r="AM343" i="4"/>
  <c r="AN343" i="4"/>
  <c r="AO343" i="4"/>
  <c r="AC344" i="4"/>
  <c r="AP344" i="4" s="1"/>
  <c r="AD344" i="4"/>
  <c r="AE344" i="4"/>
  <c r="AF344" i="4"/>
  <c r="AG344" i="4"/>
  <c r="AH344" i="4"/>
  <c r="AI344" i="4"/>
  <c r="AJ344" i="4"/>
  <c r="AK344" i="4"/>
  <c r="AL344" i="4"/>
  <c r="AM344" i="4"/>
  <c r="AN344" i="4"/>
  <c r="AO344" i="4"/>
  <c r="AC345" i="4"/>
  <c r="AD345" i="4"/>
  <c r="AE345" i="4"/>
  <c r="AF345" i="4"/>
  <c r="AG345" i="4"/>
  <c r="AH345" i="4"/>
  <c r="AI345" i="4"/>
  <c r="AJ345" i="4"/>
  <c r="AK345" i="4"/>
  <c r="AL345" i="4"/>
  <c r="AM345" i="4"/>
  <c r="AN345" i="4"/>
  <c r="AO345" i="4"/>
  <c r="AC346" i="4"/>
  <c r="AD346" i="4"/>
  <c r="AE346" i="4"/>
  <c r="AF346" i="4"/>
  <c r="AG346" i="4"/>
  <c r="AH346" i="4"/>
  <c r="AI346" i="4"/>
  <c r="AJ346" i="4"/>
  <c r="AK346" i="4"/>
  <c r="AL346" i="4"/>
  <c r="AP346" i="4" s="1"/>
  <c r="AM346" i="4"/>
  <c r="AN346" i="4"/>
  <c r="AO346" i="4"/>
  <c r="AC347" i="4"/>
  <c r="AD347" i="4"/>
  <c r="AE347" i="4"/>
  <c r="AF347" i="4"/>
  <c r="AG347" i="4"/>
  <c r="AH347" i="4"/>
  <c r="AI347" i="4"/>
  <c r="AJ347" i="4"/>
  <c r="AP347" i="4" s="1"/>
  <c r="AK347" i="4"/>
  <c r="AL347" i="4"/>
  <c r="AM347" i="4"/>
  <c r="AN347" i="4"/>
  <c r="AO347" i="4"/>
  <c r="AC348" i="4"/>
  <c r="AD348" i="4"/>
  <c r="AE348" i="4"/>
  <c r="AP348" i="4" s="1"/>
  <c r="AF348" i="4"/>
  <c r="AG348" i="4"/>
  <c r="AH348" i="4"/>
  <c r="AI348" i="4"/>
  <c r="AJ348" i="4"/>
  <c r="AK348" i="4"/>
  <c r="AL348" i="4"/>
  <c r="AM348" i="4"/>
  <c r="AN348" i="4"/>
  <c r="AO348" i="4"/>
  <c r="AC349" i="4"/>
  <c r="AD349" i="4"/>
  <c r="AE349" i="4"/>
  <c r="AF349" i="4"/>
  <c r="AG349" i="4"/>
  <c r="AH349" i="4"/>
  <c r="AI349" i="4"/>
  <c r="AJ349" i="4"/>
  <c r="AK349" i="4"/>
  <c r="AL349" i="4"/>
  <c r="AM349" i="4"/>
  <c r="AN349" i="4"/>
  <c r="AO349" i="4"/>
  <c r="AC350" i="4"/>
  <c r="AD350" i="4"/>
  <c r="AE350" i="4"/>
  <c r="AF350" i="4"/>
  <c r="AP350" i="4" s="1"/>
  <c r="AG350" i="4"/>
  <c r="AH350" i="4"/>
  <c r="AI350" i="4"/>
  <c r="AJ350" i="4"/>
  <c r="AK350" i="4"/>
  <c r="AL350" i="4"/>
  <c r="AM350" i="4"/>
  <c r="AN350" i="4"/>
  <c r="AO350" i="4"/>
  <c r="AC351" i="4"/>
  <c r="AD351" i="4"/>
  <c r="AE351" i="4"/>
  <c r="AF351" i="4"/>
  <c r="AG351" i="4"/>
  <c r="AH351" i="4"/>
  <c r="AI351" i="4"/>
  <c r="AJ351" i="4"/>
  <c r="AK351" i="4"/>
  <c r="AL351" i="4"/>
  <c r="AM351" i="4"/>
  <c r="AN351" i="4"/>
  <c r="AO351" i="4"/>
  <c r="AC352" i="4"/>
  <c r="AD352" i="4"/>
  <c r="AE352" i="4"/>
  <c r="AF352" i="4"/>
  <c r="AG352" i="4"/>
  <c r="AH352" i="4"/>
  <c r="AI352" i="4"/>
  <c r="AJ352" i="4"/>
  <c r="AK352" i="4"/>
  <c r="AL352" i="4"/>
  <c r="AM352" i="4"/>
  <c r="AN352" i="4"/>
  <c r="AO352" i="4"/>
  <c r="AC353" i="4"/>
  <c r="AD353" i="4"/>
  <c r="AE353" i="4"/>
  <c r="AF353" i="4"/>
  <c r="AG353" i="4"/>
  <c r="AH353" i="4"/>
  <c r="AI353" i="4"/>
  <c r="AJ353" i="4"/>
  <c r="AK353" i="4"/>
  <c r="AL353" i="4"/>
  <c r="AM353" i="4"/>
  <c r="AN353" i="4"/>
  <c r="AP353" i="4" s="1"/>
  <c r="AO353" i="4"/>
  <c r="AC354" i="4"/>
  <c r="AD354" i="4"/>
  <c r="AE354" i="4"/>
  <c r="AP354" i="4" s="1"/>
  <c r="AF354" i="4"/>
  <c r="AG354" i="4"/>
  <c r="AH354" i="4"/>
  <c r="AI354" i="4"/>
  <c r="AJ354" i="4"/>
  <c r="AK354" i="4"/>
  <c r="AL354" i="4"/>
  <c r="AM354" i="4"/>
  <c r="AN354" i="4"/>
  <c r="AO354" i="4"/>
  <c r="AC355" i="4"/>
  <c r="AD355" i="4"/>
  <c r="AE355" i="4"/>
  <c r="AF355" i="4"/>
  <c r="AG355" i="4"/>
  <c r="AH355" i="4"/>
  <c r="AI355" i="4"/>
  <c r="AJ355" i="4"/>
  <c r="AK355" i="4"/>
  <c r="AL355" i="4"/>
  <c r="AM355" i="4"/>
  <c r="AN355" i="4"/>
  <c r="AO355" i="4"/>
  <c r="AC356" i="4"/>
  <c r="AD356" i="4"/>
  <c r="AE356" i="4"/>
  <c r="AF356" i="4"/>
  <c r="AG356" i="4"/>
  <c r="AH356" i="4"/>
  <c r="AI356" i="4"/>
  <c r="AJ356" i="4"/>
  <c r="AK356" i="4"/>
  <c r="AL356" i="4"/>
  <c r="AM356" i="4"/>
  <c r="AN356" i="4"/>
  <c r="AO356" i="4"/>
  <c r="AC357" i="4"/>
  <c r="AD357" i="4"/>
  <c r="AE357" i="4"/>
  <c r="AF357" i="4"/>
  <c r="AG357" i="4"/>
  <c r="AH357" i="4"/>
  <c r="AI357" i="4"/>
  <c r="AJ357" i="4"/>
  <c r="AK357" i="4"/>
  <c r="AL357" i="4"/>
  <c r="AM357" i="4"/>
  <c r="AN357" i="4"/>
  <c r="AO357" i="4"/>
  <c r="AC358" i="4"/>
  <c r="AD358" i="4"/>
  <c r="AE358" i="4"/>
  <c r="AF358" i="4"/>
  <c r="AG358" i="4"/>
  <c r="AH358" i="4"/>
  <c r="AI358" i="4"/>
  <c r="AJ358" i="4"/>
  <c r="AK358" i="4"/>
  <c r="AL358" i="4"/>
  <c r="AM358" i="4"/>
  <c r="AN358" i="4"/>
  <c r="AO358" i="4"/>
  <c r="AC359" i="4"/>
  <c r="AD359" i="4"/>
  <c r="AE359" i="4"/>
  <c r="AF359" i="4"/>
  <c r="AG359" i="4"/>
  <c r="AH359" i="4"/>
  <c r="AI359" i="4"/>
  <c r="AJ359" i="4"/>
  <c r="AK359" i="4"/>
  <c r="AL359" i="4"/>
  <c r="AM359" i="4"/>
  <c r="AN359" i="4"/>
  <c r="AO359" i="4"/>
  <c r="AC360" i="4"/>
  <c r="AD360" i="4"/>
  <c r="AE360" i="4"/>
  <c r="AF360" i="4"/>
  <c r="AG360" i="4"/>
  <c r="AH360" i="4"/>
  <c r="AI360" i="4"/>
  <c r="AJ360" i="4"/>
  <c r="AK360" i="4"/>
  <c r="AL360" i="4"/>
  <c r="AM360" i="4"/>
  <c r="AN360" i="4"/>
  <c r="AO360" i="4"/>
  <c r="AC361" i="4"/>
  <c r="AD361" i="4"/>
  <c r="AE361" i="4"/>
  <c r="AF361" i="4"/>
  <c r="AG361" i="4"/>
  <c r="AH361" i="4"/>
  <c r="AI361" i="4"/>
  <c r="AJ361" i="4"/>
  <c r="AK361" i="4"/>
  <c r="AL361" i="4"/>
  <c r="AM361" i="4"/>
  <c r="AN361" i="4"/>
  <c r="AO361" i="4"/>
  <c r="AC362" i="4"/>
  <c r="AD362" i="4"/>
  <c r="AE362" i="4"/>
  <c r="AF362" i="4"/>
  <c r="AG362" i="4"/>
  <c r="AH362" i="4"/>
  <c r="AI362" i="4"/>
  <c r="AJ362" i="4"/>
  <c r="AK362" i="4"/>
  <c r="AL362" i="4"/>
  <c r="AM362" i="4"/>
  <c r="AN362" i="4"/>
  <c r="AO362" i="4"/>
  <c r="AC363" i="4"/>
  <c r="AD363" i="4"/>
  <c r="AE363" i="4"/>
  <c r="AF363" i="4"/>
  <c r="AG363" i="4"/>
  <c r="AH363" i="4"/>
  <c r="AI363" i="4"/>
  <c r="AJ363" i="4"/>
  <c r="AK363" i="4"/>
  <c r="AL363" i="4"/>
  <c r="AM363" i="4"/>
  <c r="AN363" i="4"/>
  <c r="AO363" i="4"/>
  <c r="AC364" i="4"/>
  <c r="AD364" i="4"/>
  <c r="AE364" i="4"/>
  <c r="AF364" i="4"/>
  <c r="AG364" i="4"/>
  <c r="AH364" i="4"/>
  <c r="AI364" i="4"/>
  <c r="AJ364" i="4"/>
  <c r="AK364" i="4"/>
  <c r="AL364" i="4"/>
  <c r="AM364" i="4"/>
  <c r="AN364" i="4"/>
  <c r="AO364" i="4"/>
  <c r="AC365" i="4"/>
  <c r="AD365" i="4"/>
  <c r="AE365" i="4"/>
  <c r="AF365" i="4"/>
  <c r="AG365" i="4"/>
  <c r="AH365" i="4"/>
  <c r="AI365" i="4"/>
  <c r="AJ365" i="4"/>
  <c r="AK365" i="4"/>
  <c r="AL365" i="4"/>
  <c r="AM365" i="4"/>
  <c r="AP365" i="4" s="1"/>
  <c r="AN365" i="4"/>
  <c r="AO365" i="4"/>
  <c r="AC366" i="4"/>
  <c r="AD366" i="4"/>
  <c r="AE366" i="4"/>
  <c r="AF366" i="4"/>
  <c r="AG366" i="4"/>
  <c r="AH366" i="4"/>
  <c r="AI366" i="4"/>
  <c r="AJ366" i="4"/>
  <c r="AK366" i="4"/>
  <c r="AL366" i="4"/>
  <c r="AM366" i="4"/>
  <c r="AN366" i="4"/>
  <c r="AO366" i="4"/>
  <c r="AP366" i="4"/>
  <c r="AC367" i="4"/>
  <c r="AD367" i="4"/>
  <c r="AE367" i="4"/>
  <c r="AF367" i="4"/>
  <c r="AP367" i="4" s="1"/>
  <c r="AG367" i="4"/>
  <c r="AH367" i="4"/>
  <c r="AI367" i="4"/>
  <c r="AJ367" i="4"/>
  <c r="AK367" i="4"/>
  <c r="AL367" i="4"/>
  <c r="AM367" i="4"/>
  <c r="AN367" i="4"/>
  <c r="AO367" i="4"/>
  <c r="AC368" i="4"/>
  <c r="AD368" i="4"/>
  <c r="AE368" i="4"/>
  <c r="AF368" i="4"/>
  <c r="AG368" i="4"/>
  <c r="AH368" i="4"/>
  <c r="AI368" i="4"/>
  <c r="AJ368" i="4"/>
  <c r="AK368" i="4"/>
  <c r="AL368" i="4"/>
  <c r="AM368" i="4"/>
  <c r="AN368" i="4"/>
  <c r="AO368" i="4"/>
  <c r="AC369" i="4"/>
  <c r="AP369" i="4" s="1"/>
  <c r="AD369" i="4"/>
  <c r="AE369" i="4"/>
  <c r="AF369" i="4"/>
  <c r="AG369" i="4"/>
  <c r="AH369" i="4"/>
  <c r="AI369" i="4"/>
  <c r="AJ369" i="4"/>
  <c r="AK369" i="4"/>
  <c r="AL369" i="4"/>
  <c r="AM369" i="4"/>
  <c r="AN369" i="4"/>
  <c r="AO369" i="4"/>
  <c r="AC370" i="4"/>
  <c r="AD370" i="4"/>
  <c r="AE370" i="4"/>
  <c r="AF370" i="4"/>
  <c r="AG370" i="4"/>
  <c r="AH370" i="4"/>
  <c r="AI370" i="4"/>
  <c r="AJ370" i="4"/>
  <c r="AK370" i="4"/>
  <c r="AL370" i="4"/>
  <c r="AM370" i="4"/>
  <c r="AN370" i="4"/>
  <c r="AO370" i="4"/>
  <c r="AC371" i="4"/>
  <c r="AD371" i="4"/>
  <c r="AE371" i="4"/>
  <c r="AF371" i="4"/>
  <c r="AG371" i="4"/>
  <c r="AH371" i="4"/>
  <c r="AI371" i="4"/>
  <c r="AJ371" i="4"/>
  <c r="AK371" i="4"/>
  <c r="AL371" i="4"/>
  <c r="AM371" i="4"/>
  <c r="AN371" i="4"/>
  <c r="AO371" i="4"/>
  <c r="AP371" i="4"/>
  <c r="AC372" i="4"/>
  <c r="AD372" i="4"/>
  <c r="AE372" i="4"/>
  <c r="AF372" i="4"/>
  <c r="AG372" i="4"/>
  <c r="AH372" i="4"/>
  <c r="AI372" i="4"/>
  <c r="AJ372" i="4"/>
  <c r="AK372" i="4"/>
  <c r="AL372" i="4"/>
  <c r="AM372" i="4"/>
  <c r="AN372" i="4"/>
  <c r="AO372" i="4"/>
  <c r="AC373" i="4"/>
  <c r="AD373" i="4"/>
  <c r="AE373" i="4"/>
  <c r="AF373" i="4"/>
  <c r="AG373" i="4"/>
  <c r="AH373" i="4"/>
  <c r="AI373" i="4"/>
  <c r="AP373" i="4" s="1"/>
  <c r="AJ373" i="4"/>
  <c r="AK373" i="4"/>
  <c r="AL373" i="4"/>
  <c r="AM373" i="4"/>
  <c r="AN373" i="4"/>
  <c r="AO373" i="4"/>
  <c r="AC374" i="4"/>
  <c r="AD374" i="4"/>
  <c r="AE374" i="4"/>
  <c r="AF374" i="4"/>
  <c r="AG374" i="4"/>
  <c r="AH374" i="4"/>
  <c r="AI374" i="4"/>
  <c r="AJ374" i="4"/>
  <c r="AK374" i="4"/>
  <c r="AL374" i="4"/>
  <c r="AM374" i="4"/>
  <c r="AN374" i="4"/>
  <c r="AO374" i="4"/>
  <c r="AC375" i="4"/>
  <c r="AD375" i="4"/>
  <c r="AE375" i="4"/>
  <c r="AF375" i="4"/>
  <c r="AG375" i="4"/>
  <c r="AH375" i="4"/>
  <c r="AI375" i="4"/>
  <c r="AJ375" i="4"/>
  <c r="AK375" i="4"/>
  <c r="AL375" i="4"/>
  <c r="AM375" i="4"/>
  <c r="AN375" i="4"/>
  <c r="AO375" i="4"/>
  <c r="AC376" i="4"/>
  <c r="AD376" i="4"/>
  <c r="AE376" i="4"/>
  <c r="AF376" i="4"/>
  <c r="AG376" i="4"/>
  <c r="AH376" i="4"/>
  <c r="AI376" i="4"/>
  <c r="AJ376" i="4"/>
  <c r="AK376" i="4"/>
  <c r="AL376" i="4"/>
  <c r="AM376" i="4"/>
  <c r="AN376" i="4"/>
  <c r="AO376" i="4"/>
  <c r="AC377" i="4"/>
  <c r="AD377" i="4"/>
  <c r="AE377" i="4"/>
  <c r="AF377" i="4"/>
  <c r="AG377" i="4"/>
  <c r="AH377" i="4"/>
  <c r="AI377" i="4"/>
  <c r="AJ377" i="4"/>
  <c r="AK377" i="4"/>
  <c r="AL377" i="4"/>
  <c r="AM377" i="4"/>
  <c r="AP377" i="4" s="1"/>
  <c r="AN377" i="4"/>
  <c r="AO377" i="4"/>
  <c r="AC378" i="4"/>
  <c r="AD378" i="4"/>
  <c r="AE378" i="4"/>
  <c r="AF378" i="4"/>
  <c r="AG378" i="4"/>
  <c r="AH378" i="4"/>
  <c r="AI378" i="4"/>
  <c r="AJ378" i="4"/>
  <c r="AK378" i="4"/>
  <c r="AL378" i="4"/>
  <c r="AM378" i="4"/>
  <c r="AN378" i="4"/>
  <c r="AO378" i="4"/>
  <c r="AC379" i="4"/>
  <c r="AD379" i="4"/>
  <c r="AE379" i="4"/>
  <c r="AF379" i="4"/>
  <c r="AG379" i="4"/>
  <c r="AH379" i="4"/>
  <c r="AI379" i="4"/>
  <c r="AJ379" i="4"/>
  <c r="AK379" i="4"/>
  <c r="AL379" i="4"/>
  <c r="AM379" i="4"/>
  <c r="AN379" i="4"/>
  <c r="AO379" i="4"/>
  <c r="AC380" i="4"/>
  <c r="AD380" i="4"/>
  <c r="AE380" i="4"/>
  <c r="AF380" i="4"/>
  <c r="AG380" i="4"/>
  <c r="AH380" i="4"/>
  <c r="AI380" i="4"/>
  <c r="AJ380" i="4"/>
  <c r="AK380" i="4"/>
  <c r="AL380" i="4"/>
  <c r="AM380" i="4"/>
  <c r="AN380" i="4"/>
  <c r="AO380" i="4"/>
  <c r="AC381" i="4"/>
  <c r="AD381" i="4"/>
  <c r="AE381" i="4"/>
  <c r="AF381" i="4"/>
  <c r="AG381" i="4"/>
  <c r="AH381" i="4"/>
  <c r="AI381" i="4"/>
  <c r="AJ381" i="4"/>
  <c r="AK381" i="4"/>
  <c r="AL381" i="4"/>
  <c r="AM381" i="4"/>
  <c r="AN381" i="4"/>
  <c r="AO381" i="4"/>
  <c r="AC382" i="4"/>
  <c r="AD382" i="4"/>
  <c r="AE382" i="4"/>
  <c r="AF382" i="4"/>
  <c r="AG382" i="4"/>
  <c r="AH382" i="4"/>
  <c r="AI382" i="4"/>
  <c r="AJ382" i="4"/>
  <c r="AK382" i="4"/>
  <c r="AL382" i="4"/>
  <c r="AM382" i="4"/>
  <c r="AN382" i="4"/>
  <c r="AO382" i="4"/>
  <c r="AP382" i="4"/>
  <c r="AC383" i="4"/>
  <c r="AD383" i="4"/>
  <c r="AE383" i="4"/>
  <c r="AF383" i="4"/>
  <c r="AG383" i="4"/>
  <c r="AH383" i="4"/>
  <c r="AI383" i="4"/>
  <c r="AJ383" i="4"/>
  <c r="AK383" i="4"/>
  <c r="AL383" i="4"/>
  <c r="AM383" i="4"/>
  <c r="AN383" i="4"/>
  <c r="AO383" i="4"/>
  <c r="AC384" i="4"/>
  <c r="AD384" i="4"/>
  <c r="AE384" i="4"/>
  <c r="AP384" i="4" s="1"/>
  <c r="AF384" i="4"/>
  <c r="AG384" i="4"/>
  <c r="AH384" i="4"/>
  <c r="AI384" i="4"/>
  <c r="AJ384" i="4"/>
  <c r="AK384" i="4"/>
  <c r="AL384" i="4"/>
  <c r="AM384" i="4"/>
  <c r="AN384" i="4"/>
  <c r="AO384" i="4"/>
  <c r="AC385" i="4"/>
  <c r="AD385" i="4"/>
  <c r="AE385" i="4"/>
  <c r="AF385" i="4"/>
  <c r="AG385" i="4"/>
  <c r="AH385" i="4"/>
  <c r="AI385" i="4"/>
  <c r="AJ385" i="4"/>
  <c r="AK385" i="4"/>
  <c r="AL385" i="4"/>
  <c r="AM385" i="4"/>
  <c r="AN385" i="4"/>
  <c r="AO385" i="4"/>
  <c r="AC386" i="4"/>
  <c r="AD386" i="4"/>
  <c r="AE386" i="4"/>
  <c r="AF386" i="4"/>
  <c r="AP386" i="4" s="1"/>
  <c r="AG386" i="4"/>
  <c r="AH386" i="4"/>
  <c r="AI386" i="4"/>
  <c r="AJ386" i="4"/>
  <c r="AK386" i="4"/>
  <c r="AL386" i="4"/>
  <c r="AM386" i="4"/>
  <c r="AN386" i="4"/>
  <c r="AO386" i="4"/>
  <c r="AC387" i="4"/>
  <c r="AD387" i="4"/>
  <c r="AE387" i="4"/>
  <c r="AF387" i="4"/>
  <c r="AG387" i="4"/>
  <c r="AH387" i="4"/>
  <c r="AI387" i="4"/>
  <c r="AJ387" i="4"/>
  <c r="AK387" i="4"/>
  <c r="AL387" i="4"/>
  <c r="AM387" i="4"/>
  <c r="AN387" i="4"/>
  <c r="AO387" i="4"/>
  <c r="AC388" i="4"/>
  <c r="AP388" i="4" s="1"/>
  <c r="AD388" i="4"/>
  <c r="AE388" i="4"/>
  <c r="AF388" i="4"/>
  <c r="AG388" i="4"/>
  <c r="AH388" i="4"/>
  <c r="AI388" i="4"/>
  <c r="AJ388" i="4"/>
  <c r="AK388" i="4"/>
  <c r="AL388" i="4"/>
  <c r="AM388" i="4"/>
  <c r="AN388" i="4"/>
  <c r="AO388" i="4"/>
  <c r="AC389" i="4"/>
  <c r="AD389" i="4"/>
  <c r="AE389" i="4"/>
  <c r="AF389" i="4"/>
  <c r="AG389" i="4"/>
  <c r="AH389" i="4"/>
  <c r="AI389" i="4"/>
  <c r="AJ389" i="4"/>
  <c r="AK389" i="4"/>
  <c r="AL389" i="4"/>
  <c r="AM389" i="4"/>
  <c r="AN389" i="4"/>
  <c r="AO389" i="4"/>
  <c r="AC390" i="4"/>
  <c r="AD390" i="4"/>
  <c r="AE390" i="4"/>
  <c r="AF390" i="4"/>
  <c r="AG390" i="4"/>
  <c r="AH390" i="4"/>
  <c r="AI390" i="4"/>
  <c r="AJ390" i="4"/>
  <c r="AK390" i="4"/>
  <c r="AL390" i="4"/>
  <c r="AM390" i="4"/>
  <c r="AN390" i="4"/>
  <c r="AO390" i="4"/>
  <c r="AP390" i="4"/>
  <c r="AC391" i="4"/>
  <c r="AD391" i="4"/>
  <c r="AE391" i="4"/>
  <c r="AF391" i="4"/>
  <c r="AP391" i="4" s="1"/>
  <c r="AG391" i="4"/>
  <c r="AH391" i="4"/>
  <c r="AI391" i="4"/>
  <c r="AJ391" i="4"/>
  <c r="AK391" i="4"/>
  <c r="AL391" i="4"/>
  <c r="AM391" i="4"/>
  <c r="AN391" i="4"/>
  <c r="AO391" i="4"/>
  <c r="AC392" i="4"/>
  <c r="AD392" i="4"/>
  <c r="AE392" i="4"/>
  <c r="AP392" i="4" s="1"/>
  <c r="AF392" i="4"/>
  <c r="AG392" i="4"/>
  <c r="AH392" i="4"/>
  <c r="AI392" i="4"/>
  <c r="AJ392" i="4"/>
  <c r="AK392" i="4"/>
  <c r="AL392" i="4"/>
  <c r="AM392" i="4"/>
  <c r="AN392" i="4"/>
  <c r="AO392" i="4"/>
  <c r="AC393" i="4"/>
  <c r="AP393" i="4" s="1"/>
  <c r="AD393" i="4"/>
  <c r="AE393" i="4"/>
  <c r="AF393" i="4"/>
  <c r="AG393" i="4"/>
  <c r="AH393" i="4"/>
  <c r="AI393" i="4"/>
  <c r="AJ393" i="4"/>
  <c r="AK393" i="4"/>
  <c r="AL393" i="4"/>
  <c r="AM393" i="4"/>
  <c r="AN393" i="4"/>
  <c r="AO393" i="4"/>
  <c r="AC394" i="4"/>
  <c r="AD394" i="4"/>
  <c r="AE394" i="4"/>
  <c r="AF394" i="4"/>
  <c r="AG394" i="4"/>
  <c r="AH394" i="4"/>
  <c r="AI394" i="4"/>
  <c r="AJ394" i="4"/>
  <c r="AK394" i="4"/>
  <c r="AL394" i="4"/>
  <c r="AM394" i="4"/>
  <c r="AN394" i="4"/>
  <c r="AO394" i="4"/>
  <c r="AC395" i="4"/>
  <c r="AD395" i="4"/>
  <c r="AE395" i="4"/>
  <c r="AF395" i="4"/>
  <c r="AG395" i="4"/>
  <c r="AH395" i="4"/>
  <c r="AI395" i="4"/>
  <c r="AJ395" i="4"/>
  <c r="AK395" i="4"/>
  <c r="AL395" i="4"/>
  <c r="AM395" i="4"/>
  <c r="AN395" i="4"/>
  <c r="AO395" i="4"/>
  <c r="AP395" i="4"/>
  <c r="AC396" i="4"/>
  <c r="AD396" i="4"/>
  <c r="AE396" i="4"/>
  <c r="AF396" i="4"/>
  <c r="AG396" i="4"/>
  <c r="AH396" i="4"/>
  <c r="AI396" i="4"/>
  <c r="AJ396" i="4"/>
  <c r="AK396" i="4"/>
  <c r="AL396" i="4"/>
  <c r="AM396" i="4"/>
  <c r="AN396" i="4"/>
  <c r="AO396" i="4"/>
  <c r="AC397" i="4"/>
  <c r="AD397" i="4"/>
  <c r="AE397" i="4"/>
  <c r="AP397" i="4" s="1"/>
  <c r="AF397" i="4"/>
  <c r="AG397" i="4"/>
  <c r="AH397" i="4"/>
  <c r="AI397" i="4"/>
  <c r="AJ397" i="4"/>
  <c r="AK397" i="4"/>
  <c r="AL397" i="4"/>
  <c r="AM397" i="4"/>
  <c r="AN397" i="4"/>
  <c r="AO397" i="4"/>
  <c r="AC398" i="4"/>
  <c r="AP398" i="4" s="1"/>
  <c r="AD398" i="4"/>
  <c r="AE398" i="4"/>
  <c r="AF398" i="4"/>
  <c r="AG398" i="4"/>
  <c r="AH398" i="4"/>
  <c r="AI398" i="4"/>
  <c r="AJ398" i="4"/>
  <c r="AK398" i="4"/>
  <c r="AL398" i="4"/>
  <c r="AM398" i="4"/>
  <c r="AN398" i="4"/>
  <c r="AO398" i="4"/>
  <c r="AC399" i="4"/>
  <c r="AD399" i="4"/>
  <c r="AE399" i="4"/>
  <c r="AF399" i="4"/>
  <c r="AP399" i="4" s="1"/>
  <c r="AG399" i="4"/>
  <c r="AH399" i="4"/>
  <c r="AI399" i="4"/>
  <c r="AJ399" i="4"/>
  <c r="AK399" i="4"/>
  <c r="AL399" i="4"/>
  <c r="AM399" i="4"/>
  <c r="AN399" i="4"/>
  <c r="AO399" i="4"/>
  <c r="AC400" i="4"/>
  <c r="AD400" i="4"/>
  <c r="AE400" i="4"/>
  <c r="AF400" i="4"/>
  <c r="AG400" i="4"/>
  <c r="AH400" i="4"/>
  <c r="AI400" i="4"/>
  <c r="AJ400" i="4"/>
  <c r="AK400" i="4"/>
  <c r="AL400" i="4"/>
  <c r="AM400" i="4"/>
  <c r="AN400" i="4"/>
  <c r="AO400" i="4"/>
  <c r="AC401" i="4"/>
  <c r="AD401" i="4"/>
  <c r="AE401" i="4"/>
  <c r="AF401" i="4"/>
  <c r="AG401" i="4"/>
  <c r="AH401" i="4"/>
  <c r="AI401" i="4"/>
  <c r="AJ401" i="4"/>
  <c r="AK401" i="4"/>
  <c r="AL401" i="4"/>
  <c r="AM401" i="4"/>
  <c r="AN401" i="4"/>
  <c r="AO401" i="4"/>
  <c r="AC402" i="4"/>
  <c r="AD402" i="4"/>
  <c r="AE402" i="4"/>
  <c r="AF402" i="4"/>
  <c r="AG402" i="4"/>
  <c r="AH402" i="4"/>
  <c r="AI402" i="4"/>
  <c r="AJ402" i="4"/>
  <c r="AK402" i="4"/>
  <c r="AL402" i="4"/>
  <c r="AM402" i="4"/>
  <c r="AN402" i="4"/>
  <c r="AO402" i="4"/>
  <c r="AC403" i="4"/>
  <c r="AD403" i="4"/>
  <c r="AE403" i="4"/>
  <c r="AP403" i="4" s="1"/>
  <c r="AF403" i="4"/>
  <c r="AG403" i="4"/>
  <c r="AH403" i="4"/>
  <c r="AI403" i="4"/>
  <c r="AJ403" i="4"/>
  <c r="AK403" i="4"/>
  <c r="AL403" i="4"/>
  <c r="AM403" i="4"/>
  <c r="AN403" i="4"/>
  <c r="AO403" i="4"/>
  <c r="AC404" i="4"/>
  <c r="AD404" i="4"/>
  <c r="AE404" i="4"/>
  <c r="AF404" i="4"/>
  <c r="AG404" i="4"/>
  <c r="AH404" i="4"/>
  <c r="AI404" i="4"/>
  <c r="AJ404" i="4"/>
  <c r="AK404" i="4"/>
  <c r="AL404" i="4"/>
  <c r="AM404" i="4"/>
  <c r="AN404" i="4"/>
  <c r="AO404" i="4"/>
  <c r="AC405" i="4"/>
  <c r="AD405" i="4"/>
  <c r="AE405" i="4"/>
  <c r="AF405" i="4"/>
  <c r="AG405" i="4"/>
  <c r="AH405" i="4"/>
  <c r="AI405" i="4"/>
  <c r="AJ405" i="4"/>
  <c r="AK405" i="4"/>
  <c r="AL405" i="4"/>
  <c r="AM405" i="4"/>
  <c r="AN405" i="4"/>
  <c r="AO405" i="4"/>
  <c r="AC406" i="4"/>
  <c r="AD406" i="4"/>
  <c r="AE406" i="4"/>
  <c r="AF406" i="4"/>
  <c r="AG406" i="4"/>
  <c r="AH406" i="4"/>
  <c r="AI406" i="4"/>
  <c r="AJ406" i="4"/>
  <c r="AK406" i="4"/>
  <c r="AL406" i="4"/>
  <c r="AM406" i="4"/>
  <c r="AN406" i="4"/>
  <c r="AO406" i="4"/>
  <c r="AC407" i="4"/>
  <c r="AD407" i="4"/>
  <c r="AE407" i="4"/>
  <c r="AF407" i="4"/>
  <c r="AG407" i="4"/>
  <c r="AH407" i="4"/>
  <c r="AI407" i="4"/>
  <c r="AJ407" i="4"/>
  <c r="AK407" i="4"/>
  <c r="AL407" i="4"/>
  <c r="AM407" i="4"/>
  <c r="AN407" i="4"/>
  <c r="AO407" i="4"/>
  <c r="AH8" i="4"/>
  <c r="AI8" i="4"/>
  <c r="AJ8" i="4"/>
  <c r="AK8" i="4"/>
  <c r="AL8" i="4"/>
  <c r="AM8" i="4"/>
  <c r="AN8" i="4"/>
  <c r="AG8" i="4"/>
  <c r="AF8" i="4"/>
  <c r="AE8" i="4"/>
  <c r="AD8" i="4"/>
  <c r="AC8" i="4"/>
  <c r="R7" i="6"/>
  <c r="L43" i="7"/>
  <c r="L42" i="7"/>
  <c r="L41" i="7"/>
  <c r="L40" i="7"/>
  <c r="L39" i="7"/>
  <c r="L38" i="7"/>
  <c r="L37" i="7"/>
  <c r="L36" i="7"/>
  <c r="L35" i="7"/>
  <c r="L34" i="7"/>
  <c r="L33" i="7"/>
  <c r="L32" i="7"/>
  <c r="AP357" i="4" l="1"/>
  <c r="AP311" i="4"/>
  <c r="AP103" i="4"/>
  <c r="AP405" i="4"/>
  <c r="AP400" i="4"/>
  <c r="AP385" i="4"/>
  <c r="AP378" i="4"/>
  <c r="AP374" i="4"/>
  <c r="AP362" i="4"/>
  <c r="AP358" i="4"/>
  <c r="AP355" i="4"/>
  <c r="AP351" i="4"/>
  <c r="AP343" i="4"/>
  <c r="AP336" i="4"/>
  <c r="AP331" i="4"/>
  <c r="AP323" i="4"/>
  <c r="AP313" i="4"/>
  <c r="AP383" i="4"/>
  <c r="AP361" i="4"/>
  <c r="AP300" i="4"/>
  <c r="AP296" i="4"/>
  <c r="AP284" i="4"/>
  <c r="AP280" i="4"/>
  <c r="AP268" i="4"/>
  <c r="AP260" i="4"/>
  <c r="AP224" i="4"/>
  <c r="AP196" i="4"/>
  <c r="AP111" i="4"/>
  <c r="AP406" i="4"/>
  <c r="AP394" i="4"/>
  <c r="AP387" i="4"/>
  <c r="AP379" i="4"/>
  <c r="AP375" i="4"/>
  <c r="AP368" i="4"/>
  <c r="AP363" i="4"/>
  <c r="AP359" i="4"/>
  <c r="AP352" i="4"/>
  <c r="AP349" i="4"/>
  <c r="AP341" i="4"/>
  <c r="AP325" i="4"/>
  <c r="AP317" i="4"/>
  <c r="AP315" i="4"/>
  <c r="AP107" i="4"/>
  <c r="AP99" i="4"/>
  <c r="AP404" i="4"/>
  <c r="AP276" i="4"/>
  <c r="AP272" i="4"/>
  <c r="AP264" i="4"/>
  <c r="AP244" i="4"/>
  <c r="AP228" i="4"/>
  <c r="AP200" i="4"/>
  <c r="AP188" i="4"/>
  <c r="AP95" i="4"/>
  <c r="AP407" i="4"/>
  <c r="AP402" i="4"/>
  <c r="AP401" i="4"/>
  <c r="AP396" i="4"/>
  <c r="AP389" i="4"/>
  <c r="AP381" i="4"/>
  <c r="AP380" i="4"/>
  <c r="AP376" i="4"/>
  <c r="AP372" i="4"/>
  <c r="AP370" i="4"/>
  <c r="AP364" i="4"/>
  <c r="AP360" i="4"/>
  <c r="AP356" i="4"/>
  <c r="AP345" i="4"/>
  <c r="AP327" i="4"/>
  <c r="AP319" i="4"/>
  <c r="AP309" i="4"/>
  <c r="AP305" i="4"/>
  <c r="AP178" i="4"/>
  <c r="AP254" i="4"/>
  <c r="AP250" i="4"/>
  <c r="AP242" i="4"/>
  <c r="AP238" i="4"/>
  <c r="AP234" i="4"/>
  <c r="AP177" i="4"/>
  <c r="AP169" i="4"/>
  <c r="AP161" i="4"/>
  <c r="AP153" i="4"/>
  <c r="AP145" i="4"/>
  <c r="AP137" i="4"/>
  <c r="AP129" i="4"/>
  <c r="AP121" i="4"/>
  <c r="AP113" i="4"/>
  <c r="AP89" i="4"/>
  <c r="AP81" i="4"/>
  <c r="AP73" i="4"/>
  <c r="AP303" i="4"/>
  <c r="AP299" i="4"/>
  <c r="AP295" i="4"/>
  <c r="AP291" i="4"/>
  <c r="AP287" i="4"/>
  <c r="AP283" i="4"/>
  <c r="AP279" i="4"/>
  <c r="AP275" i="4"/>
  <c r="AP271" i="4"/>
  <c r="AP267" i="4"/>
  <c r="AP263" i="4"/>
  <c r="AP259" i="4"/>
  <c r="AP255" i="4"/>
  <c r="AP251" i="4"/>
  <c r="AP247" i="4"/>
  <c r="AP243" i="4"/>
  <c r="AP239" i="4"/>
  <c r="AP235" i="4"/>
  <c r="AP231" i="4"/>
  <c r="AP227" i="4"/>
  <c r="AP223" i="4"/>
  <c r="AP219" i="4"/>
  <c r="AP215" i="4"/>
  <c r="AP211" i="4"/>
  <c r="AP207" i="4"/>
  <c r="AP203" i="4"/>
  <c r="AP199" i="4"/>
  <c r="AP195" i="4"/>
  <c r="AP191" i="4"/>
  <c r="AP187" i="4"/>
  <c r="AP183" i="4"/>
  <c r="AP304" i="4"/>
  <c r="AP302" i="4"/>
  <c r="AP298" i="4"/>
  <c r="AP294" i="4"/>
  <c r="AP290" i="4"/>
  <c r="AP286" i="4"/>
  <c r="AP282" i="4"/>
  <c r="AP278" i="4"/>
  <c r="AP274" i="4"/>
  <c r="AP270" i="4"/>
  <c r="AP266" i="4"/>
  <c r="AP262" i="4"/>
  <c r="AP258" i="4"/>
  <c r="AP256" i="4"/>
  <c r="AP252" i="4"/>
  <c r="AP248" i="4"/>
  <c r="AP246" i="4"/>
  <c r="AP240" i="4"/>
  <c r="AP236" i="4"/>
  <c r="AP232" i="4"/>
  <c r="AP230" i="4"/>
  <c r="AP226" i="4"/>
  <c r="AP222" i="4"/>
  <c r="AP218" i="4"/>
  <c r="AP214" i="4"/>
  <c r="AP210" i="4"/>
  <c r="AP206" i="4"/>
  <c r="AP202" i="4"/>
  <c r="AP198" i="4"/>
  <c r="AP194" i="4"/>
  <c r="AP190" i="4"/>
  <c r="AP186" i="4"/>
  <c r="AP182" i="4"/>
  <c r="AP301" i="4"/>
  <c r="AP297" i="4"/>
  <c r="AP293" i="4"/>
  <c r="AP289" i="4"/>
  <c r="AP285" i="4"/>
  <c r="AP281" i="4"/>
  <c r="AP277" i="4"/>
  <c r="AP273" i="4"/>
  <c r="AP269" i="4"/>
  <c r="AP265" i="4"/>
  <c r="AP261" i="4"/>
  <c r="AP257" i="4"/>
  <c r="AP253" i="4"/>
  <c r="AP249" i="4"/>
  <c r="AP245" i="4"/>
  <c r="AP241" i="4"/>
  <c r="AP237" i="4"/>
  <c r="AP233" i="4"/>
  <c r="AP229" i="4"/>
  <c r="AP225" i="4"/>
  <c r="AP221" i="4"/>
  <c r="AP217" i="4"/>
  <c r="AP213" i="4"/>
  <c r="AP209" i="4"/>
  <c r="AP205" i="4"/>
  <c r="AP201" i="4"/>
  <c r="AP197" i="4"/>
  <c r="AP193" i="4"/>
  <c r="AP189" i="4"/>
  <c r="AP185" i="4"/>
  <c r="AP181" i="4"/>
  <c r="AP179" i="4"/>
  <c r="AP65" i="4"/>
  <c r="AP57" i="4"/>
  <c r="AP49" i="4"/>
  <c r="AP41" i="4"/>
  <c r="AP33" i="4"/>
  <c r="AP25" i="4"/>
  <c r="AP17" i="4"/>
  <c r="AP9" i="4"/>
  <c r="AP171" i="4"/>
  <c r="AP163" i="4"/>
  <c r="AP155" i="4"/>
  <c r="AP147" i="4"/>
  <c r="AP139" i="4"/>
  <c r="AP131" i="4"/>
  <c r="AP123" i="4"/>
  <c r="AP115" i="4"/>
  <c r="AP105" i="4"/>
  <c r="AP97" i="4"/>
  <c r="AP91" i="4"/>
  <c r="AP83" i="4"/>
  <c r="AP75" i="4"/>
  <c r="AP67" i="4"/>
  <c r="AP59" i="4"/>
  <c r="AP51" i="4"/>
  <c r="AP43" i="4"/>
  <c r="AP35" i="4"/>
  <c r="AP27" i="4"/>
  <c r="AP19" i="4"/>
  <c r="AP11" i="4"/>
  <c r="AP173" i="4"/>
  <c r="AP165" i="4"/>
  <c r="AP157" i="4"/>
  <c r="AP149" i="4"/>
  <c r="AP141" i="4"/>
  <c r="AP133" i="4"/>
  <c r="AP125" i="4"/>
  <c r="AP117" i="4"/>
  <c r="AP93" i="4"/>
  <c r="AP85" i="4"/>
  <c r="AP77" i="4"/>
  <c r="AP69" i="4"/>
  <c r="AP61" i="4"/>
  <c r="AP53" i="4"/>
  <c r="AP45" i="4"/>
  <c r="AP37" i="4"/>
  <c r="AP29" i="4"/>
  <c r="AP21" i="4"/>
  <c r="AP13" i="4"/>
  <c r="AP175" i="4"/>
  <c r="AP167" i="4"/>
  <c r="AP159" i="4"/>
  <c r="AP151" i="4"/>
  <c r="AP143" i="4"/>
  <c r="AP135" i="4"/>
  <c r="AP127" i="4"/>
  <c r="AP119" i="4"/>
  <c r="AP109" i="4"/>
  <c r="AP101" i="4"/>
  <c r="AP87" i="4"/>
  <c r="AP79" i="4"/>
  <c r="AP71" i="4"/>
  <c r="AP63" i="4"/>
  <c r="AP55" i="4"/>
  <c r="AP47" i="4"/>
  <c r="AP39" i="4"/>
  <c r="AP31" i="4"/>
  <c r="AP23" i="4"/>
  <c r="AP15" i="4"/>
  <c r="O9" i="4"/>
  <c r="O20" i="4"/>
  <c r="R21" i="4"/>
  <c r="AA24" i="4"/>
  <c r="R29" i="4"/>
  <c r="AA35" i="4"/>
  <c r="O36" i="4"/>
  <c r="O52" i="4"/>
  <c r="R54" i="4"/>
  <c r="R62" i="4"/>
  <c r="AA63" i="4"/>
  <c r="O68" i="4"/>
  <c r="O84" i="4"/>
  <c r="X84" i="4"/>
  <c r="R85" i="4"/>
  <c r="Z90" i="4"/>
  <c r="R93" i="4"/>
  <c r="AA97" i="4"/>
  <c r="V98" i="4"/>
  <c r="O100" i="4"/>
  <c r="AA107" i="4"/>
  <c r="O116" i="4"/>
  <c r="R118" i="4"/>
  <c r="R126" i="4"/>
  <c r="AA128" i="4"/>
  <c r="V130" i="4"/>
  <c r="O132" i="4"/>
  <c r="Z132" i="4"/>
  <c r="Z140" i="4"/>
  <c r="AA140" i="4"/>
  <c r="O148" i="4"/>
  <c r="R149" i="4"/>
  <c r="R157" i="4"/>
  <c r="AA161" i="4"/>
  <c r="O164" i="4"/>
  <c r="Z164" i="4"/>
  <c r="AA171" i="4"/>
  <c r="Z172" i="4"/>
  <c r="O180" i="4"/>
  <c r="R182" i="4"/>
  <c r="Z185" i="4"/>
  <c r="R190" i="4"/>
  <c r="X190" i="4"/>
  <c r="X191" i="4"/>
  <c r="X192" i="4"/>
  <c r="Z193" i="4"/>
  <c r="X194" i="4"/>
  <c r="X195" i="4"/>
  <c r="O196" i="4"/>
  <c r="AA207" i="4"/>
  <c r="O212" i="4"/>
  <c r="R213" i="4"/>
  <c r="AA213" i="4"/>
  <c r="R221" i="4"/>
  <c r="V222" i="4"/>
  <c r="AA223" i="4"/>
  <c r="O228" i="4"/>
  <c r="V234" i="4"/>
  <c r="V238" i="4"/>
  <c r="V242" i="4"/>
  <c r="O244" i="4"/>
  <c r="R246" i="4"/>
  <c r="AA249" i="4"/>
  <c r="R254" i="4"/>
  <c r="V258" i="4"/>
  <c r="X258" i="4"/>
  <c r="X259" i="4"/>
  <c r="O260" i="4"/>
  <c r="V262" i="4"/>
  <c r="X262" i="4"/>
  <c r="X263" i="4"/>
  <c r="X264" i="4"/>
  <c r="V266" i="4"/>
  <c r="V270" i="4"/>
  <c r="Z273" i="4"/>
  <c r="V274" i="4"/>
  <c r="O276" i="4"/>
  <c r="R277" i="4"/>
  <c r="R285" i="4"/>
  <c r="V285" i="4"/>
  <c r="V287" i="4"/>
  <c r="V289" i="4"/>
  <c r="V291" i="4"/>
  <c r="X291" i="4"/>
  <c r="O292" i="4"/>
  <c r="Z292" i="4"/>
  <c r="Z300" i="4"/>
  <c r="AA301" i="4"/>
  <c r="O308" i="4"/>
  <c r="R310" i="4"/>
  <c r="Z310" i="4"/>
  <c r="U312" i="4"/>
  <c r="X312" i="4"/>
  <c r="V313" i="4"/>
  <c r="V315" i="4"/>
  <c r="U316" i="4"/>
  <c r="R318" i="4"/>
  <c r="V318" i="4"/>
  <c r="AA319" i="4"/>
  <c r="V322" i="4"/>
  <c r="Z322" i="4"/>
  <c r="O324" i="4"/>
  <c r="AA324" i="4"/>
  <c r="U326" i="4"/>
  <c r="X326" i="4"/>
  <c r="V327" i="4"/>
  <c r="Z328" i="4"/>
  <c r="V329" i="4"/>
  <c r="U330" i="4"/>
  <c r="Z333" i="4"/>
  <c r="U334" i="4"/>
  <c r="V334" i="4"/>
  <c r="Z334" i="4"/>
  <c r="Z336" i="4"/>
  <c r="U338" i="4"/>
  <c r="O340" i="4"/>
  <c r="V341" i="4"/>
  <c r="R342" i="4"/>
  <c r="Z342" i="4"/>
  <c r="U344" i="4"/>
  <c r="R346" i="4"/>
  <c r="Z349" i="4"/>
  <c r="O350" i="4"/>
  <c r="U350" i="4"/>
  <c r="Z350" i="4"/>
  <c r="Z352" i="4"/>
  <c r="O354" i="4"/>
  <c r="V354" i="4"/>
  <c r="R355" i="4"/>
  <c r="X355" i="4"/>
  <c r="U356" i="4"/>
  <c r="R357" i="4"/>
  <c r="Z357" i="4"/>
  <c r="AA357" i="4"/>
  <c r="O358" i="4"/>
  <c r="U358" i="4"/>
  <c r="X358" i="4"/>
  <c r="X359" i="4"/>
  <c r="X360" i="4"/>
  <c r="AA360" i="4"/>
  <c r="O362" i="4"/>
  <c r="R362" i="4"/>
  <c r="U364" i="4"/>
  <c r="Z365" i="4"/>
  <c r="O366" i="4"/>
  <c r="X366" i="4"/>
  <c r="Z366" i="4"/>
  <c r="X367" i="4"/>
  <c r="X368" i="4"/>
  <c r="Z369" i="4"/>
  <c r="O370" i="4"/>
  <c r="U370" i="4"/>
  <c r="Z370" i="4"/>
  <c r="R371" i="4"/>
  <c r="U371" i="4"/>
  <c r="X371" i="4"/>
  <c r="X372" i="4"/>
  <c r="Z372" i="4"/>
  <c r="R373" i="4"/>
  <c r="V373" i="4"/>
  <c r="Z373" i="4"/>
  <c r="O374" i="4"/>
  <c r="O378" i="4"/>
  <c r="R378" i="4"/>
  <c r="U379" i="4"/>
  <c r="V379" i="4"/>
  <c r="V381" i="4"/>
  <c r="AA381" i="4"/>
  <c r="O382" i="4"/>
  <c r="U384" i="4"/>
  <c r="Z385" i="4"/>
  <c r="O386" i="4"/>
  <c r="R387" i="4"/>
  <c r="V387" i="4"/>
  <c r="AA387" i="4"/>
  <c r="R389" i="4"/>
  <c r="Z389" i="4"/>
  <c r="AA389" i="4"/>
  <c r="O390" i="4"/>
  <c r="V390" i="4"/>
  <c r="X390" i="4"/>
  <c r="X391" i="4"/>
  <c r="U392" i="4"/>
  <c r="AA392" i="4"/>
  <c r="O394" i="4"/>
  <c r="R394" i="4"/>
  <c r="U394" i="4"/>
  <c r="V394" i="4"/>
  <c r="AA396" i="4"/>
  <c r="O398" i="4"/>
  <c r="Z398" i="4"/>
  <c r="U399" i="4"/>
  <c r="V399" i="4"/>
  <c r="X399" i="4"/>
  <c r="AA399" i="4"/>
  <c r="X400" i="4"/>
  <c r="Z400" i="4"/>
  <c r="V401" i="4"/>
  <c r="O402" i="4"/>
  <c r="R403" i="4"/>
  <c r="R405" i="4"/>
  <c r="AA405" i="4"/>
  <c r="O406" i="4"/>
  <c r="U407" i="4"/>
  <c r="AA407" i="4"/>
  <c r="AG7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U13" i="6"/>
  <c r="AC14" i="4" s="1"/>
  <c r="AP14" i="4" s="1"/>
  <c r="V13" i="6"/>
  <c r="W13" i="6"/>
  <c r="X13" i="6"/>
  <c r="Y13" i="6"/>
  <c r="Z13" i="6"/>
  <c r="AA13" i="6"/>
  <c r="AB13" i="6"/>
  <c r="AC13" i="6"/>
  <c r="AD13" i="6"/>
  <c r="AE13" i="6"/>
  <c r="AF13" i="6"/>
  <c r="AG13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U58" i="6"/>
  <c r="V58" i="6"/>
  <c r="W58" i="6"/>
  <c r="X58" i="6"/>
  <c r="Y58" i="6"/>
  <c r="Z58" i="6"/>
  <c r="AA58" i="6"/>
  <c r="AB58" i="6"/>
  <c r="AC58" i="6"/>
  <c r="AD58" i="6"/>
  <c r="AE58" i="6"/>
  <c r="AF58" i="6"/>
  <c r="AG58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U60" i="6"/>
  <c r="V60" i="6"/>
  <c r="W60" i="6"/>
  <c r="X60" i="6"/>
  <c r="Y60" i="6"/>
  <c r="Z60" i="6"/>
  <c r="AA60" i="6"/>
  <c r="AB60" i="6"/>
  <c r="AC60" i="6"/>
  <c r="AD60" i="6"/>
  <c r="AE60" i="6"/>
  <c r="AF60" i="6"/>
  <c r="AG60" i="6"/>
  <c r="U61" i="6"/>
  <c r="V61" i="6"/>
  <c r="W61" i="6"/>
  <c r="X61" i="6"/>
  <c r="Y61" i="6"/>
  <c r="Z61" i="6"/>
  <c r="AA61" i="6"/>
  <c r="AB61" i="6"/>
  <c r="AC61" i="6"/>
  <c r="AD61" i="6"/>
  <c r="AE61" i="6"/>
  <c r="AF61" i="6"/>
  <c r="AG61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U72" i="6"/>
  <c r="V72" i="6"/>
  <c r="W72" i="6"/>
  <c r="X72" i="6"/>
  <c r="Y72" i="6"/>
  <c r="Z72" i="6"/>
  <c r="AA72" i="6"/>
  <c r="AB72" i="6"/>
  <c r="AC72" i="6"/>
  <c r="AD72" i="6"/>
  <c r="AE72" i="6"/>
  <c r="AF72" i="6"/>
  <c r="AG72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U78" i="6"/>
  <c r="V78" i="6"/>
  <c r="W78" i="6"/>
  <c r="X78" i="6"/>
  <c r="Y78" i="6"/>
  <c r="Z78" i="6"/>
  <c r="AA78" i="6"/>
  <c r="AB78" i="6"/>
  <c r="AC78" i="6"/>
  <c r="AD78" i="6"/>
  <c r="AE78" i="6"/>
  <c r="AF78" i="6"/>
  <c r="AG78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U84" i="6"/>
  <c r="V84" i="6"/>
  <c r="W84" i="6"/>
  <c r="X84" i="6"/>
  <c r="Y84" i="6"/>
  <c r="Z84" i="6"/>
  <c r="AA84" i="6"/>
  <c r="AB84" i="6"/>
  <c r="AC84" i="6"/>
  <c r="AD84" i="6"/>
  <c r="AE84" i="6"/>
  <c r="AF84" i="6"/>
  <c r="AG84" i="6"/>
  <c r="U85" i="6"/>
  <c r="V85" i="6"/>
  <c r="W85" i="6"/>
  <c r="X85" i="6"/>
  <c r="Y85" i="6"/>
  <c r="Z85" i="6"/>
  <c r="AA85" i="6"/>
  <c r="AB85" i="6"/>
  <c r="AC85" i="6"/>
  <c r="AD85" i="6"/>
  <c r="AE85" i="6"/>
  <c r="AF85" i="6"/>
  <c r="AG85" i="6"/>
  <c r="U86" i="6"/>
  <c r="V86" i="6"/>
  <c r="W86" i="6"/>
  <c r="X86" i="6"/>
  <c r="Y86" i="6"/>
  <c r="Z86" i="6"/>
  <c r="AA86" i="6"/>
  <c r="AB86" i="6"/>
  <c r="AC86" i="6"/>
  <c r="AD86" i="6"/>
  <c r="AE86" i="6"/>
  <c r="AF86" i="6"/>
  <c r="AG86" i="6"/>
  <c r="U87" i="6"/>
  <c r="V87" i="6"/>
  <c r="W87" i="6"/>
  <c r="X87" i="6"/>
  <c r="Y87" i="6"/>
  <c r="Z87" i="6"/>
  <c r="AA87" i="6"/>
  <c r="AB87" i="6"/>
  <c r="AC87" i="6"/>
  <c r="AD87" i="6"/>
  <c r="AE87" i="6"/>
  <c r="AF87" i="6"/>
  <c r="AG87" i="6"/>
  <c r="U88" i="6"/>
  <c r="V88" i="6"/>
  <c r="W88" i="6"/>
  <c r="X88" i="6"/>
  <c r="Y88" i="6"/>
  <c r="Z88" i="6"/>
  <c r="AA88" i="6"/>
  <c r="AB88" i="6"/>
  <c r="AC88" i="6"/>
  <c r="AD88" i="6"/>
  <c r="AE88" i="6"/>
  <c r="AF88" i="6"/>
  <c r="AG88" i="6"/>
  <c r="U89" i="6"/>
  <c r="V89" i="6"/>
  <c r="W89" i="6"/>
  <c r="X89" i="6"/>
  <c r="Y89" i="6"/>
  <c r="Z89" i="6"/>
  <c r="AA89" i="6"/>
  <c r="AB89" i="6"/>
  <c r="AC89" i="6"/>
  <c r="AD89" i="6"/>
  <c r="AE89" i="6"/>
  <c r="AF89" i="6"/>
  <c r="AG89" i="6"/>
  <c r="U90" i="6"/>
  <c r="V90" i="6"/>
  <c r="W90" i="6"/>
  <c r="X90" i="6"/>
  <c r="Y90" i="6"/>
  <c r="Z90" i="6"/>
  <c r="AA90" i="6"/>
  <c r="AB90" i="6"/>
  <c r="AC90" i="6"/>
  <c r="AD90" i="6"/>
  <c r="AE90" i="6"/>
  <c r="AF90" i="6"/>
  <c r="AG90" i="6"/>
  <c r="U91" i="6"/>
  <c r="V91" i="6"/>
  <c r="W91" i="6"/>
  <c r="X91" i="6"/>
  <c r="Y91" i="6"/>
  <c r="Z91" i="6"/>
  <c r="AA91" i="6"/>
  <c r="AB91" i="6"/>
  <c r="AC91" i="6"/>
  <c r="AD91" i="6"/>
  <c r="AE91" i="6"/>
  <c r="AF91" i="6"/>
  <c r="AG91" i="6"/>
  <c r="U92" i="6"/>
  <c r="V92" i="6"/>
  <c r="W92" i="6"/>
  <c r="X92" i="6"/>
  <c r="Y92" i="6"/>
  <c r="Z92" i="6"/>
  <c r="AA92" i="6"/>
  <c r="AB92" i="6"/>
  <c r="AC92" i="6"/>
  <c r="AD92" i="6"/>
  <c r="AE92" i="6"/>
  <c r="AF92" i="6"/>
  <c r="AG92" i="6"/>
  <c r="U93" i="6"/>
  <c r="V93" i="6"/>
  <c r="W93" i="6"/>
  <c r="X93" i="6"/>
  <c r="Y93" i="6"/>
  <c r="Z93" i="6"/>
  <c r="AA93" i="6"/>
  <c r="AB93" i="6"/>
  <c r="AC93" i="6"/>
  <c r="AD93" i="6"/>
  <c r="AE93" i="6"/>
  <c r="AF93" i="6"/>
  <c r="AG93" i="6"/>
  <c r="U94" i="6"/>
  <c r="V94" i="6"/>
  <c r="W94" i="6"/>
  <c r="X94" i="6"/>
  <c r="Y94" i="6"/>
  <c r="Z94" i="6"/>
  <c r="AA94" i="6"/>
  <c r="AB94" i="6"/>
  <c r="AC94" i="6"/>
  <c r="AD94" i="6"/>
  <c r="AE94" i="6"/>
  <c r="AF94" i="6"/>
  <c r="AG94" i="6"/>
  <c r="U95" i="6"/>
  <c r="V95" i="6"/>
  <c r="W95" i="6"/>
  <c r="X95" i="6"/>
  <c r="Y95" i="6"/>
  <c r="Z95" i="6"/>
  <c r="AA95" i="6"/>
  <c r="AB95" i="6"/>
  <c r="AC95" i="6"/>
  <c r="AD95" i="6"/>
  <c r="AE95" i="6"/>
  <c r="AF95" i="6"/>
  <c r="AG95" i="6"/>
  <c r="U96" i="6"/>
  <c r="V96" i="6"/>
  <c r="W96" i="6"/>
  <c r="X96" i="6"/>
  <c r="Y96" i="6"/>
  <c r="Z96" i="6"/>
  <c r="AA96" i="6"/>
  <c r="AB96" i="6"/>
  <c r="AC96" i="6"/>
  <c r="AD96" i="6"/>
  <c r="AE96" i="6"/>
  <c r="AF96" i="6"/>
  <c r="AG96" i="6"/>
  <c r="U97" i="6"/>
  <c r="V97" i="6"/>
  <c r="W97" i="6"/>
  <c r="X97" i="6"/>
  <c r="Y97" i="6"/>
  <c r="Z97" i="6"/>
  <c r="AA97" i="6"/>
  <c r="AB97" i="6"/>
  <c r="AC97" i="6"/>
  <c r="AD97" i="6"/>
  <c r="AE97" i="6"/>
  <c r="AF97" i="6"/>
  <c r="AG97" i="6"/>
  <c r="U98" i="6"/>
  <c r="V98" i="6"/>
  <c r="W98" i="6"/>
  <c r="X98" i="6"/>
  <c r="Y98" i="6"/>
  <c r="Z98" i="6"/>
  <c r="AA98" i="6"/>
  <c r="AB98" i="6"/>
  <c r="AC98" i="6"/>
  <c r="AD98" i="6"/>
  <c r="AE98" i="6"/>
  <c r="AF98" i="6"/>
  <c r="AG98" i="6"/>
  <c r="U99" i="6"/>
  <c r="V99" i="6"/>
  <c r="W99" i="6"/>
  <c r="X99" i="6"/>
  <c r="Y99" i="6"/>
  <c r="Z99" i="6"/>
  <c r="AA99" i="6"/>
  <c r="AB99" i="6"/>
  <c r="AC99" i="6"/>
  <c r="AD99" i="6"/>
  <c r="AE99" i="6"/>
  <c r="AF99" i="6"/>
  <c r="AG99" i="6"/>
  <c r="U100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U101" i="6"/>
  <c r="V101" i="6"/>
  <c r="W101" i="6"/>
  <c r="X101" i="6"/>
  <c r="Y101" i="6"/>
  <c r="Z101" i="6"/>
  <c r="AA101" i="6"/>
  <c r="AB101" i="6"/>
  <c r="AC101" i="6"/>
  <c r="AD101" i="6"/>
  <c r="AE101" i="6"/>
  <c r="AF101" i="6"/>
  <c r="AG101" i="6"/>
  <c r="U102" i="6"/>
  <c r="V102" i="6"/>
  <c r="W102" i="6"/>
  <c r="X102" i="6"/>
  <c r="Y102" i="6"/>
  <c r="Z102" i="6"/>
  <c r="AA102" i="6"/>
  <c r="AB102" i="6"/>
  <c r="AC102" i="6"/>
  <c r="AD102" i="6"/>
  <c r="AE102" i="6"/>
  <c r="AF102" i="6"/>
  <c r="AG102" i="6"/>
  <c r="U103" i="6"/>
  <c r="V103" i="6"/>
  <c r="W103" i="6"/>
  <c r="X103" i="6"/>
  <c r="Y103" i="6"/>
  <c r="Z103" i="6"/>
  <c r="AA103" i="6"/>
  <c r="AB103" i="6"/>
  <c r="AC103" i="6"/>
  <c r="AD103" i="6"/>
  <c r="AE103" i="6"/>
  <c r="AF103" i="6"/>
  <c r="AG103" i="6"/>
  <c r="U104" i="6"/>
  <c r="V104" i="6"/>
  <c r="W104" i="6"/>
  <c r="X104" i="6"/>
  <c r="Y104" i="6"/>
  <c r="Z104" i="6"/>
  <c r="AA104" i="6"/>
  <c r="AB104" i="6"/>
  <c r="AC104" i="6"/>
  <c r="AD104" i="6"/>
  <c r="AE104" i="6"/>
  <c r="AF104" i="6"/>
  <c r="AG104" i="6"/>
  <c r="U105" i="6"/>
  <c r="V105" i="6"/>
  <c r="W105" i="6"/>
  <c r="X105" i="6"/>
  <c r="Y105" i="6"/>
  <c r="Z105" i="6"/>
  <c r="AA105" i="6"/>
  <c r="AB105" i="6"/>
  <c r="AC105" i="6"/>
  <c r="AD105" i="6"/>
  <c r="AE105" i="6"/>
  <c r="AF105" i="6"/>
  <c r="AG105" i="6"/>
  <c r="U106" i="6"/>
  <c r="V106" i="6"/>
  <c r="W106" i="6"/>
  <c r="X106" i="6"/>
  <c r="Y106" i="6"/>
  <c r="Z106" i="6"/>
  <c r="AA106" i="6"/>
  <c r="AB106" i="6"/>
  <c r="AC106" i="6"/>
  <c r="AD106" i="6"/>
  <c r="AE106" i="6"/>
  <c r="AF106" i="6"/>
  <c r="AG106" i="6"/>
  <c r="U107" i="6"/>
  <c r="V107" i="6"/>
  <c r="W107" i="6"/>
  <c r="X107" i="6"/>
  <c r="Y107" i="6"/>
  <c r="Z107" i="6"/>
  <c r="AA107" i="6"/>
  <c r="AB107" i="6"/>
  <c r="AC107" i="6"/>
  <c r="AD107" i="6"/>
  <c r="AE107" i="6"/>
  <c r="AF107" i="6"/>
  <c r="AG107" i="6"/>
  <c r="U108" i="6"/>
  <c r="V108" i="6"/>
  <c r="W108" i="6"/>
  <c r="X108" i="6"/>
  <c r="Y108" i="6"/>
  <c r="Z108" i="6"/>
  <c r="AA108" i="6"/>
  <c r="AB108" i="6"/>
  <c r="AC108" i="6"/>
  <c r="AD108" i="6"/>
  <c r="AE108" i="6"/>
  <c r="AF108" i="6"/>
  <c r="AG108" i="6"/>
  <c r="U109" i="6"/>
  <c r="V109" i="6"/>
  <c r="W109" i="6"/>
  <c r="X109" i="6"/>
  <c r="Y109" i="6"/>
  <c r="Z109" i="6"/>
  <c r="AA109" i="6"/>
  <c r="AB109" i="6"/>
  <c r="AC109" i="6"/>
  <c r="AD109" i="6"/>
  <c r="AE109" i="6"/>
  <c r="AF109" i="6"/>
  <c r="AG109" i="6"/>
  <c r="U110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U111" i="6"/>
  <c r="V111" i="6"/>
  <c r="W111" i="6"/>
  <c r="X111" i="6"/>
  <c r="Y111" i="6"/>
  <c r="Z111" i="6"/>
  <c r="AA111" i="6"/>
  <c r="AB111" i="6"/>
  <c r="AC111" i="6"/>
  <c r="AD111" i="6"/>
  <c r="AE111" i="6"/>
  <c r="AF111" i="6"/>
  <c r="AG111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U113" i="6"/>
  <c r="V113" i="6"/>
  <c r="W113" i="6"/>
  <c r="X113" i="6"/>
  <c r="Y113" i="6"/>
  <c r="Z113" i="6"/>
  <c r="AA113" i="6"/>
  <c r="AB113" i="6"/>
  <c r="AC113" i="6"/>
  <c r="AD113" i="6"/>
  <c r="AE113" i="6"/>
  <c r="AF113" i="6"/>
  <c r="AG113" i="6"/>
  <c r="U114" i="6"/>
  <c r="V114" i="6"/>
  <c r="W114" i="6"/>
  <c r="X114" i="6"/>
  <c r="Y114" i="6"/>
  <c r="Z114" i="6"/>
  <c r="AA114" i="6"/>
  <c r="AB114" i="6"/>
  <c r="AC114" i="6"/>
  <c r="AD114" i="6"/>
  <c r="AE114" i="6"/>
  <c r="AF114" i="6"/>
  <c r="AG114" i="6"/>
  <c r="U115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U116" i="6"/>
  <c r="V116" i="6"/>
  <c r="W116" i="6"/>
  <c r="X116" i="6"/>
  <c r="Y116" i="6"/>
  <c r="Z116" i="6"/>
  <c r="AA116" i="6"/>
  <c r="AB116" i="6"/>
  <c r="AC116" i="6"/>
  <c r="AD116" i="6"/>
  <c r="AE116" i="6"/>
  <c r="AF116" i="6"/>
  <c r="AG116" i="6"/>
  <c r="U117" i="6"/>
  <c r="V117" i="6"/>
  <c r="W117" i="6"/>
  <c r="X117" i="6"/>
  <c r="Y117" i="6"/>
  <c r="Z117" i="6"/>
  <c r="AA117" i="6"/>
  <c r="AB117" i="6"/>
  <c r="AC117" i="6"/>
  <c r="AD117" i="6"/>
  <c r="AE117" i="6"/>
  <c r="AF117" i="6"/>
  <c r="AG117" i="6"/>
  <c r="U118" i="6"/>
  <c r="V118" i="6"/>
  <c r="W118" i="6"/>
  <c r="X118" i="6"/>
  <c r="Y118" i="6"/>
  <c r="Z118" i="6"/>
  <c r="AA118" i="6"/>
  <c r="AB118" i="6"/>
  <c r="AC118" i="6"/>
  <c r="AD118" i="6"/>
  <c r="AE118" i="6"/>
  <c r="AF118" i="6"/>
  <c r="AG118" i="6"/>
  <c r="U119" i="6"/>
  <c r="V119" i="6"/>
  <c r="W119" i="6"/>
  <c r="X119" i="6"/>
  <c r="Y119" i="6"/>
  <c r="Z119" i="6"/>
  <c r="AA119" i="6"/>
  <c r="AB119" i="6"/>
  <c r="AC119" i="6"/>
  <c r="AD119" i="6"/>
  <c r="AE119" i="6"/>
  <c r="AF119" i="6"/>
  <c r="AG119" i="6"/>
  <c r="U120" i="6"/>
  <c r="V120" i="6"/>
  <c r="W120" i="6"/>
  <c r="X120" i="6"/>
  <c r="Y120" i="6"/>
  <c r="Z120" i="6"/>
  <c r="AA120" i="6"/>
  <c r="AB120" i="6"/>
  <c r="AC120" i="6"/>
  <c r="AD120" i="6"/>
  <c r="AE120" i="6"/>
  <c r="AF120" i="6"/>
  <c r="AG120" i="6"/>
  <c r="U121" i="6"/>
  <c r="V121" i="6"/>
  <c r="W121" i="6"/>
  <c r="X121" i="6"/>
  <c r="Y121" i="6"/>
  <c r="Z121" i="6"/>
  <c r="AA121" i="6"/>
  <c r="AB121" i="6"/>
  <c r="AC121" i="6"/>
  <c r="AD121" i="6"/>
  <c r="AE121" i="6"/>
  <c r="AF121" i="6"/>
  <c r="AG121" i="6"/>
  <c r="U122" i="6"/>
  <c r="V122" i="6"/>
  <c r="W122" i="6"/>
  <c r="X122" i="6"/>
  <c r="Y122" i="6"/>
  <c r="Z122" i="6"/>
  <c r="AA122" i="6"/>
  <c r="AB122" i="6"/>
  <c r="AC122" i="6"/>
  <c r="AD122" i="6"/>
  <c r="AE122" i="6"/>
  <c r="AF122" i="6"/>
  <c r="AG122" i="6"/>
  <c r="U123" i="6"/>
  <c r="V123" i="6"/>
  <c r="W123" i="6"/>
  <c r="X123" i="6"/>
  <c r="Y123" i="6"/>
  <c r="Z123" i="6"/>
  <c r="AA123" i="6"/>
  <c r="AB123" i="6"/>
  <c r="AC123" i="6"/>
  <c r="AD123" i="6"/>
  <c r="AE123" i="6"/>
  <c r="AF123" i="6"/>
  <c r="AG123" i="6"/>
  <c r="U124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U126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U127" i="6"/>
  <c r="V127" i="6"/>
  <c r="W127" i="6"/>
  <c r="X127" i="6"/>
  <c r="Y127" i="6"/>
  <c r="Z127" i="6"/>
  <c r="AA127" i="6"/>
  <c r="AB127" i="6"/>
  <c r="AC127" i="6"/>
  <c r="AD127" i="6"/>
  <c r="AE127" i="6"/>
  <c r="AF127" i="6"/>
  <c r="AG127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U129" i="6"/>
  <c r="V129" i="6"/>
  <c r="W129" i="6"/>
  <c r="X129" i="6"/>
  <c r="Y129" i="6"/>
  <c r="Z129" i="6"/>
  <c r="AA129" i="6"/>
  <c r="AB129" i="6"/>
  <c r="AC129" i="6"/>
  <c r="AD129" i="6"/>
  <c r="AE129" i="6"/>
  <c r="AF129" i="6"/>
  <c r="AG129" i="6"/>
  <c r="U130" i="6"/>
  <c r="V130" i="6"/>
  <c r="W130" i="6"/>
  <c r="X130" i="6"/>
  <c r="Y130" i="6"/>
  <c r="Z130" i="6"/>
  <c r="AA130" i="6"/>
  <c r="AB130" i="6"/>
  <c r="AC130" i="6"/>
  <c r="AD130" i="6"/>
  <c r="AE130" i="6"/>
  <c r="AF130" i="6"/>
  <c r="AG130" i="6"/>
  <c r="U131" i="6"/>
  <c r="V131" i="6"/>
  <c r="W131" i="6"/>
  <c r="X131" i="6"/>
  <c r="Y131" i="6"/>
  <c r="Z131" i="6"/>
  <c r="AA131" i="6"/>
  <c r="AB131" i="6"/>
  <c r="AC131" i="6"/>
  <c r="AD131" i="6"/>
  <c r="AE131" i="6"/>
  <c r="AF131" i="6"/>
  <c r="AG131" i="6"/>
  <c r="U132" i="6"/>
  <c r="V132" i="6"/>
  <c r="W132" i="6"/>
  <c r="X132" i="6"/>
  <c r="Y132" i="6"/>
  <c r="Z132" i="6"/>
  <c r="AA132" i="6"/>
  <c r="AB132" i="6"/>
  <c r="AC132" i="6"/>
  <c r="AD132" i="6"/>
  <c r="AE132" i="6"/>
  <c r="AF132" i="6"/>
  <c r="AG132" i="6"/>
  <c r="U133" i="6"/>
  <c r="V133" i="6"/>
  <c r="W133" i="6"/>
  <c r="X133" i="6"/>
  <c r="Y133" i="6"/>
  <c r="Z133" i="6"/>
  <c r="AA133" i="6"/>
  <c r="AB133" i="6"/>
  <c r="AC133" i="6"/>
  <c r="AD133" i="6"/>
  <c r="AE133" i="6"/>
  <c r="AF133" i="6"/>
  <c r="AG133" i="6"/>
  <c r="U134" i="6"/>
  <c r="V134" i="6"/>
  <c r="W134" i="6"/>
  <c r="X134" i="6"/>
  <c r="Y134" i="6"/>
  <c r="Z134" i="6"/>
  <c r="AA134" i="6"/>
  <c r="AB134" i="6"/>
  <c r="AC134" i="6"/>
  <c r="AD134" i="6"/>
  <c r="AE134" i="6"/>
  <c r="AF134" i="6"/>
  <c r="AG134" i="6"/>
  <c r="U135" i="6"/>
  <c r="V135" i="6"/>
  <c r="W135" i="6"/>
  <c r="X135" i="6"/>
  <c r="Y135" i="6"/>
  <c r="Z135" i="6"/>
  <c r="AA135" i="6"/>
  <c r="AB135" i="6"/>
  <c r="AC135" i="6"/>
  <c r="AD135" i="6"/>
  <c r="AE135" i="6"/>
  <c r="AF135" i="6"/>
  <c r="AG135" i="6"/>
  <c r="U136" i="6"/>
  <c r="V136" i="6"/>
  <c r="W136" i="6"/>
  <c r="X136" i="6"/>
  <c r="Y136" i="6"/>
  <c r="Z136" i="6"/>
  <c r="AA136" i="6"/>
  <c r="AB136" i="6"/>
  <c r="AC136" i="6"/>
  <c r="AD136" i="6"/>
  <c r="AE136" i="6"/>
  <c r="AF136" i="6"/>
  <c r="AG136" i="6"/>
  <c r="U137" i="6"/>
  <c r="V137" i="6"/>
  <c r="W137" i="6"/>
  <c r="X137" i="6"/>
  <c r="Y137" i="6"/>
  <c r="Z137" i="6"/>
  <c r="AA137" i="6"/>
  <c r="AB137" i="6"/>
  <c r="AC137" i="6"/>
  <c r="AD137" i="6"/>
  <c r="AE137" i="6"/>
  <c r="AF137" i="6"/>
  <c r="AG137" i="6"/>
  <c r="U138" i="6"/>
  <c r="V138" i="6"/>
  <c r="W138" i="6"/>
  <c r="X138" i="6"/>
  <c r="Y138" i="6"/>
  <c r="Z138" i="6"/>
  <c r="AA138" i="6"/>
  <c r="AB138" i="6"/>
  <c r="AC138" i="6"/>
  <c r="AD138" i="6"/>
  <c r="AE138" i="6"/>
  <c r="AF138" i="6"/>
  <c r="AG138" i="6"/>
  <c r="U139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U140" i="6"/>
  <c r="V140" i="6"/>
  <c r="W140" i="6"/>
  <c r="X140" i="6"/>
  <c r="Y140" i="6"/>
  <c r="Z140" i="6"/>
  <c r="AA140" i="6"/>
  <c r="AB140" i="6"/>
  <c r="AC140" i="6"/>
  <c r="AD140" i="6"/>
  <c r="AE140" i="6"/>
  <c r="AF140" i="6"/>
  <c r="AG140" i="6"/>
  <c r="U141" i="6"/>
  <c r="V141" i="6"/>
  <c r="W141" i="6"/>
  <c r="X141" i="6"/>
  <c r="Y141" i="6"/>
  <c r="Z141" i="6"/>
  <c r="AA141" i="6"/>
  <c r="AB141" i="6"/>
  <c r="AC141" i="6"/>
  <c r="AD141" i="6"/>
  <c r="AE141" i="6"/>
  <c r="AF141" i="6"/>
  <c r="AG141" i="6"/>
  <c r="U142" i="6"/>
  <c r="V142" i="6"/>
  <c r="W142" i="6"/>
  <c r="X142" i="6"/>
  <c r="Y142" i="6"/>
  <c r="Z142" i="6"/>
  <c r="AA142" i="6"/>
  <c r="AB142" i="6"/>
  <c r="AC142" i="6"/>
  <c r="AD142" i="6"/>
  <c r="AE142" i="6"/>
  <c r="AF142" i="6"/>
  <c r="AG142" i="6"/>
  <c r="U143" i="6"/>
  <c r="V143" i="6"/>
  <c r="W143" i="6"/>
  <c r="X143" i="6"/>
  <c r="Y143" i="6"/>
  <c r="Z143" i="6"/>
  <c r="AA143" i="6"/>
  <c r="AB143" i="6"/>
  <c r="AC143" i="6"/>
  <c r="AD143" i="6"/>
  <c r="AE143" i="6"/>
  <c r="AF143" i="6"/>
  <c r="AG143" i="6"/>
  <c r="U144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U145" i="6"/>
  <c r="V145" i="6"/>
  <c r="W145" i="6"/>
  <c r="X145" i="6"/>
  <c r="Y145" i="6"/>
  <c r="Z145" i="6"/>
  <c r="AA145" i="6"/>
  <c r="AB145" i="6"/>
  <c r="AC145" i="6"/>
  <c r="AD145" i="6"/>
  <c r="AE145" i="6"/>
  <c r="AF145" i="6"/>
  <c r="AG145" i="6"/>
  <c r="U146" i="6"/>
  <c r="V146" i="6"/>
  <c r="W146" i="6"/>
  <c r="X146" i="6"/>
  <c r="Y146" i="6"/>
  <c r="Z146" i="6"/>
  <c r="AA146" i="6"/>
  <c r="AB146" i="6"/>
  <c r="AC146" i="6"/>
  <c r="AD146" i="6"/>
  <c r="AE146" i="6"/>
  <c r="AF146" i="6"/>
  <c r="AG146" i="6"/>
  <c r="U147" i="6"/>
  <c r="V147" i="6"/>
  <c r="W147" i="6"/>
  <c r="X147" i="6"/>
  <c r="Y147" i="6"/>
  <c r="Z147" i="6"/>
  <c r="AA147" i="6"/>
  <c r="AB147" i="6"/>
  <c r="AC147" i="6"/>
  <c r="AD147" i="6"/>
  <c r="AE147" i="6"/>
  <c r="AF147" i="6"/>
  <c r="AG147" i="6"/>
  <c r="U148" i="6"/>
  <c r="V148" i="6"/>
  <c r="W148" i="6"/>
  <c r="X148" i="6"/>
  <c r="Y148" i="6"/>
  <c r="Z148" i="6"/>
  <c r="AA148" i="6"/>
  <c r="AB148" i="6"/>
  <c r="AC148" i="6"/>
  <c r="AD148" i="6"/>
  <c r="AE148" i="6"/>
  <c r="AF148" i="6"/>
  <c r="AG148" i="6"/>
  <c r="U149" i="6"/>
  <c r="V149" i="6"/>
  <c r="W149" i="6"/>
  <c r="X149" i="6"/>
  <c r="Y149" i="6"/>
  <c r="Z149" i="6"/>
  <c r="AA149" i="6"/>
  <c r="AB149" i="6"/>
  <c r="AC149" i="6"/>
  <c r="AD149" i="6"/>
  <c r="AE149" i="6"/>
  <c r="AF149" i="6"/>
  <c r="AG149" i="6"/>
  <c r="U150" i="6"/>
  <c r="V150" i="6"/>
  <c r="W150" i="6"/>
  <c r="X150" i="6"/>
  <c r="Y150" i="6"/>
  <c r="Z150" i="6"/>
  <c r="AA150" i="6"/>
  <c r="AB150" i="6"/>
  <c r="AC150" i="6"/>
  <c r="AD150" i="6"/>
  <c r="AE150" i="6"/>
  <c r="AF150" i="6"/>
  <c r="AG150" i="6"/>
  <c r="U151" i="6"/>
  <c r="V151" i="6"/>
  <c r="W151" i="6"/>
  <c r="X151" i="6"/>
  <c r="Y151" i="6"/>
  <c r="Z151" i="6"/>
  <c r="AA151" i="6"/>
  <c r="AB151" i="6"/>
  <c r="AC151" i="6"/>
  <c r="AD151" i="6"/>
  <c r="AE151" i="6"/>
  <c r="AF151" i="6"/>
  <c r="AG151" i="6"/>
  <c r="U152" i="6"/>
  <c r="V152" i="6"/>
  <c r="W152" i="6"/>
  <c r="X152" i="6"/>
  <c r="Y152" i="6"/>
  <c r="Z152" i="6"/>
  <c r="AA152" i="6"/>
  <c r="AB152" i="6"/>
  <c r="AC152" i="6"/>
  <c r="AD152" i="6"/>
  <c r="AE152" i="6"/>
  <c r="AF152" i="6"/>
  <c r="AG152" i="6"/>
  <c r="U153" i="6"/>
  <c r="V153" i="6"/>
  <c r="W153" i="6"/>
  <c r="X153" i="6"/>
  <c r="Y153" i="6"/>
  <c r="Z153" i="6"/>
  <c r="AA153" i="6"/>
  <c r="AB153" i="6"/>
  <c r="AC153" i="6"/>
  <c r="AD153" i="6"/>
  <c r="AE153" i="6"/>
  <c r="AF153" i="6"/>
  <c r="AG153" i="6"/>
  <c r="U154" i="6"/>
  <c r="V154" i="6"/>
  <c r="W154" i="6"/>
  <c r="X154" i="6"/>
  <c r="Y154" i="6"/>
  <c r="Z154" i="6"/>
  <c r="AA154" i="6"/>
  <c r="AB154" i="6"/>
  <c r="AC154" i="6"/>
  <c r="AD154" i="6"/>
  <c r="AE154" i="6"/>
  <c r="AF154" i="6"/>
  <c r="AG154" i="6"/>
  <c r="U155" i="6"/>
  <c r="V155" i="6"/>
  <c r="W155" i="6"/>
  <c r="X155" i="6"/>
  <c r="Y155" i="6"/>
  <c r="Z155" i="6"/>
  <c r="AA155" i="6"/>
  <c r="AB155" i="6"/>
  <c r="AC155" i="6"/>
  <c r="AD155" i="6"/>
  <c r="AE155" i="6"/>
  <c r="AF155" i="6"/>
  <c r="AG155" i="6"/>
  <c r="U156" i="6"/>
  <c r="V156" i="6"/>
  <c r="W156" i="6"/>
  <c r="X156" i="6"/>
  <c r="Y156" i="6"/>
  <c r="Z156" i="6"/>
  <c r="AA156" i="6"/>
  <c r="AB156" i="6"/>
  <c r="AC156" i="6"/>
  <c r="AD156" i="6"/>
  <c r="AE156" i="6"/>
  <c r="AF156" i="6"/>
  <c r="AG156" i="6"/>
  <c r="U157" i="6"/>
  <c r="V157" i="6"/>
  <c r="W157" i="6"/>
  <c r="X157" i="6"/>
  <c r="Y157" i="6"/>
  <c r="Z157" i="6"/>
  <c r="AA157" i="6"/>
  <c r="AB157" i="6"/>
  <c r="AC157" i="6"/>
  <c r="AD157" i="6"/>
  <c r="AE157" i="6"/>
  <c r="AF157" i="6"/>
  <c r="AG157" i="6"/>
  <c r="U158" i="6"/>
  <c r="V158" i="6"/>
  <c r="W158" i="6"/>
  <c r="X158" i="6"/>
  <c r="Y158" i="6"/>
  <c r="Z158" i="6"/>
  <c r="AA158" i="6"/>
  <c r="AB158" i="6"/>
  <c r="AC158" i="6"/>
  <c r="AD158" i="6"/>
  <c r="AE158" i="6"/>
  <c r="AF158" i="6"/>
  <c r="AG158" i="6"/>
  <c r="U159" i="6"/>
  <c r="V159" i="6"/>
  <c r="W159" i="6"/>
  <c r="X159" i="6"/>
  <c r="Y159" i="6"/>
  <c r="Z159" i="6"/>
  <c r="AA159" i="6"/>
  <c r="AB159" i="6"/>
  <c r="AC159" i="6"/>
  <c r="AD159" i="6"/>
  <c r="AE159" i="6"/>
  <c r="AF159" i="6"/>
  <c r="AG159" i="6"/>
  <c r="U160" i="6"/>
  <c r="V160" i="6"/>
  <c r="W160" i="6"/>
  <c r="X160" i="6"/>
  <c r="Y160" i="6"/>
  <c r="Z160" i="6"/>
  <c r="AA160" i="6"/>
  <c r="AB160" i="6"/>
  <c r="AC160" i="6"/>
  <c r="AD160" i="6"/>
  <c r="AE160" i="6"/>
  <c r="AF160" i="6"/>
  <c r="AG160" i="6"/>
  <c r="U161" i="6"/>
  <c r="V161" i="6"/>
  <c r="W161" i="6"/>
  <c r="X161" i="6"/>
  <c r="Y161" i="6"/>
  <c r="Z161" i="6"/>
  <c r="AA161" i="6"/>
  <c r="AB161" i="6"/>
  <c r="AC161" i="6"/>
  <c r="AD161" i="6"/>
  <c r="AE161" i="6"/>
  <c r="AF161" i="6"/>
  <c r="AG161" i="6"/>
  <c r="U162" i="6"/>
  <c r="V162" i="6"/>
  <c r="W162" i="6"/>
  <c r="X162" i="6"/>
  <c r="Y162" i="6"/>
  <c r="Z162" i="6"/>
  <c r="AA162" i="6"/>
  <c r="AB162" i="6"/>
  <c r="AC162" i="6"/>
  <c r="AD162" i="6"/>
  <c r="AE162" i="6"/>
  <c r="AF162" i="6"/>
  <c r="AG162" i="6"/>
  <c r="U163" i="6"/>
  <c r="V163" i="6"/>
  <c r="W163" i="6"/>
  <c r="X163" i="6"/>
  <c r="Y163" i="6"/>
  <c r="Z163" i="6"/>
  <c r="AA163" i="6"/>
  <c r="AB163" i="6"/>
  <c r="AC163" i="6"/>
  <c r="AD163" i="6"/>
  <c r="AE163" i="6"/>
  <c r="AF163" i="6"/>
  <c r="AG163" i="6"/>
  <c r="U164" i="6"/>
  <c r="V164" i="6"/>
  <c r="W164" i="6"/>
  <c r="X164" i="6"/>
  <c r="Y164" i="6"/>
  <c r="Z164" i="6"/>
  <c r="AA164" i="6"/>
  <c r="AB164" i="6"/>
  <c r="AC164" i="6"/>
  <c r="AD164" i="6"/>
  <c r="AE164" i="6"/>
  <c r="AF164" i="6"/>
  <c r="AG164" i="6"/>
  <c r="U165" i="6"/>
  <c r="V165" i="6"/>
  <c r="W165" i="6"/>
  <c r="X165" i="6"/>
  <c r="Y165" i="6"/>
  <c r="Z165" i="6"/>
  <c r="AA165" i="6"/>
  <c r="AB165" i="6"/>
  <c r="AC165" i="6"/>
  <c r="AD165" i="6"/>
  <c r="AE165" i="6"/>
  <c r="AF165" i="6"/>
  <c r="AG165" i="6"/>
  <c r="U166" i="6"/>
  <c r="V166" i="6"/>
  <c r="W166" i="6"/>
  <c r="X166" i="6"/>
  <c r="Y166" i="6"/>
  <c r="Z166" i="6"/>
  <c r="AA166" i="6"/>
  <c r="AB166" i="6"/>
  <c r="AC166" i="6"/>
  <c r="AD166" i="6"/>
  <c r="AE166" i="6"/>
  <c r="AF166" i="6"/>
  <c r="AG166" i="6"/>
  <c r="U167" i="6"/>
  <c r="V167" i="6"/>
  <c r="W167" i="6"/>
  <c r="X167" i="6"/>
  <c r="Y167" i="6"/>
  <c r="Z167" i="6"/>
  <c r="AA167" i="6"/>
  <c r="AB167" i="6"/>
  <c r="AC167" i="6"/>
  <c r="AD167" i="6"/>
  <c r="AE167" i="6"/>
  <c r="AF167" i="6"/>
  <c r="AG167" i="6"/>
  <c r="U168" i="6"/>
  <c r="V168" i="6"/>
  <c r="W168" i="6"/>
  <c r="X168" i="6"/>
  <c r="Y168" i="6"/>
  <c r="Z168" i="6"/>
  <c r="AA168" i="6"/>
  <c r="AB168" i="6"/>
  <c r="AC168" i="6"/>
  <c r="AD168" i="6"/>
  <c r="AE168" i="6"/>
  <c r="AF168" i="6"/>
  <c r="AG168" i="6"/>
  <c r="U169" i="6"/>
  <c r="V169" i="6"/>
  <c r="W169" i="6"/>
  <c r="X169" i="6"/>
  <c r="Y169" i="6"/>
  <c r="Z169" i="6"/>
  <c r="AA169" i="6"/>
  <c r="AB169" i="6"/>
  <c r="AC169" i="6"/>
  <c r="AD169" i="6"/>
  <c r="AE169" i="6"/>
  <c r="AF169" i="6"/>
  <c r="AG169" i="6"/>
  <c r="U170" i="6"/>
  <c r="V170" i="6"/>
  <c r="W170" i="6"/>
  <c r="X170" i="6"/>
  <c r="Y170" i="6"/>
  <c r="Z170" i="6"/>
  <c r="AA170" i="6"/>
  <c r="AB170" i="6"/>
  <c r="AC170" i="6"/>
  <c r="AD170" i="6"/>
  <c r="AE170" i="6"/>
  <c r="AF170" i="6"/>
  <c r="AG170" i="6"/>
  <c r="U171" i="6"/>
  <c r="V171" i="6"/>
  <c r="W171" i="6"/>
  <c r="X171" i="6"/>
  <c r="Y171" i="6"/>
  <c r="Z171" i="6"/>
  <c r="AA171" i="6"/>
  <c r="AB171" i="6"/>
  <c r="AC171" i="6"/>
  <c r="AD171" i="6"/>
  <c r="AE171" i="6"/>
  <c r="AF171" i="6"/>
  <c r="AG171" i="6"/>
  <c r="U172" i="6"/>
  <c r="V172" i="6"/>
  <c r="W172" i="6"/>
  <c r="X172" i="6"/>
  <c r="Y172" i="6"/>
  <c r="Z172" i="6"/>
  <c r="AA172" i="6"/>
  <c r="AB172" i="6"/>
  <c r="AC172" i="6"/>
  <c r="AD172" i="6"/>
  <c r="AE172" i="6"/>
  <c r="AF172" i="6"/>
  <c r="AG172" i="6"/>
  <c r="U173" i="6"/>
  <c r="V173" i="6"/>
  <c r="W173" i="6"/>
  <c r="X173" i="6"/>
  <c r="Y173" i="6"/>
  <c r="Z173" i="6"/>
  <c r="AA173" i="6"/>
  <c r="AB173" i="6"/>
  <c r="AC173" i="6"/>
  <c r="AD173" i="6"/>
  <c r="AE173" i="6"/>
  <c r="AF173" i="6"/>
  <c r="AG173" i="6"/>
  <c r="U174" i="6"/>
  <c r="V174" i="6"/>
  <c r="W174" i="6"/>
  <c r="X174" i="6"/>
  <c r="Y174" i="6"/>
  <c r="Z174" i="6"/>
  <c r="AA174" i="6"/>
  <c r="AB174" i="6"/>
  <c r="AC174" i="6"/>
  <c r="AD174" i="6"/>
  <c r="AE174" i="6"/>
  <c r="AF174" i="6"/>
  <c r="AG174" i="6"/>
  <c r="U175" i="6"/>
  <c r="V175" i="6"/>
  <c r="W175" i="6"/>
  <c r="X175" i="6"/>
  <c r="Y175" i="6"/>
  <c r="Z175" i="6"/>
  <c r="AA175" i="6"/>
  <c r="AB175" i="6"/>
  <c r="AC175" i="6"/>
  <c r="AD175" i="6"/>
  <c r="AE175" i="6"/>
  <c r="AF175" i="6"/>
  <c r="AG175" i="6"/>
  <c r="U176" i="6"/>
  <c r="V176" i="6"/>
  <c r="W176" i="6"/>
  <c r="X176" i="6"/>
  <c r="Y176" i="6"/>
  <c r="Z176" i="6"/>
  <c r="AA176" i="6"/>
  <c r="AB176" i="6"/>
  <c r="AC176" i="6"/>
  <c r="AD176" i="6"/>
  <c r="AE176" i="6"/>
  <c r="AF176" i="6"/>
  <c r="AG176" i="6"/>
  <c r="U177" i="6"/>
  <c r="V177" i="6"/>
  <c r="W177" i="6"/>
  <c r="X177" i="6"/>
  <c r="Y177" i="6"/>
  <c r="Z177" i="6"/>
  <c r="AA177" i="6"/>
  <c r="AB177" i="6"/>
  <c r="AC177" i="6"/>
  <c r="AD177" i="6"/>
  <c r="AE177" i="6"/>
  <c r="AF177" i="6"/>
  <c r="AG177" i="6"/>
  <c r="U178" i="6"/>
  <c r="V178" i="6"/>
  <c r="W178" i="6"/>
  <c r="X178" i="6"/>
  <c r="Y178" i="6"/>
  <c r="Z178" i="6"/>
  <c r="AA178" i="6"/>
  <c r="AB178" i="6"/>
  <c r="AC178" i="6"/>
  <c r="AD178" i="6"/>
  <c r="AE178" i="6"/>
  <c r="AF178" i="6"/>
  <c r="AG178" i="6"/>
  <c r="U179" i="6"/>
  <c r="V179" i="6"/>
  <c r="W179" i="6"/>
  <c r="X179" i="6"/>
  <c r="Y179" i="6"/>
  <c r="Z179" i="6"/>
  <c r="AA179" i="6"/>
  <c r="AB179" i="6"/>
  <c r="AC179" i="6"/>
  <c r="AD179" i="6"/>
  <c r="AE179" i="6"/>
  <c r="AF179" i="6"/>
  <c r="AG179" i="6"/>
  <c r="U180" i="6"/>
  <c r="V180" i="6"/>
  <c r="W180" i="6"/>
  <c r="X180" i="6"/>
  <c r="Y180" i="6"/>
  <c r="Z180" i="6"/>
  <c r="AA180" i="6"/>
  <c r="AB180" i="6"/>
  <c r="AC180" i="6"/>
  <c r="AD180" i="6"/>
  <c r="AE180" i="6"/>
  <c r="AF180" i="6"/>
  <c r="AG180" i="6"/>
  <c r="U181" i="6"/>
  <c r="V181" i="6"/>
  <c r="W181" i="6"/>
  <c r="X181" i="6"/>
  <c r="Y181" i="6"/>
  <c r="Z181" i="6"/>
  <c r="AA181" i="6"/>
  <c r="AB181" i="6"/>
  <c r="AC181" i="6"/>
  <c r="AD181" i="6"/>
  <c r="AE181" i="6"/>
  <c r="AF181" i="6"/>
  <c r="AG181" i="6"/>
  <c r="U182" i="6"/>
  <c r="V182" i="6"/>
  <c r="W182" i="6"/>
  <c r="X182" i="6"/>
  <c r="Y182" i="6"/>
  <c r="Z182" i="6"/>
  <c r="AA182" i="6"/>
  <c r="AB182" i="6"/>
  <c r="AC182" i="6"/>
  <c r="AD182" i="6"/>
  <c r="AE182" i="6"/>
  <c r="AF182" i="6"/>
  <c r="AG182" i="6"/>
  <c r="U183" i="6"/>
  <c r="V183" i="6"/>
  <c r="W183" i="6"/>
  <c r="X183" i="6"/>
  <c r="Y183" i="6"/>
  <c r="Z183" i="6"/>
  <c r="AA183" i="6"/>
  <c r="AB183" i="6"/>
  <c r="AC183" i="6"/>
  <c r="AD183" i="6"/>
  <c r="AE183" i="6"/>
  <c r="AF183" i="6"/>
  <c r="AG183" i="6"/>
  <c r="U184" i="6"/>
  <c r="V184" i="6"/>
  <c r="W184" i="6"/>
  <c r="X184" i="6"/>
  <c r="Y184" i="6"/>
  <c r="Z184" i="6"/>
  <c r="AA184" i="6"/>
  <c r="AB184" i="6"/>
  <c r="AC184" i="6"/>
  <c r="AD184" i="6"/>
  <c r="AE184" i="6"/>
  <c r="AF184" i="6"/>
  <c r="AG184" i="6"/>
  <c r="U185" i="6"/>
  <c r="V185" i="6"/>
  <c r="W185" i="6"/>
  <c r="X185" i="6"/>
  <c r="Y185" i="6"/>
  <c r="Z185" i="6"/>
  <c r="AA185" i="6"/>
  <c r="AB185" i="6"/>
  <c r="AC185" i="6"/>
  <c r="AD185" i="6"/>
  <c r="AE185" i="6"/>
  <c r="AF185" i="6"/>
  <c r="AG185" i="6"/>
  <c r="U186" i="6"/>
  <c r="V186" i="6"/>
  <c r="W186" i="6"/>
  <c r="X186" i="6"/>
  <c r="Y186" i="6"/>
  <c r="Z186" i="6"/>
  <c r="AA186" i="6"/>
  <c r="AB186" i="6"/>
  <c r="AC186" i="6"/>
  <c r="AD186" i="6"/>
  <c r="AE186" i="6"/>
  <c r="AF186" i="6"/>
  <c r="AG186" i="6"/>
  <c r="U187" i="6"/>
  <c r="V187" i="6"/>
  <c r="W187" i="6"/>
  <c r="X187" i="6"/>
  <c r="Y187" i="6"/>
  <c r="Z187" i="6"/>
  <c r="AA187" i="6"/>
  <c r="AB187" i="6"/>
  <c r="AC187" i="6"/>
  <c r="AD187" i="6"/>
  <c r="AE187" i="6"/>
  <c r="AF187" i="6"/>
  <c r="AG187" i="6"/>
  <c r="U188" i="6"/>
  <c r="V188" i="6"/>
  <c r="W188" i="6"/>
  <c r="X188" i="6"/>
  <c r="Y188" i="6"/>
  <c r="Z188" i="6"/>
  <c r="AA188" i="6"/>
  <c r="AB188" i="6"/>
  <c r="AC188" i="6"/>
  <c r="AD188" i="6"/>
  <c r="AE188" i="6"/>
  <c r="AF188" i="6"/>
  <c r="AG188" i="6"/>
  <c r="U189" i="6"/>
  <c r="V189" i="6"/>
  <c r="W189" i="6"/>
  <c r="X189" i="6"/>
  <c r="Y189" i="6"/>
  <c r="Z189" i="6"/>
  <c r="AA189" i="6"/>
  <c r="AB189" i="6"/>
  <c r="AC189" i="6"/>
  <c r="AD189" i="6"/>
  <c r="AE189" i="6"/>
  <c r="AF189" i="6"/>
  <c r="AG189" i="6"/>
  <c r="U190" i="6"/>
  <c r="V190" i="6"/>
  <c r="W190" i="6"/>
  <c r="X190" i="6"/>
  <c r="Y190" i="6"/>
  <c r="Z190" i="6"/>
  <c r="AA190" i="6"/>
  <c r="AB190" i="6"/>
  <c r="AC190" i="6"/>
  <c r="AD190" i="6"/>
  <c r="AE190" i="6"/>
  <c r="AF190" i="6"/>
  <c r="AG190" i="6"/>
  <c r="U191" i="6"/>
  <c r="V191" i="6"/>
  <c r="W191" i="6"/>
  <c r="X191" i="6"/>
  <c r="Y191" i="6"/>
  <c r="Z191" i="6"/>
  <c r="AA191" i="6"/>
  <c r="AB191" i="6"/>
  <c r="AC191" i="6"/>
  <c r="AD191" i="6"/>
  <c r="AE191" i="6"/>
  <c r="AF191" i="6"/>
  <c r="AG191" i="6"/>
  <c r="U192" i="6"/>
  <c r="V192" i="6"/>
  <c r="W192" i="6"/>
  <c r="X192" i="6"/>
  <c r="Y192" i="6"/>
  <c r="Z192" i="6"/>
  <c r="AA192" i="6"/>
  <c r="AB192" i="6"/>
  <c r="AC192" i="6"/>
  <c r="AD192" i="6"/>
  <c r="AE192" i="6"/>
  <c r="AF192" i="6"/>
  <c r="AG192" i="6"/>
  <c r="U193" i="6"/>
  <c r="V193" i="6"/>
  <c r="W193" i="6"/>
  <c r="X193" i="6"/>
  <c r="Y193" i="6"/>
  <c r="Z193" i="6"/>
  <c r="AA193" i="6"/>
  <c r="AB193" i="6"/>
  <c r="AC193" i="6"/>
  <c r="AD193" i="6"/>
  <c r="AE193" i="6"/>
  <c r="AF193" i="6"/>
  <c r="AG193" i="6"/>
  <c r="U194" i="6"/>
  <c r="V194" i="6"/>
  <c r="W194" i="6"/>
  <c r="X194" i="6"/>
  <c r="Y194" i="6"/>
  <c r="Z194" i="6"/>
  <c r="AA194" i="6"/>
  <c r="AB194" i="6"/>
  <c r="AC194" i="6"/>
  <c r="AD194" i="6"/>
  <c r="AE194" i="6"/>
  <c r="AF194" i="6"/>
  <c r="AG194" i="6"/>
  <c r="U195" i="6"/>
  <c r="V195" i="6"/>
  <c r="W195" i="6"/>
  <c r="X195" i="6"/>
  <c r="Y195" i="6"/>
  <c r="Z195" i="6"/>
  <c r="AA195" i="6"/>
  <c r="AB195" i="6"/>
  <c r="AC195" i="6"/>
  <c r="AD195" i="6"/>
  <c r="AE195" i="6"/>
  <c r="AF195" i="6"/>
  <c r="AG195" i="6"/>
  <c r="U196" i="6"/>
  <c r="V196" i="6"/>
  <c r="W196" i="6"/>
  <c r="X196" i="6"/>
  <c r="Y196" i="6"/>
  <c r="Z196" i="6"/>
  <c r="AA196" i="6"/>
  <c r="AB196" i="6"/>
  <c r="AC196" i="6"/>
  <c r="AD196" i="6"/>
  <c r="AE196" i="6"/>
  <c r="AF196" i="6"/>
  <c r="AG196" i="6"/>
  <c r="U197" i="6"/>
  <c r="V197" i="6"/>
  <c r="W197" i="6"/>
  <c r="X197" i="6"/>
  <c r="Y197" i="6"/>
  <c r="Z197" i="6"/>
  <c r="AA197" i="6"/>
  <c r="AB197" i="6"/>
  <c r="AC197" i="6"/>
  <c r="AD197" i="6"/>
  <c r="AE197" i="6"/>
  <c r="AF197" i="6"/>
  <c r="AG197" i="6"/>
  <c r="U198" i="6"/>
  <c r="V198" i="6"/>
  <c r="W198" i="6"/>
  <c r="X198" i="6"/>
  <c r="Y198" i="6"/>
  <c r="Z198" i="6"/>
  <c r="AA198" i="6"/>
  <c r="AB198" i="6"/>
  <c r="AC198" i="6"/>
  <c r="AD198" i="6"/>
  <c r="AE198" i="6"/>
  <c r="AF198" i="6"/>
  <c r="AG198" i="6"/>
  <c r="U199" i="6"/>
  <c r="V199" i="6"/>
  <c r="W199" i="6"/>
  <c r="X199" i="6"/>
  <c r="Y199" i="6"/>
  <c r="Z199" i="6"/>
  <c r="AA199" i="6"/>
  <c r="AB199" i="6"/>
  <c r="AC199" i="6"/>
  <c r="AD199" i="6"/>
  <c r="AE199" i="6"/>
  <c r="AF199" i="6"/>
  <c r="AG199" i="6"/>
  <c r="U200" i="6"/>
  <c r="V200" i="6"/>
  <c r="W200" i="6"/>
  <c r="X200" i="6"/>
  <c r="Y200" i="6"/>
  <c r="Z200" i="6"/>
  <c r="AA200" i="6"/>
  <c r="AB200" i="6"/>
  <c r="AC200" i="6"/>
  <c r="AD200" i="6"/>
  <c r="AE200" i="6"/>
  <c r="AF200" i="6"/>
  <c r="AG200" i="6"/>
  <c r="U201" i="6"/>
  <c r="V201" i="6"/>
  <c r="W201" i="6"/>
  <c r="X201" i="6"/>
  <c r="Y201" i="6"/>
  <c r="Z201" i="6"/>
  <c r="AA201" i="6"/>
  <c r="AB201" i="6"/>
  <c r="AC201" i="6"/>
  <c r="AD201" i="6"/>
  <c r="AE201" i="6"/>
  <c r="AF201" i="6"/>
  <c r="AG201" i="6"/>
  <c r="U202" i="6"/>
  <c r="V202" i="6"/>
  <c r="W202" i="6"/>
  <c r="X202" i="6"/>
  <c r="Y202" i="6"/>
  <c r="Z202" i="6"/>
  <c r="AA202" i="6"/>
  <c r="AB202" i="6"/>
  <c r="AC202" i="6"/>
  <c r="AD202" i="6"/>
  <c r="AE202" i="6"/>
  <c r="AF202" i="6"/>
  <c r="AG202" i="6"/>
  <c r="U203" i="6"/>
  <c r="V203" i="6"/>
  <c r="W203" i="6"/>
  <c r="X203" i="6"/>
  <c r="Y203" i="6"/>
  <c r="Z203" i="6"/>
  <c r="AA203" i="6"/>
  <c r="AB203" i="6"/>
  <c r="AC203" i="6"/>
  <c r="AD203" i="6"/>
  <c r="AE203" i="6"/>
  <c r="AF203" i="6"/>
  <c r="AG203" i="6"/>
  <c r="U204" i="6"/>
  <c r="V204" i="6"/>
  <c r="W204" i="6"/>
  <c r="X204" i="6"/>
  <c r="Y204" i="6"/>
  <c r="Z204" i="6"/>
  <c r="AA204" i="6"/>
  <c r="AB204" i="6"/>
  <c r="AC204" i="6"/>
  <c r="AD204" i="6"/>
  <c r="AE204" i="6"/>
  <c r="AF204" i="6"/>
  <c r="AG204" i="6"/>
  <c r="U205" i="6"/>
  <c r="V205" i="6"/>
  <c r="W205" i="6"/>
  <c r="X205" i="6"/>
  <c r="Y205" i="6"/>
  <c r="Z205" i="6"/>
  <c r="AA205" i="6"/>
  <c r="AB205" i="6"/>
  <c r="AC205" i="6"/>
  <c r="AD205" i="6"/>
  <c r="AE205" i="6"/>
  <c r="AF205" i="6"/>
  <c r="AG205" i="6"/>
  <c r="U206" i="6"/>
  <c r="V206" i="6"/>
  <c r="W206" i="6"/>
  <c r="X206" i="6"/>
  <c r="Y206" i="6"/>
  <c r="Z206" i="6"/>
  <c r="AA206" i="6"/>
  <c r="AB206" i="6"/>
  <c r="AC206" i="6"/>
  <c r="AD206" i="6"/>
  <c r="AE206" i="6"/>
  <c r="AF206" i="6"/>
  <c r="AG206" i="6"/>
  <c r="U207" i="6"/>
  <c r="V207" i="6"/>
  <c r="W207" i="6"/>
  <c r="X207" i="6"/>
  <c r="Y207" i="6"/>
  <c r="Z207" i="6"/>
  <c r="AA207" i="6"/>
  <c r="AB207" i="6"/>
  <c r="AC207" i="6"/>
  <c r="AD207" i="6"/>
  <c r="AE207" i="6"/>
  <c r="AF207" i="6"/>
  <c r="AG207" i="6"/>
  <c r="U208" i="6"/>
  <c r="V208" i="6"/>
  <c r="W208" i="6"/>
  <c r="X208" i="6"/>
  <c r="Y208" i="6"/>
  <c r="Z208" i="6"/>
  <c r="AA208" i="6"/>
  <c r="AB208" i="6"/>
  <c r="AC208" i="6"/>
  <c r="AD208" i="6"/>
  <c r="AE208" i="6"/>
  <c r="AF208" i="6"/>
  <c r="AG208" i="6"/>
  <c r="U209" i="6"/>
  <c r="V209" i="6"/>
  <c r="W209" i="6"/>
  <c r="X209" i="6"/>
  <c r="Y209" i="6"/>
  <c r="Z209" i="6"/>
  <c r="AA209" i="6"/>
  <c r="AB209" i="6"/>
  <c r="AC209" i="6"/>
  <c r="AD209" i="6"/>
  <c r="AE209" i="6"/>
  <c r="AF209" i="6"/>
  <c r="AG209" i="6"/>
  <c r="U210" i="6"/>
  <c r="V210" i="6"/>
  <c r="W210" i="6"/>
  <c r="X210" i="6"/>
  <c r="Y210" i="6"/>
  <c r="Z210" i="6"/>
  <c r="AA210" i="6"/>
  <c r="AB210" i="6"/>
  <c r="AC210" i="6"/>
  <c r="AD210" i="6"/>
  <c r="AE210" i="6"/>
  <c r="AF210" i="6"/>
  <c r="AG210" i="6"/>
  <c r="U211" i="6"/>
  <c r="V211" i="6"/>
  <c r="W211" i="6"/>
  <c r="X211" i="6"/>
  <c r="Y211" i="6"/>
  <c r="Z211" i="6"/>
  <c r="AA211" i="6"/>
  <c r="AB211" i="6"/>
  <c r="AC211" i="6"/>
  <c r="AD211" i="6"/>
  <c r="AE211" i="6"/>
  <c r="AF211" i="6"/>
  <c r="AG211" i="6"/>
  <c r="U212" i="6"/>
  <c r="V212" i="6"/>
  <c r="W212" i="6"/>
  <c r="X212" i="6"/>
  <c r="Y212" i="6"/>
  <c r="Z212" i="6"/>
  <c r="AA212" i="6"/>
  <c r="AB212" i="6"/>
  <c r="AC212" i="6"/>
  <c r="AD212" i="6"/>
  <c r="AE212" i="6"/>
  <c r="AF212" i="6"/>
  <c r="AG212" i="6"/>
  <c r="U213" i="6"/>
  <c r="V213" i="6"/>
  <c r="W213" i="6"/>
  <c r="X213" i="6"/>
  <c r="Y213" i="6"/>
  <c r="Z213" i="6"/>
  <c r="AA213" i="6"/>
  <c r="AB213" i="6"/>
  <c r="AC213" i="6"/>
  <c r="AD213" i="6"/>
  <c r="AE213" i="6"/>
  <c r="AF213" i="6"/>
  <c r="AG213" i="6"/>
  <c r="U214" i="6"/>
  <c r="V214" i="6"/>
  <c r="W214" i="6"/>
  <c r="X214" i="6"/>
  <c r="Y214" i="6"/>
  <c r="Z214" i="6"/>
  <c r="AA214" i="6"/>
  <c r="AB214" i="6"/>
  <c r="AC214" i="6"/>
  <c r="AD214" i="6"/>
  <c r="AE214" i="6"/>
  <c r="AF214" i="6"/>
  <c r="AG214" i="6"/>
  <c r="U215" i="6"/>
  <c r="V215" i="6"/>
  <c r="W215" i="6"/>
  <c r="X215" i="6"/>
  <c r="Y215" i="6"/>
  <c r="Z215" i="6"/>
  <c r="AA215" i="6"/>
  <c r="AB215" i="6"/>
  <c r="AC215" i="6"/>
  <c r="AD215" i="6"/>
  <c r="AE215" i="6"/>
  <c r="AF215" i="6"/>
  <c r="AG215" i="6"/>
  <c r="U216" i="6"/>
  <c r="V216" i="6"/>
  <c r="W216" i="6"/>
  <c r="X216" i="6"/>
  <c r="Y216" i="6"/>
  <c r="Z216" i="6"/>
  <c r="AA216" i="6"/>
  <c r="AB216" i="6"/>
  <c r="AC216" i="6"/>
  <c r="AD216" i="6"/>
  <c r="AE216" i="6"/>
  <c r="AF216" i="6"/>
  <c r="AG216" i="6"/>
  <c r="U217" i="6"/>
  <c r="V217" i="6"/>
  <c r="W217" i="6"/>
  <c r="X217" i="6"/>
  <c r="Y217" i="6"/>
  <c r="Z217" i="6"/>
  <c r="AA217" i="6"/>
  <c r="AB217" i="6"/>
  <c r="AC217" i="6"/>
  <c r="AD217" i="6"/>
  <c r="AE217" i="6"/>
  <c r="AF217" i="6"/>
  <c r="AG217" i="6"/>
  <c r="U218" i="6"/>
  <c r="V218" i="6"/>
  <c r="W218" i="6"/>
  <c r="X218" i="6"/>
  <c r="Y218" i="6"/>
  <c r="Z218" i="6"/>
  <c r="AA218" i="6"/>
  <c r="AB218" i="6"/>
  <c r="AC218" i="6"/>
  <c r="AD218" i="6"/>
  <c r="AE218" i="6"/>
  <c r="AF218" i="6"/>
  <c r="AG218" i="6"/>
  <c r="U219" i="6"/>
  <c r="V219" i="6"/>
  <c r="W219" i="6"/>
  <c r="X219" i="6"/>
  <c r="Y219" i="6"/>
  <c r="Z219" i="6"/>
  <c r="AA219" i="6"/>
  <c r="AB219" i="6"/>
  <c r="AC219" i="6"/>
  <c r="AD219" i="6"/>
  <c r="AE219" i="6"/>
  <c r="AF219" i="6"/>
  <c r="AG219" i="6"/>
  <c r="U220" i="6"/>
  <c r="V220" i="6"/>
  <c r="W220" i="6"/>
  <c r="X220" i="6"/>
  <c r="Y220" i="6"/>
  <c r="Z220" i="6"/>
  <c r="AA220" i="6"/>
  <c r="AB220" i="6"/>
  <c r="AC220" i="6"/>
  <c r="AD220" i="6"/>
  <c r="AE220" i="6"/>
  <c r="AF220" i="6"/>
  <c r="AG220" i="6"/>
  <c r="U221" i="6"/>
  <c r="V221" i="6"/>
  <c r="W221" i="6"/>
  <c r="X221" i="6"/>
  <c r="Y221" i="6"/>
  <c r="Z221" i="6"/>
  <c r="AA221" i="6"/>
  <c r="AB221" i="6"/>
  <c r="AC221" i="6"/>
  <c r="AD221" i="6"/>
  <c r="AE221" i="6"/>
  <c r="AF221" i="6"/>
  <c r="AG221" i="6"/>
  <c r="U222" i="6"/>
  <c r="V222" i="6"/>
  <c r="W222" i="6"/>
  <c r="X222" i="6"/>
  <c r="Y222" i="6"/>
  <c r="Z222" i="6"/>
  <c r="AA222" i="6"/>
  <c r="AB222" i="6"/>
  <c r="AC222" i="6"/>
  <c r="AD222" i="6"/>
  <c r="AE222" i="6"/>
  <c r="AF222" i="6"/>
  <c r="AG222" i="6"/>
  <c r="U223" i="6"/>
  <c r="V223" i="6"/>
  <c r="W223" i="6"/>
  <c r="X223" i="6"/>
  <c r="Y223" i="6"/>
  <c r="Z223" i="6"/>
  <c r="AA223" i="6"/>
  <c r="AB223" i="6"/>
  <c r="AC223" i="6"/>
  <c r="AD223" i="6"/>
  <c r="AE223" i="6"/>
  <c r="AF223" i="6"/>
  <c r="AG223" i="6"/>
  <c r="U224" i="6"/>
  <c r="V224" i="6"/>
  <c r="W224" i="6"/>
  <c r="X224" i="6"/>
  <c r="Y224" i="6"/>
  <c r="Z224" i="6"/>
  <c r="AA224" i="6"/>
  <c r="AB224" i="6"/>
  <c r="AC224" i="6"/>
  <c r="AD224" i="6"/>
  <c r="AE224" i="6"/>
  <c r="AF224" i="6"/>
  <c r="AG224" i="6"/>
  <c r="U225" i="6"/>
  <c r="V225" i="6"/>
  <c r="W225" i="6"/>
  <c r="X225" i="6"/>
  <c r="Y225" i="6"/>
  <c r="Z225" i="6"/>
  <c r="AA225" i="6"/>
  <c r="AB225" i="6"/>
  <c r="AC225" i="6"/>
  <c r="AD225" i="6"/>
  <c r="AE225" i="6"/>
  <c r="AF225" i="6"/>
  <c r="AG225" i="6"/>
  <c r="U226" i="6"/>
  <c r="V226" i="6"/>
  <c r="W226" i="6"/>
  <c r="X226" i="6"/>
  <c r="Y226" i="6"/>
  <c r="Z226" i="6"/>
  <c r="AA226" i="6"/>
  <c r="AB226" i="6"/>
  <c r="AC226" i="6"/>
  <c r="AD226" i="6"/>
  <c r="AE226" i="6"/>
  <c r="AF226" i="6"/>
  <c r="AG226" i="6"/>
  <c r="U227" i="6"/>
  <c r="V227" i="6"/>
  <c r="W227" i="6"/>
  <c r="X227" i="6"/>
  <c r="Y227" i="6"/>
  <c r="Z227" i="6"/>
  <c r="AA227" i="6"/>
  <c r="AB227" i="6"/>
  <c r="AC227" i="6"/>
  <c r="AD227" i="6"/>
  <c r="AE227" i="6"/>
  <c r="AF227" i="6"/>
  <c r="AG227" i="6"/>
  <c r="U228" i="6"/>
  <c r="V228" i="6"/>
  <c r="W228" i="6"/>
  <c r="X228" i="6"/>
  <c r="Y228" i="6"/>
  <c r="Z228" i="6"/>
  <c r="AA228" i="6"/>
  <c r="AB228" i="6"/>
  <c r="AC228" i="6"/>
  <c r="AD228" i="6"/>
  <c r="AE228" i="6"/>
  <c r="AF228" i="6"/>
  <c r="AG228" i="6"/>
  <c r="U229" i="6"/>
  <c r="V229" i="6"/>
  <c r="W229" i="6"/>
  <c r="X229" i="6"/>
  <c r="Y229" i="6"/>
  <c r="Z229" i="6"/>
  <c r="AA229" i="6"/>
  <c r="AB229" i="6"/>
  <c r="AC229" i="6"/>
  <c r="AD229" i="6"/>
  <c r="AE229" i="6"/>
  <c r="AF229" i="6"/>
  <c r="AG229" i="6"/>
  <c r="U230" i="6"/>
  <c r="V230" i="6"/>
  <c r="W230" i="6"/>
  <c r="X230" i="6"/>
  <c r="Y230" i="6"/>
  <c r="Z230" i="6"/>
  <c r="AA230" i="6"/>
  <c r="AB230" i="6"/>
  <c r="AC230" i="6"/>
  <c r="AD230" i="6"/>
  <c r="AE230" i="6"/>
  <c r="AF230" i="6"/>
  <c r="AG230" i="6"/>
  <c r="U231" i="6"/>
  <c r="V231" i="6"/>
  <c r="W231" i="6"/>
  <c r="X231" i="6"/>
  <c r="Y231" i="6"/>
  <c r="Z231" i="6"/>
  <c r="AA231" i="6"/>
  <c r="AB231" i="6"/>
  <c r="AC231" i="6"/>
  <c r="AD231" i="6"/>
  <c r="AE231" i="6"/>
  <c r="AF231" i="6"/>
  <c r="AG231" i="6"/>
  <c r="U232" i="6"/>
  <c r="V232" i="6"/>
  <c r="W232" i="6"/>
  <c r="X232" i="6"/>
  <c r="Y232" i="6"/>
  <c r="Z232" i="6"/>
  <c r="AA232" i="6"/>
  <c r="AB232" i="6"/>
  <c r="AC232" i="6"/>
  <c r="AD232" i="6"/>
  <c r="AE232" i="6"/>
  <c r="AF232" i="6"/>
  <c r="AG232" i="6"/>
  <c r="U233" i="6"/>
  <c r="V233" i="6"/>
  <c r="W233" i="6"/>
  <c r="X233" i="6"/>
  <c r="Y233" i="6"/>
  <c r="Z233" i="6"/>
  <c r="AA233" i="6"/>
  <c r="AB233" i="6"/>
  <c r="AC233" i="6"/>
  <c r="AD233" i="6"/>
  <c r="AE233" i="6"/>
  <c r="AF233" i="6"/>
  <c r="AG233" i="6"/>
  <c r="U234" i="6"/>
  <c r="V234" i="6"/>
  <c r="W234" i="6"/>
  <c r="X234" i="6"/>
  <c r="Y234" i="6"/>
  <c r="Z234" i="6"/>
  <c r="AA234" i="6"/>
  <c r="AB234" i="6"/>
  <c r="AC234" i="6"/>
  <c r="AD234" i="6"/>
  <c r="AE234" i="6"/>
  <c r="AF234" i="6"/>
  <c r="AG234" i="6"/>
  <c r="U235" i="6"/>
  <c r="V235" i="6"/>
  <c r="W235" i="6"/>
  <c r="X235" i="6"/>
  <c r="Y235" i="6"/>
  <c r="Z235" i="6"/>
  <c r="AA235" i="6"/>
  <c r="AB235" i="6"/>
  <c r="AC235" i="6"/>
  <c r="AD235" i="6"/>
  <c r="AE235" i="6"/>
  <c r="AF235" i="6"/>
  <c r="AG235" i="6"/>
  <c r="U236" i="6"/>
  <c r="V236" i="6"/>
  <c r="W236" i="6"/>
  <c r="X236" i="6"/>
  <c r="Y236" i="6"/>
  <c r="Z236" i="6"/>
  <c r="AA236" i="6"/>
  <c r="AB236" i="6"/>
  <c r="AC236" i="6"/>
  <c r="AD236" i="6"/>
  <c r="AE236" i="6"/>
  <c r="AF236" i="6"/>
  <c r="AG236" i="6"/>
  <c r="U237" i="6"/>
  <c r="V237" i="6"/>
  <c r="W237" i="6"/>
  <c r="X237" i="6"/>
  <c r="Y237" i="6"/>
  <c r="Z237" i="6"/>
  <c r="AA237" i="6"/>
  <c r="AB237" i="6"/>
  <c r="AC237" i="6"/>
  <c r="AD237" i="6"/>
  <c r="AE237" i="6"/>
  <c r="AF237" i="6"/>
  <c r="AG237" i="6"/>
  <c r="U238" i="6"/>
  <c r="V238" i="6"/>
  <c r="W238" i="6"/>
  <c r="X238" i="6"/>
  <c r="Y238" i="6"/>
  <c r="Z238" i="6"/>
  <c r="AA238" i="6"/>
  <c r="AB238" i="6"/>
  <c r="AC238" i="6"/>
  <c r="AD238" i="6"/>
  <c r="AE238" i="6"/>
  <c r="AF238" i="6"/>
  <c r="AG238" i="6"/>
  <c r="U239" i="6"/>
  <c r="V239" i="6"/>
  <c r="W239" i="6"/>
  <c r="X239" i="6"/>
  <c r="Y239" i="6"/>
  <c r="Z239" i="6"/>
  <c r="AA239" i="6"/>
  <c r="AB239" i="6"/>
  <c r="AC239" i="6"/>
  <c r="AD239" i="6"/>
  <c r="AE239" i="6"/>
  <c r="AF239" i="6"/>
  <c r="AG239" i="6"/>
  <c r="U240" i="6"/>
  <c r="V240" i="6"/>
  <c r="W240" i="6"/>
  <c r="X240" i="6"/>
  <c r="Y240" i="6"/>
  <c r="Z240" i="6"/>
  <c r="AA240" i="6"/>
  <c r="AB240" i="6"/>
  <c r="AC240" i="6"/>
  <c r="AD240" i="6"/>
  <c r="AE240" i="6"/>
  <c r="AF240" i="6"/>
  <c r="AG240" i="6"/>
  <c r="U241" i="6"/>
  <c r="V241" i="6"/>
  <c r="W241" i="6"/>
  <c r="X241" i="6"/>
  <c r="Y241" i="6"/>
  <c r="Z241" i="6"/>
  <c r="AA241" i="6"/>
  <c r="AB241" i="6"/>
  <c r="AC241" i="6"/>
  <c r="AD241" i="6"/>
  <c r="AE241" i="6"/>
  <c r="AF241" i="6"/>
  <c r="AG241" i="6"/>
  <c r="U242" i="6"/>
  <c r="V242" i="6"/>
  <c r="W242" i="6"/>
  <c r="X242" i="6"/>
  <c r="Y242" i="6"/>
  <c r="Z242" i="6"/>
  <c r="AA242" i="6"/>
  <c r="AB242" i="6"/>
  <c r="AC242" i="6"/>
  <c r="AD242" i="6"/>
  <c r="AE242" i="6"/>
  <c r="AF242" i="6"/>
  <c r="AG242" i="6"/>
  <c r="U243" i="6"/>
  <c r="V243" i="6"/>
  <c r="W243" i="6"/>
  <c r="X243" i="6"/>
  <c r="Y243" i="6"/>
  <c r="Z243" i="6"/>
  <c r="AA243" i="6"/>
  <c r="AB243" i="6"/>
  <c r="AC243" i="6"/>
  <c r="AD243" i="6"/>
  <c r="AE243" i="6"/>
  <c r="AF243" i="6"/>
  <c r="AG243" i="6"/>
  <c r="U244" i="6"/>
  <c r="V244" i="6"/>
  <c r="W244" i="6"/>
  <c r="X244" i="6"/>
  <c r="Y244" i="6"/>
  <c r="Z244" i="6"/>
  <c r="AA244" i="6"/>
  <c r="AB244" i="6"/>
  <c r="AC244" i="6"/>
  <c r="AD244" i="6"/>
  <c r="AE244" i="6"/>
  <c r="AF244" i="6"/>
  <c r="AG244" i="6"/>
  <c r="U245" i="6"/>
  <c r="V245" i="6"/>
  <c r="W245" i="6"/>
  <c r="X245" i="6"/>
  <c r="Y245" i="6"/>
  <c r="Z245" i="6"/>
  <c r="AA245" i="6"/>
  <c r="AB245" i="6"/>
  <c r="AC245" i="6"/>
  <c r="AD245" i="6"/>
  <c r="AE245" i="6"/>
  <c r="AF245" i="6"/>
  <c r="AG245" i="6"/>
  <c r="U246" i="6"/>
  <c r="V246" i="6"/>
  <c r="W246" i="6"/>
  <c r="X246" i="6"/>
  <c r="Y246" i="6"/>
  <c r="Z246" i="6"/>
  <c r="AA246" i="6"/>
  <c r="AB246" i="6"/>
  <c r="AC246" i="6"/>
  <c r="AD246" i="6"/>
  <c r="AE246" i="6"/>
  <c r="AF246" i="6"/>
  <c r="AG246" i="6"/>
  <c r="U247" i="6"/>
  <c r="V247" i="6"/>
  <c r="W247" i="6"/>
  <c r="X247" i="6"/>
  <c r="Y247" i="6"/>
  <c r="Z247" i="6"/>
  <c r="AA247" i="6"/>
  <c r="AB247" i="6"/>
  <c r="AC247" i="6"/>
  <c r="AD247" i="6"/>
  <c r="AE247" i="6"/>
  <c r="AF247" i="6"/>
  <c r="AG247" i="6"/>
  <c r="U248" i="6"/>
  <c r="V248" i="6"/>
  <c r="W248" i="6"/>
  <c r="X248" i="6"/>
  <c r="Y248" i="6"/>
  <c r="Z248" i="6"/>
  <c r="AA248" i="6"/>
  <c r="AB248" i="6"/>
  <c r="AC248" i="6"/>
  <c r="AD248" i="6"/>
  <c r="AE248" i="6"/>
  <c r="AF248" i="6"/>
  <c r="AG248" i="6"/>
  <c r="U249" i="6"/>
  <c r="V249" i="6"/>
  <c r="W249" i="6"/>
  <c r="X249" i="6"/>
  <c r="Y249" i="6"/>
  <c r="Z249" i="6"/>
  <c r="AA249" i="6"/>
  <c r="AB249" i="6"/>
  <c r="AC249" i="6"/>
  <c r="AD249" i="6"/>
  <c r="AE249" i="6"/>
  <c r="AF249" i="6"/>
  <c r="AG249" i="6"/>
  <c r="U250" i="6"/>
  <c r="V250" i="6"/>
  <c r="W250" i="6"/>
  <c r="X250" i="6"/>
  <c r="Y250" i="6"/>
  <c r="Z250" i="6"/>
  <c r="AA250" i="6"/>
  <c r="AB250" i="6"/>
  <c r="AC250" i="6"/>
  <c r="AD250" i="6"/>
  <c r="AE250" i="6"/>
  <c r="AF250" i="6"/>
  <c r="AG250" i="6"/>
  <c r="U251" i="6"/>
  <c r="V251" i="6"/>
  <c r="W251" i="6"/>
  <c r="X251" i="6"/>
  <c r="Y251" i="6"/>
  <c r="Z251" i="6"/>
  <c r="AA251" i="6"/>
  <c r="AB251" i="6"/>
  <c r="AC251" i="6"/>
  <c r="AD251" i="6"/>
  <c r="AE251" i="6"/>
  <c r="AF251" i="6"/>
  <c r="AG251" i="6"/>
  <c r="U252" i="6"/>
  <c r="V252" i="6"/>
  <c r="W252" i="6"/>
  <c r="X252" i="6"/>
  <c r="Y252" i="6"/>
  <c r="Z252" i="6"/>
  <c r="AA252" i="6"/>
  <c r="AB252" i="6"/>
  <c r="AC252" i="6"/>
  <c r="AD252" i="6"/>
  <c r="AE252" i="6"/>
  <c r="AF252" i="6"/>
  <c r="AG252" i="6"/>
  <c r="U253" i="6"/>
  <c r="V253" i="6"/>
  <c r="W253" i="6"/>
  <c r="X253" i="6"/>
  <c r="Y253" i="6"/>
  <c r="Z253" i="6"/>
  <c r="AA253" i="6"/>
  <c r="AB253" i="6"/>
  <c r="AC253" i="6"/>
  <c r="AD253" i="6"/>
  <c r="AE253" i="6"/>
  <c r="AF253" i="6"/>
  <c r="AG253" i="6"/>
  <c r="U254" i="6"/>
  <c r="V254" i="6"/>
  <c r="W254" i="6"/>
  <c r="X254" i="6"/>
  <c r="Y254" i="6"/>
  <c r="Z254" i="6"/>
  <c r="AA254" i="6"/>
  <c r="AB254" i="6"/>
  <c r="AC254" i="6"/>
  <c r="AD254" i="6"/>
  <c r="AE254" i="6"/>
  <c r="AF254" i="6"/>
  <c r="AG254" i="6"/>
  <c r="U255" i="6"/>
  <c r="V255" i="6"/>
  <c r="W255" i="6"/>
  <c r="X255" i="6"/>
  <c r="Y255" i="6"/>
  <c r="Z255" i="6"/>
  <c r="AA255" i="6"/>
  <c r="AB255" i="6"/>
  <c r="AC255" i="6"/>
  <c r="AD255" i="6"/>
  <c r="AE255" i="6"/>
  <c r="AF255" i="6"/>
  <c r="AG255" i="6"/>
  <c r="U256" i="6"/>
  <c r="V256" i="6"/>
  <c r="W256" i="6"/>
  <c r="X256" i="6"/>
  <c r="Y256" i="6"/>
  <c r="Z256" i="6"/>
  <c r="AA256" i="6"/>
  <c r="AB256" i="6"/>
  <c r="AC256" i="6"/>
  <c r="AD256" i="6"/>
  <c r="AE256" i="6"/>
  <c r="AF256" i="6"/>
  <c r="AG256" i="6"/>
  <c r="U257" i="6"/>
  <c r="V257" i="6"/>
  <c r="W257" i="6"/>
  <c r="X257" i="6"/>
  <c r="Y257" i="6"/>
  <c r="Z257" i="6"/>
  <c r="AA257" i="6"/>
  <c r="AB257" i="6"/>
  <c r="AC257" i="6"/>
  <c r="AD257" i="6"/>
  <c r="AE257" i="6"/>
  <c r="AF257" i="6"/>
  <c r="AG257" i="6"/>
  <c r="U258" i="6"/>
  <c r="V258" i="6"/>
  <c r="W258" i="6"/>
  <c r="X258" i="6"/>
  <c r="Y258" i="6"/>
  <c r="Z258" i="6"/>
  <c r="AA258" i="6"/>
  <c r="AB258" i="6"/>
  <c r="AC258" i="6"/>
  <c r="AD258" i="6"/>
  <c r="AE258" i="6"/>
  <c r="AF258" i="6"/>
  <c r="AG258" i="6"/>
  <c r="U259" i="6"/>
  <c r="V259" i="6"/>
  <c r="W259" i="6"/>
  <c r="X259" i="6"/>
  <c r="Y259" i="6"/>
  <c r="Z259" i="6"/>
  <c r="AA259" i="6"/>
  <c r="AB259" i="6"/>
  <c r="AC259" i="6"/>
  <c r="AD259" i="6"/>
  <c r="AE259" i="6"/>
  <c r="AF259" i="6"/>
  <c r="AG259" i="6"/>
  <c r="U260" i="6"/>
  <c r="V260" i="6"/>
  <c r="W260" i="6"/>
  <c r="X260" i="6"/>
  <c r="Y260" i="6"/>
  <c r="Z260" i="6"/>
  <c r="AA260" i="6"/>
  <c r="AB260" i="6"/>
  <c r="AC260" i="6"/>
  <c r="AD260" i="6"/>
  <c r="AE260" i="6"/>
  <c r="AF260" i="6"/>
  <c r="AG260" i="6"/>
  <c r="U261" i="6"/>
  <c r="V261" i="6"/>
  <c r="W261" i="6"/>
  <c r="X261" i="6"/>
  <c r="Y261" i="6"/>
  <c r="Z261" i="6"/>
  <c r="AA261" i="6"/>
  <c r="AB261" i="6"/>
  <c r="AC261" i="6"/>
  <c r="AD261" i="6"/>
  <c r="AE261" i="6"/>
  <c r="AF261" i="6"/>
  <c r="AG261" i="6"/>
  <c r="U262" i="6"/>
  <c r="V262" i="6"/>
  <c r="W262" i="6"/>
  <c r="X262" i="6"/>
  <c r="Y262" i="6"/>
  <c r="Z262" i="6"/>
  <c r="AA262" i="6"/>
  <c r="AB262" i="6"/>
  <c r="AC262" i="6"/>
  <c r="AD262" i="6"/>
  <c r="AE262" i="6"/>
  <c r="AF262" i="6"/>
  <c r="AG262" i="6"/>
  <c r="U263" i="6"/>
  <c r="V263" i="6"/>
  <c r="W263" i="6"/>
  <c r="X263" i="6"/>
  <c r="Y263" i="6"/>
  <c r="Z263" i="6"/>
  <c r="AA263" i="6"/>
  <c r="AB263" i="6"/>
  <c r="AC263" i="6"/>
  <c r="AD263" i="6"/>
  <c r="AE263" i="6"/>
  <c r="AF263" i="6"/>
  <c r="AG263" i="6"/>
  <c r="U264" i="6"/>
  <c r="V264" i="6"/>
  <c r="W264" i="6"/>
  <c r="X264" i="6"/>
  <c r="Y264" i="6"/>
  <c r="Z264" i="6"/>
  <c r="AA264" i="6"/>
  <c r="AB264" i="6"/>
  <c r="AC264" i="6"/>
  <c r="AD264" i="6"/>
  <c r="AE264" i="6"/>
  <c r="AF264" i="6"/>
  <c r="AG264" i="6"/>
  <c r="U265" i="6"/>
  <c r="V265" i="6"/>
  <c r="W265" i="6"/>
  <c r="X265" i="6"/>
  <c r="Y265" i="6"/>
  <c r="Z265" i="6"/>
  <c r="AA265" i="6"/>
  <c r="AB265" i="6"/>
  <c r="AC265" i="6"/>
  <c r="AD265" i="6"/>
  <c r="AE265" i="6"/>
  <c r="AF265" i="6"/>
  <c r="AG265" i="6"/>
  <c r="U266" i="6"/>
  <c r="V266" i="6"/>
  <c r="W266" i="6"/>
  <c r="X266" i="6"/>
  <c r="Y266" i="6"/>
  <c r="Z266" i="6"/>
  <c r="AA266" i="6"/>
  <c r="AB266" i="6"/>
  <c r="AC266" i="6"/>
  <c r="AD266" i="6"/>
  <c r="AE266" i="6"/>
  <c r="AF266" i="6"/>
  <c r="AG266" i="6"/>
  <c r="U267" i="6"/>
  <c r="V267" i="6"/>
  <c r="W267" i="6"/>
  <c r="X267" i="6"/>
  <c r="Y267" i="6"/>
  <c r="Z267" i="6"/>
  <c r="AA267" i="6"/>
  <c r="AB267" i="6"/>
  <c r="AC267" i="6"/>
  <c r="AD267" i="6"/>
  <c r="AE267" i="6"/>
  <c r="AF267" i="6"/>
  <c r="AG267" i="6"/>
  <c r="U268" i="6"/>
  <c r="V268" i="6"/>
  <c r="W268" i="6"/>
  <c r="X268" i="6"/>
  <c r="Y268" i="6"/>
  <c r="Z268" i="6"/>
  <c r="AA268" i="6"/>
  <c r="AB268" i="6"/>
  <c r="AC268" i="6"/>
  <c r="AD268" i="6"/>
  <c r="AE268" i="6"/>
  <c r="AF268" i="6"/>
  <c r="AG268" i="6"/>
  <c r="U269" i="6"/>
  <c r="V269" i="6"/>
  <c r="W269" i="6"/>
  <c r="X269" i="6"/>
  <c r="Y269" i="6"/>
  <c r="Z269" i="6"/>
  <c r="AA269" i="6"/>
  <c r="AB269" i="6"/>
  <c r="AC269" i="6"/>
  <c r="AD269" i="6"/>
  <c r="AE269" i="6"/>
  <c r="AF269" i="6"/>
  <c r="AG269" i="6"/>
  <c r="U270" i="6"/>
  <c r="V270" i="6"/>
  <c r="W270" i="6"/>
  <c r="X270" i="6"/>
  <c r="Y270" i="6"/>
  <c r="Z270" i="6"/>
  <c r="AA270" i="6"/>
  <c r="AB270" i="6"/>
  <c r="AC270" i="6"/>
  <c r="AD270" i="6"/>
  <c r="AE270" i="6"/>
  <c r="AF270" i="6"/>
  <c r="AG270" i="6"/>
  <c r="U271" i="6"/>
  <c r="V271" i="6"/>
  <c r="W271" i="6"/>
  <c r="X271" i="6"/>
  <c r="Y271" i="6"/>
  <c r="Z271" i="6"/>
  <c r="AA271" i="6"/>
  <c r="AB271" i="6"/>
  <c r="AC271" i="6"/>
  <c r="AD271" i="6"/>
  <c r="AE271" i="6"/>
  <c r="AF271" i="6"/>
  <c r="AG271" i="6"/>
  <c r="U272" i="6"/>
  <c r="V272" i="6"/>
  <c r="W272" i="6"/>
  <c r="X272" i="6"/>
  <c r="Y272" i="6"/>
  <c r="Z272" i="6"/>
  <c r="AA272" i="6"/>
  <c r="AB272" i="6"/>
  <c r="AC272" i="6"/>
  <c r="AD272" i="6"/>
  <c r="AE272" i="6"/>
  <c r="AF272" i="6"/>
  <c r="AG272" i="6"/>
  <c r="U273" i="6"/>
  <c r="V273" i="6"/>
  <c r="W273" i="6"/>
  <c r="X273" i="6"/>
  <c r="Y273" i="6"/>
  <c r="Z273" i="6"/>
  <c r="AA273" i="6"/>
  <c r="AB273" i="6"/>
  <c r="AC273" i="6"/>
  <c r="AD273" i="6"/>
  <c r="AE273" i="6"/>
  <c r="AF273" i="6"/>
  <c r="AG273" i="6"/>
  <c r="U274" i="6"/>
  <c r="V274" i="6"/>
  <c r="W274" i="6"/>
  <c r="X274" i="6"/>
  <c r="Y274" i="6"/>
  <c r="Z274" i="6"/>
  <c r="AA274" i="6"/>
  <c r="AB274" i="6"/>
  <c r="AC274" i="6"/>
  <c r="AD274" i="6"/>
  <c r="AE274" i="6"/>
  <c r="AF274" i="6"/>
  <c r="AG274" i="6"/>
  <c r="U275" i="6"/>
  <c r="V275" i="6"/>
  <c r="W275" i="6"/>
  <c r="X275" i="6"/>
  <c r="Y275" i="6"/>
  <c r="Z275" i="6"/>
  <c r="AA275" i="6"/>
  <c r="AB275" i="6"/>
  <c r="AC275" i="6"/>
  <c r="AD275" i="6"/>
  <c r="AE275" i="6"/>
  <c r="AF275" i="6"/>
  <c r="AG275" i="6"/>
  <c r="U276" i="6"/>
  <c r="V276" i="6"/>
  <c r="W276" i="6"/>
  <c r="X276" i="6"/>
  <c r="Y276" i="6"/>
  <c r="Z276" i="6"/>
  <c r="AA276" i="6"/>
  <c r="AB276" i="6"/>
  <c r="AC276" i="6"/>
  <c r="AD276" i="6"/>
  <c r="AE276" i="6"/>
  <c r="AF276" i="6"/>
  <c r="AG276" i="6"/>
  <c r="U277" i="6"/>
  <c r="V277" i="6"/>
  <c r="W277" i="6"/>
  <c r="X277" i="6"/>
  <c r="Y277" i="6"/>
  <c r="Z277" i="6"/>
  <c r="AA277" i="6"/>
  <c r="AB277" i="6"/>
  <c r="AC277" i="6"/>
  <c r="AD277" i="6"/>
  <c r="AE277" i="6"/>
  <c r="AF277" i="6"/>
  <c r="AG277" i="6"/>
  <c r="U278" i="6"/>
  <c r="V278" i="6"/>
  <c r="W278" i="6"/>
  <c r="X278" i="6"/>
  <c r="Y278" i="6"/>
  <c r="Z278" i="6"/>
  <c r="AA278" i="6"/>
  <c r="AB278" i="6"/>
  <c r="AC278" i="6"/>
  <c r="AD278" i="6"/>
  <c r="AE278" i="6"/>
  <c r="AF278" i="6"/>
  <c r="AG278" i="6"/>
  <c r="U279" i="6"/>
  <c r="V279" i="6"/>
  <c r="W279" i="6"/>
  <c r="X279" i="6"/>
  <c r="Y279" i="6"/>
  <c r="Z279" i="6"/>
  <c r="AA279" i="6"/>
  <c r="AB279" i="6"/>
  <c r="AC279" i="6"/>
  <c r="AD279" i="6"/>
  <c r="AE279" i="6"/>
  <c r="AF279" i="6"/>
  <c r="AG279" i="6"/>
  <c r="U280" i="6"/>
  <c r="V280" i="6"/>
  <c r="W280" i="6"/>
  <c r="X280" i="6"/>
  <c r="Y280" i="6"/>
  <c r="Z280" i="6"/>
  <c r="AA280" i="6"/>
  <c r="AB280" i="6"/>
  <c r="AC280" i="6"/>
  <c r="AD280" i="6"/>
  <c r="AE280" i="6"/>
  <c r="AF280" i="6"/>
  <c r="AG280" i="6"/>
  <c r="U281" i="6"/>
  <c r="V281" i="6"/>
  <c r="W281" i="6"/>
  <c r="X281" i="6"/>
  <c r="Y281" i="6"/>
  <c r="Z281" i="6"/>
  <c r="AA281" i="6"/>
  <c r="AB281" i="6"/>
  <c r="AC281" i="6"/>
  <c r="AD281" i="6"/>
  <c r="AE281" i="6"/>
  <c r="AF281" i="6"/>
  <c r="AG281" i="6"/>
  <c r="U282" i="6"/>
  <c r="V282" i="6"/>
  <c r="W282" i="6"/>
  <c r="X282" i="6"/>
  <c r="Y282" i="6"/>
  <c r="Z282" i="6"/>
  <c r="AA282" i="6"/>
  <c r="AB282" i="6"/>
  <c r="AC282" i="6"/>
  <c r="AD282" i="6"/>
  <c r="AE282" i="6"/>
  <c r="AF282" i="6"/>
  <c r="AG282" i="6"/>
  <c r="U283" i="6"/>
  <c r="V283" i="6"/>
  <c r="W283" i="6"/>
  <c r="X283" i="6"/>
  <c r="Y283" i="6"/>
  <c r="Z283" i="6"/>
  <c r="AA283" i="6"/>
  <c r="AB283" i="6"/>
  <c r="AC283" i="6"/>
  <c r="AD283" i="6"/>
  <c r="AE283" i="6"/>
  <c r="AF283" i="6"/>
  <c r="AG283" i="6"/>
  <c r="U284" i="6"/>
  <c r="V284" i="6"/>
  <c r="W284" i="6"/>
  <c r="X284" i="6"/>
  <c r="Y284" i="6"/>
  <c r="Z284" i="6"/>
  <c r="AA284" i="6"/>
  <c r="AB284" i="6"/>
  <c r="AC284" i="6"/>
  <c r="AD284" i="6"/>
  <c r="AE284" i="6"/>
  <c r="AF284" i="6"/>
  <c r="AG284" i="6"/>
  <c r="U285" i="6"/>
  <c r="V285" i="6"/>
  <c r="W285" i="6"/>
  <c r="X285" i="6"/>
  <c r="Y285" i="6"/>
  <c r="Z285" i="6"/>
  <c r="AA285" i="6"/>
  <c r="AB285" i="6"/>
  <c r="AC285" i="6"/>
  <c r="AD285" i="6"/>
  <c r="AE285" i="6"/>
  <c r="AF285" i="6"/>
  <c r="AG285" i="6"/>
  <c r="U286" i="6"/>
  <c r="V286" i="6"/>
  <c r="W286" i="6"/>
  <c r="X286" i="6"/>
  <c r="Y286" i="6"/>
  <c r="Z286" i="6"/>
  <c r="AA286" i="6"/>
  <c r="AB286" i="6"/>
  <c r="AC286" i="6"/>
  <c r="AD286" i="6"/>
  <c r="AE286" i="6"/>
  <c r="AF286" i="6"/>
  <c r="AG286" i="6"/>
  <c r="U287" i="6"/>
  <c r="V287" i="6"/>
  <c r="W287" i="6"/>
  <c r="X287" i="6"/>
  <c r="Y287" i="6"/>
  <c r="Z287" i="6"/>
  <c r="AA287" i="6"/>
  <c r="AB287" i="6"/>
  <c r="AC287" i="6"/>
  <c r="AD287" i="6"/>
  <c r="AE287" i="6"/>
  <c r="AF287" i="6"/>
  <c r="AG287" i="6"/>
  <c r="U288" i="6"/>
  <c r="V288" i="6"/>
  <c r="W288" i="6"/>
  <c r="X288" i="6"/>
  <c r="Y288" i="6"/>
  <c r="Z288" i="6"/>
  <c r="AA288" i="6"/>
  <c r="AB288" i="6"/>
  <c r="AC288" i="6"/>
  <c r="AD288" i="6"/>
  <c r="AE288" i="6"/>
  <c r="AF288" i="6"/>
  <c r="AG288" i="6"/>
  <c r="U289" i="6"/>
  <c r="V289" i="6"/>
  <c r="W289" i="6"/>
  <c r="X289" i="6"/>
  <c r="Y289" i="6"/>
  <c r="Z289" i="6"/>
  <c r="AA289" i="6"/>
  <c r="AB289" i="6"/>
  <c r="AC289" i="6"/>
  <c r="AD289" i="6"/>
  <c r="AE289" i="6"/>
  <c r="AF289" i="6"/>
  <c r="AG289" i="6"/>
  <c r="U290" i="6"/>
  <c r="V290" i="6"/>
  <c r="W290" i="6"/>
  <c r="X290" i="6"/>
  <c r="Y290" i="6"/>
  <c r="Z290" i="6"/>
  <c r="AA290" i="6"/>
  <c r="AB290" i="6"/>
  <c r="AC290" i="6"/>
  <c r="AD290" i="6"/>
  <c r="AE290" i="6"/>
  <c r="AF290" i="6"/>
  <c r="AG290" i="6"/>
  <c r="U291" i="6"/>
  <c r="V291" i="6"/>
  <c r="W291" i="6"/>
  <c r="X291" i="6"/>
  <c r="Y291" i="6"/>
  <c r="Z291" i="6"/>
  <c r="AA291" i="6"/>
  <c r="AB291" i="6"/>
  <c r="AC291" i="6"/>
  <c r="AD291" i="6"/>
  <c r="AE291" i="6"/>
  <c r="AF291" i="6"/>
  <c r="AG291" i="6"/>
  <c r="U292" i="6"/>
  <c r="V292" i="6"/>
  <c r="W292" i="6"/>
  <c r="X292" i="6"/>
  <c r="Y292" i="6"/>
  <c r="Z292" i="6"/>
  <c r="AA292" i="6"/>
  <c r="AB292" i="6"/>
  <c r="AC292" i="6"/>
  <c r="AD292" i="6"/>
  <c r="AE292" i="6"/>
  <c r="AF292" i="6"/>
  <c r="AG292" i="6"/>
  <c r="U293" i="6"/>
  <c r="V293" i="6"/>
  <c r="W293" i="6"/>
  <c r="X293" i="6"/>
  <c r="Y293" i="6"/>
  <c r="Z293" i="6"/>
  <c r="AA293" i="6"/>
  <c r="AB293" i="6"/>
  <c r="AC293" i="6"/>
  <c r="AD293" i="6"/>
  <c r="AE293" i="6"/>
  <c r="AF293" i="6"/>
  <c r="AG293" i="6"/>
  <c r="U294" i="6"/>
  <c r="V294" i="6"/>
  <c r="W294" i="6"/>
  <c r="X294" i="6"/>
  <c r="Y294" i="6"/>
  <c r="Z294" i="6"/>
  <c r="AA294" i="6"/>
  <c r="AB294" i="6"/>
  <c r="AC294" i="6"/>
  <c r="AD294" i="6"/>
  <c r="AE294" i="6"/>
  <c r="AF294" i="6"/>
  <c r="AG294" i="6"/>
  <c r="U295" i="6"/>
  <c r="V295" i="6"/>
  <c r="W295" i="6"/>
  <c r="X295" i="6"/>
  <c r="Y295" i="6"/>
  <c r="Z295" i="6"/>
  <c r="AA295" i="6"/>
  <c r="AB295" i="6"/>
  <c r="AC295" i="6"/>
  <c r="AD295" i="6"/>
  <c r="AE295" i="6"/>
  <c r="AF295" i="6"/>
  <c r="AG295" i="6"/>
  <c r="U296" i="6"/>
  <c r="V296" i="6"/>
  <c r="W296" i="6"/>
  <c r="X296" i="6"/>
  <c r="Y296" i="6"/>
  <c r="Z296" i="6"/>
  <c r="AA296" i="6"/>
  <c r="AB296" i="6"/>
  <c r="AC296" i="6"/>
  <c r="AD296" i="6"/>
  <c r="AE296" i="6"/>
  <c r="AF296" i="6"/>
  <c r="AG296" i="6"/>
  <c r="U297" i="6"/>
  <c r="V297" i="6"/>
  <c r="W297" i="6"/>
  <c r="X297" i="6"/>
  <c r="Y297" i="6"/>
  <c r="Z297" i="6"/>
  <c r="AA297" i="6"/>
  <c r="AB297" i="6"/>
  <c r="AC297" i="6"/>
  <c r="AD297" i="6"/>
  <c r="AE297" i="6"/>
  <c r="AF297" i="6"/>
  <c r="AG297" i="6"/>
  <c r="U298" i="6"/>
  <c r="V298" i="6"/>
  <c r="W298" i="6"/>
  <c r="X298" i="6"/>
  <c r="Y298" i="6"/>
  <c r="Z298" i="6"/>
  <c r="AA298" i="6"/>
  <c r="AB298" i="6"/>
  <c r="AC298" i="6"/>
  <c r="AD298" i="6"/>
  <c r="AE298" i="6"/>
  <c r="AF298" i="6"/>
  <c r="AG298" i="6"/>
  <c r="U299" i="6"/>
  <c r="V299" i="6"/>
  <c r="W299" i="6"/>
  <c r="X299" i="6"/>
  <c r="Y299" i="6"/>
  <c r="Z299" i="6"/>
  <c r="AA299" i="6"/>
  <c r="AB299" i="6"/>
  <c r="AC299" i="6"/>
  <c r="AD299" i="6"/>
  <c r="AE299" i="6"/>
  <c r="AF299" i="6"/>
  <c r="AG299" i="6"/>
  <c r="U300" i="6"/>
  <c r="V300" i="6"/>
  <c r="W300" i="6"/>
  <c r="X300" i="6"/>
  <c r="Y300" i="6"/>
  <c r="Z300" i="6"/>
  <c r="AA300" i="6"/>
  <c r="AB300" i="6"/>
  <c r="AC300" i="6"/>
  <c r="AD300" i="6"/>
  <c r="AE300" i="6"/>
  <c r="AF300" i="6"/>
  <c r="AG300" i="6"/>
  <c r="U301" i="6"/>
  <c r="V301" i="6"/>
  <c r="W301" i="6"/>
  <c r="X301" i="6"/>
  <c r="Y301" i="6"/>
  <c r="Z301" i="6"/>
  <c r="AA301" i="6"/>
  <c r="AB301" i="6"/>
  <c r="AC301" i="6"/>
  <c r="AD301" i="6"/>
  <c r="AE301" i="6"/>
  <c r="AF301" i="6"/>
  <c r="AG301" i="6"/>
  <c r="U302" i="6"/>
  <c r="V302" i="6"/>
  <c r="W302" i="6"/>
  <c r="X302" i="6"/>
  <c r="Y302" i="6"/>
  <c r="Z302" i="6"/>
  <c r="AA302" i="6"/>
  <c r="AB302" i="6"/>
  <c r="AC302" i="6"/>
  <c r="AD302" i="6"/>
  <c r="AE302" i="6"/>
  <c r="AF302" i="6"/>
  <c r="AG302" i="6"/>
  <c r="U303" i="6"/>
  <c r="V303" i="6"/>
  <c r="W303" i="6"/>
  <c r="X303" i="6"/>
  <c r="Y303" i="6"/>
  <c r="Z303" i="6"/>
  <c r="AA303" i="6"/>
  <c r="AB303" i="6"/>
  <c r="AC303" i="6"/>
  <c r="AD303" i="6"/>
  <c r="AE303" i="6"/>
  <c r="AF303" i="6"/>
  <c r="AG303" i="6"/>
  <c r="U304" i="6"/>
  <c r="V304" i="6"/>
  <c r="W304" i="6"/>
  <c r="X304" i="6"/>
  <c r="Y304" i="6"/>
  <c r="Z304" i="6"/>
  <c r="AA304" i="6"/>
  <c r="AB304" i="6"/>
  <c r="AC304" i="6"/>
  <c r="AD304" i="6"/>
  <c r="AE304" i="6"/>
  <c r="AF304" i="6"/>
  <c r="AG304" i="6"/>
  <c r="U305" i="6"/>
  <c r="V305" i="6"/>
  <c r="W305" i="6"/>
  <c r="X305" i="6"/>
  <c r="Y305" i="6"/>
  <c r="Z305" i="6"/>
  <c r="AA305" i="6"/>
  <c r="AB305" i="6"/>
  <c r="AC305" i="6"/>
  <c r="AD305" i="6"/>
  <c r="AE305" i="6"/>
  <c r="AF305" i="6"/>
  <c r="AG305" i="6"/>
  <c r="U306" i="6"/>
  <c r="V306" i="6"/>
  <c r="W306" i="6"/>
  <c r="X306" i="6"/>
  <c r="Y306" i="6"/>
  <c r="Z306" i="6"/>
  <c r="AA306" i="6"/>
  <c r="AB306" i="6"/>
  <c r="AC306" i="6"/>
  <c r="AD306" i="6"/>
  <c r="AE306" i="6"/>
  <c r="AF306" i="6"/>
  <c r="AG306" i="6"/>
  <c r="U307" i="6"/>
  <c r="V307" i="6"/>
  <c r="W307" i="6"/>
  <c r="X307" i="6"/>
  <c r="Y307" i="6"/>
  <c r="Z307" i="6"/>
  <c r="AA307" i="6"/>
  <c r="AB307" i="6"/>
  <c r="AC307" i="6"/>
  <c r="AD307" i="6"/>
  <c r="AE307" i="6"/>
  <c r="AF307" i="6"/>
  <c r="AG307" i="6"/>
  <c r="U308" i="6"/>
  <c r="V308" i="6"/>
  <c r="W308" i="6"/>
  <c r="X308" i="6"/>
  <c r="Y308" i="6"/>
  <c r="Z308" i="6"/>
  <c r="AA308" i="6"/>
  <c r="AB308" i="6"/>
  <c r="AC308" i="6"/>
  <c r="AD308" i="6"/>
  <c r="AE308" i="6"/>
  <c r="AF308" i="6"/>
  <c r="AG308" i="6"/>
  <c r="U309" i="6"/>
  <c r="V309" i="6"/>
  <c r="W309" i="6"/>
  <c r="X309" i="6"/>
  <c r="Y309" i="6"/>
  <c r="Z309" i="6"/>
  <c r="AA309" i="6"/>
  <c r="AB309" i="6"/>
  <c r="AC309" i="6"/>
  <c r="AD309" i="6"/>
  <c r="AE309" i="6"/>
  <c r="AF309" i="6"/>
  <c r="AG309" i="6"/>
  <c r="U310" i="6"/>
  <c r="V310" i="6"/>
  <c r="W310" i="6"/>
  <c r="X310" i="6"/>
  <c r="Y310" i="6"/>
  <c r="Z310" i="6"/>
  <c r="AA310" i="6"/>
  <c r="AB310" i="6"/>
  <c r="AC310" i="6"/>
  <c r="AD310" i="6"/>
  <c r="AE310" i="6"/>
  <c r="AF310" i="6"/>
  <c r="AG310" i="6"/>
  <c r="U311" i="6"/>
  <c r="V311" i="6"/>
  <c r="W311" i="6"/>
  <c r="X311" i="6"/>
  <c r="Y311" i="6"/>
  <c r="Z311" i="6"/>
  <c r="AA311" i="6"/>
  <c r="AB311" i="6"/>
  <c r="AC311" i="6"/>
  <c r="AD311" i="6"/>
  <c r="AE311" i="6"/>
  <c r="AF311" i="6"/>
  <c r="AG311" i="6"/>
  <c r="U312" i="6"/>
  <c r="V312" i="6"/>
  <c r="W312" i="6"/>
  <c r="X312" i="6"/>
  <c r="Y312" i="6"/>
  <c r="Z312" i="6"/>
  <c r="AA312" i="6"/>
  <c r="AB312" i="6"/>
  <c r="AC312" i="6"/>
  <c r="AD312" i="6"/>
  <c r="AE312" i="6"/>
  <c r="AF312" i="6"/>
  <c r="AG312" i="6"/>
  <c r="U313" i="6"/>
  <c r="V313" i="6"/>
  <c r="W313" i="6"/>
  <c r="X313" i="6"/>
  <c r="Y313" i="6"/>
  <c r="Z313" i="6"/>
  <c r="AA313" i="6"/>
  <c r="AB313" i="6"/>
  <c r="AC313" i="6"/>
  <c r="AD313" i="6"/>
  <c r="AE313" i="6"/>
  <c r="AF313" i="6"/>
  <c r="AG313" i="6"/>
  <c r="U314" i="6"/>
  <c r="V314" i="6"/>
  <c r="W314" i="6"/>
  <c r="X314" i="6"/>
  <c r="Y314" i="6"/>
  <c r="Z314" i="6"/>
  <c r="AA314" i="6"/>
  <c r="AB314" i="6"/>
  <c r="AC314" i="6"/>
  <c r="AD314" i="6"/>
  <c r="AE314" i="6"/>
  <c r="AF314" i="6"/>
  <c r="AG314" i="6"/>
  <c r="U315" i="6"/>
  <c r="V315" i="6"/>
  <c r="W315" i="6"/>
  <c r="X315" i="6"/>
  <c r="Y315" i="6"/>
  <c r="Z315" i="6"/>
  <c r="AA315" i="6"/>
  <c r="AB315" i="6"/>
  <c r="AC315" i="6"/>
  <c r="AD315" i="6"/>
  <c r="AE315" i="6"/>
  <c r="AF315" i="6"/>
  <c r="AG315" i="6"/>
  <c r="U316" i="6"/>
  <c r="V316" i="6"/>
  <c r="W316" i="6"/>
  <c r="X316" i="6"/>
  <c r="Y316" i="6"/>
  <c r="Z316" i="6"/>
  <c r="AA316" i="6"/>
  <c r="AB316" i="6"/>
  <c r="AC316" i="6"/>
  <c r="AD316" i="6"/>
  <c r="AE316" i="6"/>
  <c r="AF316" i="6"/>
  <c r="AG316" i="6"/>
  <c r="U317" i="6"/>
  <c r="V317" i="6"/>
  <c r="W317" i="6"/>
  <c r="X317" i="6"/>
  <c r="Y317" i="6"/>
  <c r="Z317" i="6"/>
  <c r="AA317" i="6"/>
  <c r="AB317" i="6"/>
  <c r="AC317" i="6"/>
  <c r="AD317" i="6"/>
  <c r="AE317" i="6"/>
  <c r="AF317" i="6"/>
  <c r="AG317" i="6"/>
  <c r="U318" i="6"/>
  <c r="V318" i="6"/>
  <c r="W318" i="6"/>
  <c r="X318" i="6"/>
  <c r="Y318" i="6"/>
  <c r="Z318" i="6"/>
  <c r="AA318" i="6"/>
  <c r="AB318" i="6"/>
  <c r="AC318" i="6"/>
  <c r="AD318" i="6"/>
  <c r="AE318" i="6"/>
  <c r="AF318" i="6"/>
  <c r="AG318" i="6"/>
  <c r="U319" i="6"/>
  <c r="V319" i="6"/>
  <c r="W319" i="6"/>
  <c r="X319" i="6"/>
  <c r="Y319" i="6"/>
  <c r="Z319" i="6"/>
  <c r="AA319" i="6"/>
  <c r="AB319" i="6"/>
  <c r="AC319" i="6"/>
  <c r="AD319" i="6"/>
  <c r="AE319" i="6"/>
  <c r="AF319" i="6"/>
  <c r="AG319" i="6"/>
  <c r="U320" i="6"/>
  <c r="V320" i="6"/>
  <c r="W320" i="6"/>
  <c r="X320" i="6"/>
  <c r="Y320" i="6"/>
  <c r="Z320" i="6"/>
  <c r="AA320" i="6"/>
  <c r="AB320" i="6"/>
  <c r="AC320" i="6"/>
  <c r="AD320" i="6"/>
  <c r="AE320" i="6"/>
  <c r="AF320" i="6"/>
  <c r="AG320" i="6"/>
  <c r="U321" i="6"/>
  <c r="V321" i="6"/>
  <c r="W321" i="6"/>
  <c r="X321" i="6"/>
  <c r="Y321" i="6"/>
  <c r="Z321" i="6"/>
  <c r="AA321" i="6"/>
  <c r="AB321" i="6"/>
  <c r="AC321" i="6"/>
  <c r="AD321" i="6"/>
  <c r="AE321" i="6"/>
  <c r="AF321" i="6"/>
  <c r="AG321" i="6"/>
  <c r="U322" i="6"/>
  <c r="V322" i="6"/>
  <c r="W322" i="6"/>
  <c r="X322" i="6"/>
  <c r="Y322" i="6"/>
  <c r="Z322" i="6"/>
  <c r="AA322" i="6"/>
  <c r="AB322" i="6"/>
  <c r="AC322" i="6"/>
  <c r="AD322" i="6"/>
  <c r="AE322" i="6"/>
  <c r="AF322" i="6"/>
  <c r="AG322" i="6"/>
  <c r="U323" i="6"/>
  <c r="V323" i="6"/>
  <c r="W323" i="6"/>
  <c r="X323" i="6"/>
  <c r="Y323" i="6"/>
  <c r="Z323" i="6"/>
  <c r="AA323" i="6"/>
  <c r="AB323" i="6"/>
  <c r="AC323" i="6"/>
  <c r="AD323" i="6"/>
  <c r="AE323" i="6"/>
  <c r="AF323" i="6"/>
  <c r="AG323" i="6"/>
  <c r="U324" i="6"/>
  <c r="V324" i="6"/>
  <c r="W324" i="6"/>
  <c r="X324" i="6"/>
  <c r="Y324" i="6"/>
  <c r="Z324" i="6"/>
  <c r="AA324" i="6"/>
  <c r="AB324" i="6"/>
  <c r="AC324" i="6"/>
  <c r="AD324" i="6"/>
  <c r="AE324" i="6"/>
  <c r="AF324" i="6"/>
  <c r="AG324" i="6"/>
  <c r="U325" i="6"/>
  <c r="V325" i="6"/>
  <c r="W325" i="6"/>
  <c r="X325" i="6"/>
  <c r="Y325" i="6"/>
  <c r="Z325" i="6"/>
  <c r="AA325" i="6"/>
  <c r="AB325" i="6"/>
  <c r="AC325" i="6"/>
  <c r="AD325" i="6"/>
  <c r="AE325" i="6"/>
  <c r="AF325" i="6"/>
  <c r="AG325" i="6"/>
  <c r="U326" i="6"/>
  <c r="V326" i="6"/>
  <c r="W326" i="6"/>
  <c r="X326" i="6"/>
  <c r="Y326" i="6"/>
  <c r="Z326" i="6"/>
  <c r="AA326" i="6"/>
  <c r="AB326" i="6"/>
  <c r="AC326" i="6"/>
  <c r="AD326" i="6"/>
  <c r="AE326" i="6"/>
  <c r="AF326" i="6"/>
  <c r="AG326" i="6"/>
  <c r="U327" i="6"/>
  <c r="V327" i="6"/>
  <c r="W327" i="6"/>
  <c r="X327" i="6"/>
  <c r="Y327" i="6"/>
  <c r="Z327" i="6"/>
  <c r="AA327" i="6"/>
  <c r="AB327" i="6"/>
  <c r="AC327" i="6"/>
  <c r="AD327" i="6"/>
  <c r="AE327" i="6"/>
  <c r="AF327" i="6"/>
  <c r="AG327" i="6"/>
  <c r="U328" i="6"/>
  <c r="V328" i="6"/>
  <c r="W328" i="6"/>
  <c r="X328" i="6"/>
  <c r="Y328" i="6"/>
  <c r="Z328" i="6"/>
  <c r="AA328" i="6"/>
  <c r="AB328" i="6"/>
  <c r="AC328" i="6"/>
  <c r="AD328" i="6"/>
  <c r="AE328" i="6"/>
  <c r="AF328" i="6"/>
  <c r="AG328" i="6"/>
  <c r="U329" i="6"/>
  <c r="V329" i="6"/>
  <c r="W329" i="6"/>
  <c r="X329" i="6"/>
  <c r="Y329" i="6"/>
  <c r="Z329" i="6"/>
  <c r="AA329" i="6"/>
  <c r="AB329" i="6"/>
  <c r="AC329" i="6"/>
  <c r="AD329" i="6"/>
  <c r="AE329" i="6"/>
  <c r="AF329" i="6"/>
  <c r="AG329" i="6"/>
  <c r="U330" i="6"/>
  <c r="V330" i="6"/>
  <c r="W330" i="6"/>
  <c r="X330" i="6"/>
  <c r="Y330" i="6"/>
  <c r="Z330" i="6"/>
  <c r="AA330" i="6"/>
  <c r="AB330" i="6"/>
  <c r="AC330" i="6"/>
  <c r="AD330" i="6"/>
  <c r="AE330" i="6"/>
  <c r="AF330" i="6"/>
  <c r="AG330" i="6"/>
  <c r="U331" i="6"/>
  <c r="V331" i="6"/>
  <c r="W331" i="6"/>
  <c r="X331" i="6"/>
  <c r="Y331" i="6"/>
  <c r="Z331" i="6"/>
  <c r="AA331" i="6"/>
  <c r="AB331" i="6"/>
  <c r="AC331" i="6"/>
  <c r="AD331" i="6"/>
  <c r="AE331" i="6"/>
  <c r="AF331" i="6"/>
  <c r="AG331" i="6"/>
  <c r="U332" i="6"/>
  <c r="V332" i="6"/>
  <c r="W332" i="6"/>
  <c r="X332" i="6"/>
  <c r="Y332" i="6"/>
  <c r="Z332" i="6"/>
  <c r="AA332" i="6"/>
  <c r="AB332" i="6"/>
  <c r="AC332" i="6"/>
  <c r="AD332" i="6"/>
  <c r="AE332" i="6"/>
  <c r="AF332" i="6"/>
  <c r="AG332" i="6"/>
  <c r="U333" i="6"/>
  <c r="V333" i="6"/>
  <c r="W333" i="6"/>
  <c r="X333" i="6"/>
  <c r="Y333" i="6"/>
  <c r="Z333" i="6"/>
  <c r="AA333" i="6"/>
  <c r="AB333" i="6"/>
  <c r="AC333" i="6"/>
  <c r="AD333" i="6"/>
  <c r="AE333" i="6"/>
  <c r="AF333" i="6"/>
  <c r="AG333" i="6"/>
  <c r="U334" i="6"/>
  <c r="V334" i="6"/>
  <c r="W334" i="6"/>
  <c r="X334" i="6"/>
  <c r="Y334" i="6"/>
  <c r="Z334" i="6"/>
  <c r="AA334" i="6"/>
  <c r="AB334" i="6"/>
  <c r="AC334" i="6"/>
  <c r="AD334" i="6"/>
  <c r="AE334" i="6"/>
  <c r="AF334" i="6"/>
  <c r="AG334" i="6"/>
  <c r="U335" i="6"/>
  <c r="V335" i="6"/>
  <c r="W335" i="6"/>
  <c r="X335" i="6"/>
  <c r="Y335" i="6"/>
  <c r="Z335" i="6"/>
  <c r="AA335" i="6"/>
  <c r="AB335" i="6"/>
  <c r="AC335" i="6"/>
  <c r="AD335" i="6"/>
  <c r="AE335" i="6"/>
  <c r="AF335" i="6"/>
  <c r="AG335" i="6"/>
  <c r="U336" i="6"/>
  <c r="V336" i="6"/>
  <c r="W336" i="6"/>
  <c r="X336" i="6"/>
  <c r="Y336" i="6"/>
  <c r="Z336" i="6"/>
  <c r="AA336" i="6"/>
  <c r="AB336" i="6"/>
  <c r="AC336" i="6"/>
  <c r="AD336" i="6"/>
  <c r="AE336" i="6"/>
  <c r="AF336" i="6"/>
  <c r="AG336" i="6"/>
  <c r="U337" i="6"/>
  <c r="V337" i="6"/>
  <c r="W337" i="6"/>
  <c r="X337" i="6"/>
  <c r="Y337" i="6"/>
  <c r="Z337" i="6"/>
  <c r="AA337" i="6"/>
  <c r="AB337" i="6"/>
  <c r="AC337" i="6"/>
  <c r="AD337" i="6"/>
  <c r="AE337" i="6"/>
  <c r="AF337" i="6"/>
  <c r="AG337" i="6"/>
  <c r="U338" i="6"/>
  <c r="V338" i="6"/>
  <c r="W338" i="6"/>
  <c r="X338" i="6"/>
  <c r="Y338" i="6"/>
  <c r="Z338" i="6"/>
  <c r="AA338" i="6"/>
  <c r="AB338" i="6"/>
  <c r="AC338" i="6"/>
  <c r="AD338" i="6"/>
  <c r="AE338" i="6"/>
  <c r="AF338" i="6"/>
  <c r="AG338" i="6"/>
  <c r="U339" i="6"/>
  <c r="V339" i="6"/>
  <c r="W339" i="6"/>
  <c r="X339" i="6"/>
  <c r="Y339" i="6"/>
  <c r="Z339" i="6"/>
  <c r="AA339" i="6"/>
  <c r="AB339" i="6"/>
  <c r="AC339" i="6"/>
  <c r="AD339" i="6"/>
  <c r="AE339" i="6"/>
  <c r="AF339" i="6"/>
  <c r="AG339" i="6"/>
  <c r="U340" i="6"/>
  <c r="V340" i="6"/>
  <c r="W340" i="6"/>
  <c r="X340" i="6"/>
  <c r="Y340" i="6"/>
  <c r="Z340" i="6"/>
  <c r="AA340" i="6"/>
  <c r="AB340" i="6"/>
  <c r="AC340" i="6"/>
  <c r="AD340" i="6"/>
  <c r="AE340" i="6"/>
  <c r="AF340" i="6"/>
  <c r="AG340" i="6"/>
  <c r="U341" i="6"/>
  <c r="V341" i="6"/>
  <c r="W341" i="6"/>
  <c r="X341" i="6"/>
  <c r="Y341" i="6"/>
  <c r="Z341" i="6"/>
  <c r="AA341" i="6"/>
  <c r="AB341" i="6"/>
  <c r="AC341" i="6"/>
  <c r="AD341" i="6"/>
  <c r="AE341" i="6"/>
  <c r="AF341" i="6"/>
  <c r="AG341" i="6"/>
  <c r="U342" i="6"/>
  <c r="V342" i="6"/>
  <c r="W342" i="6"/>
  <c r="X342" i="6"/>
  <c r="Y342" i="6"/>
  <c r="Z342" i="6"/>
  <c r="AA342" i="6"/>
  <c r="AB342" i="6"/>
  <c r="AC342" i="6"/>
  <c r="AD342" i="6"/>
  <c r="AE342" i="6"/>
  <c r="AF342" i="6"/>
  <c r="AG342" i="6"/>
  <c r="U343" i="6"/>
  <c r="V343" i="6"/>
  <c r="W343" i="6"/>
  <c r="X343" i="6"/>
  <c r="Y343" i="6"/>
  <c r="Z343" i="6"/>
  <c r="AA343" i="6"/>
  <c r="AB343" i="6"/>
  <c r="AC343" i="6"/>
  <c r="AD343" i="6"/>
  <c r="AE343" i="6"/>
  <c r="AF343" i="6"/>
  <c r="AG343" i="6"/>
  <c r="U344" i="6"/>
  <c r="V344" i="6"/>
  <c r="W344" i="6"/>
  <c r="X344" i="6"/>
  <c r="Y344" i="6"/>
  <c r="Z344" i="6"/>
  <c r="AA344" i="6"/>
  <c r="AB344" i="6"/>
  <c r="AC344" i="6"/>
  <c r="AD344" i="6"/>
  <c r="AE344" i="6"/>
  <c r="AF344" i="6"/>
  <c r="AG344" i="6"/>
  <c r="U345" i="6"/>
  <c r="V345" i="6"/>
  <c r="W345" i="6"/>
  <c r="X345" i="6"/>
  <c r="Y345" i="6"/>
  <c r="Z345" i="6"/>
  <c r="AA345" i="6"/>
  <c r="AB345" i="6"/>
  <c r="AC345" i="6"/>
  <c r="AD345" i="6"/>
  <c r="AE345" i="6"/>
  <c r="AF345" i="6"/>
  <c r="AG345" i="6"/>
  <c r="U346" i="6"/>
  <c r="V346" i="6"/>
  <c r="W346" i="6"/>
  <c r="X346" i="6"/>
  <c r="Y346" i="6"/>
  <c r="Z346" i="6"/>
  <c r="AA346" i="6"/>
  <c r="AB346" i="6"/>
  <c r="AC346" i="6"/>
  <c r="AD346" i="6"/>
  <c r="AE346" i="6"/>
  <c r="AF346" i="6"/>
  <c r="AG346" i="6"/>
  <c r="U347" i="6"/>
  <c r="V347" i="6"/>
  <c r="W347" i="6"/>
  <c r="X347" i="6"/>
  <c r="Y347" i="6"/>
  <c r="Z347" i="6"/>
  <c r="AA347" i="6"/>
  <c r="AB347" i="6"/>
  <c r="AC347" i="6"/>
  <c r="AD347" i="6"/>
  <c r="AE347" i="6"/>
  <c r="AF347" i="6"/>
  <c r="AG347" i="6"/>
  <c r="U348" i="6"/>
  <c r="V348" i="6"/>
  <c r="W348" i="6"/>
  <c r="X348" i="6"/>
  <c r="Y348" i="6"/>
  <c r="Z348" i="6"/>
  <c r="AA348" i="6"/>
  <c r="AB348" i="6"/>
  <c r="AC348" i="6"/>
  <c r="AD348" i="6"/>
  <c r="AE348" i="6"/>
  <c r="AF348" i="6"/>
  <c r="AG348" i="6"/>
  <c r="U349" i="6"/>
  <c r="V349" i="6"/>
  <c r="W349" i="6"/>
  <c r="X349" i="6"/>
  <c r="Y349" i="6"/>
  <c r="Z349" i="6"/>
  <c r="AA349" i="6"/>
  <c r="AB349" i="6"/>
  <c r="AC349" i="6"/>
  <c r="AD349" i="6"/>
  <c r="AE349" i="6"/>
  <c r="AF349" i="6"/>
  <c r="AG349" i="6"/>
  <c r="U350" i="6"/>
  <c r="V350" i="6"/>
  <c r="W350" i="6"/>
  <c r="X350" i="6"/>
  <c r="Y350" i="6"/>
  <c r="Z350" i="6"/>
  <c r="AA350" i="6"/>
  <c r="AB350" i="6"/>
  <c r="AC350" i="6"/>
  <c r="AD350" i="6"/>
  <c r="AE350" i="6"/>
  <c r="AF350" i="6"/>
  <c r="AG350" i="6"/>
  <c r="U351" i="6"/>
  <c r="V351" i="6"/>
  <c r="W351" i="6"/>
  <c r="X351" i="6"/>
  <c r="Y351" i="6"/>
  <c r="Z351" i="6"/>
  <c r="AA351" i="6"/>
  <c r="AB351" i="6"/>
  <c r="AC351" i="6"/>
  <c r="AD351" i="6"/>
  <c r="AE351" i="6"/>
  <c r="AF351" i="6"/>
  <c r="AG351" i="6"/>
  <c r="U352" i="6"/>
  <c r="V352" i="6"/>
  <c r="W352" i="6"/>
  <c r="X352" i="6"/>
  <c r="Y352" i="6"/>
  <c r="Z352" i="6"/>
  <c r="AA352" i="6"/>
  <c r="AB352" i="6"/>
  <c r="AC352" i="6"/>
  <c r="AD352" i="6"/>
  <c r="AE352" i="6"/>
  <c r="AF352" i="6"/>
  <c r="AG352" i="6"/>
  <c r="U353" i="6"/>
  <c r="V353" i="6"/>
  <c r="W353" i="6"/>
  <c r="X353" i="6"/>
  <c r="Y353" i="6"/>
  <c r="Z353" i="6"/>
  <c r="AA353" i="6"/>
  <c r="AB353" i="6"/>
  <c r="AC353" i="6"/>
  <c r="AD353" i="6"/>
  <c r="AE353" i="6"/>
  <c r="AF353" i="6"/>
  <c r="AG353" i="6"/>
  <c r="U354" i="6"/>
  <c r="V354" i="6"/>
  <c r="W354" i="6"/>
  <c r="X354" i="6"/>
  <c r="Y354" i="6"/>
  <c r="Z354" i="6"/>
  <c r="AA354" i="6"/>
  <c r="AB354" i="6"/>
  <c r="AC354" i="6"/>
  <c r="AD354" i="6"/>
  <c r="AE354" i="6"/>
  <c r="AF354" i="6"/>
  <c r="AG354" i="6"/>
  <c r="U355" i="6"/>
  <c r="V355" i="6"/>
  <c r="W355" i="6"/>
  <c r="X355" i="6"/>
  <c r="Y355" i="6"/>
  <c r="Z355" i="6"/>
  <c r="AA355" i="6"/>
  <c r="AB355" i="6"/>
  <c r="AC355" i="6"/>
  <c r="AD355" i="6"/>
  <c r="AE355" i="6"/>
  <c r="AF355" i="6"/>
  <c r="AG355" i="6"/>
  <c r="U356" i="6"/>
  <c r="V356" i="6"/>
  <c r="W356" i="6"/>
  <c r="X356" i="6"/>
  <c r="Y356" i="6"/>
  <c r="Z356" i="6"/>
  <c r="AA356" i="6"/>
  <c r="AB356" i="6"/>
  <c r="AC356" i="6"/>
  <c r="AD356" i="6"/>
  <c r="AE356" i="6"/>
  <c r="AF356" i="6"/>
  <c r="AG356" i="6"/>
  <c r="U357" i="6"/>
  <c r="V357" i="6"/>
  <c r="W357" i="6"/>
  <c r="X357" i="6"/>
  <c r="Y357" i="6"/>
  <c r="Z357" i="6"/>
  <c r="AA357" i="6"/>
  <c r="AB357" i="6"/>
  <c r="AC357" i="6"/>
  <c r="AD357" i="6"/>
  <c r="AE357" i="6"/>
  <c r="AF357" i="6"/>
  <c r="AG357" i="6"/>
  <c r="U358" i="6"/>
  <c r="V358" i="6"/>
  <c r="W358" i="6"/>
  <c r="X358" i="6"/>
  <c r="Y358" i="6"/>
  <c r="Z358" i="6"/>
  <c r="AA358" i="6"/>
  <c r="AB358" i="6"/>
  <c r="AC358" i="6"/>
  <c r="AD358" i="6"/>
  <c r="AE358" i="6"/>
  <c r="AF358" i="6"/>
  <c r="AG358" i="6"/>
  <c r="U359" i="6"/>
  <c r="V359" i="6"/>
  <c r="W359" i="6"/>
  <c r="X359" i="6"/>
  <c r="Y359" i="6"/>
  <c r="Z359" i="6"/>
  <c r="AA359" i="6"/>
  <c r="AB359" i="6"/>
  <c r="AC359" i="6"/>
  <c r="AD359" i="6"/>
  <c r="AE359" i="6"/>
  <c r="AF359" i="6"/>
  <c r="AG359" i="6"/>
  <c r="U360" i="6"/>
  <c r="V360" i="6"/>
  <c r="W360" i="6"/>
  <c r="X360" i="6"/>
  <c r="Y360" i="6"/>
  <c r="Z360" i="6"/>
  <c r="AA360" i="6"/>
  <c r="AB360" i="6"/>
  <c r="AC360" i="6"/>
  <c r="AD360" i="6"/>
  <c r="AE360" i="6"/>
  <c r="AF360" i="6"/>
  <c r="AG360" i="6"/>
  <c r="U361" i="6"/>
  <c r="V361" i="6"/>
  <c r="W361" i="6"/>
  <c r="X361" i="6"/>
  <c r="Y361" i="6"/>
  <c r="Z361" i="6"/>
  <c r="AA361" i="6"/>
  <c r="AB361" i="6"/>
  <c r="AC361" i="6"/>
  <c r="AD361" i="6"/>
  <c r="AE361" i="6"/>
  <c r="AF361" i="6"/>
  <c r="AG361" i="6"/>
  <c r="U362" i="6"/>
  <c r="V362" i="6"/>
  <c r="W362" i="6"/>
  <c r="X362" i="6"/>
  <c r="Y362" i="6"/>
  <c r="Z362" i="6"/>
  <c r="AA362" i="6"/>
  <c r="AB362" i="6"/>
  <c r="AC362" i="6"/>
  <c r="AD362" i="6"/>
  <c r="AE362" i="6"/>
  <c r="AF362" i="6"/>
  <c r="AG362" i="6"/>
  <c r="U363" i="6"/>
  <c r="V363" i="6"/>
  <c r="W363" i="6"/>
  <c r="X363" i="6"/>
  <c r="Y363" i="6"/>
  <c r="Z363" i="6"/>
  <c r="AA363" i="6"/>
  <c r="AB363" i="6"/>
  <c r="AC363" i="6"/>
  <c r="AD363" i="6"/>
  <c r="AE363" i="6"/>
  <c r="AF363" i="6"/>
  <c r="AG363" i="6"/>
  <c r="U364" i="6"/>
  <c r="V364" i="6"/>
  <c r="W364" i="6"/>
  <c r="X364" i="6"/>
  <c r="Y364" i="6"/>
  <c r="Z364" i="6"/>
  <c r="AA364" i="6"/>
  <c r="AB364" i="6"/>
  <c r="AC364" i="6"/>
  <c r="AD364" i="6"/>
  <c r="AE364" i="6"/>
  <c r="AF364" i="6"/>
  <c r="AG364" i="6"/>
  <c r="U365" i="6"/>
  <c r="V365" i="6"/>
  <c r="W365" i="6"/>
  <c r="X365" i="6"/>
  <c r="Y365" i="6"/>
  <c r="Z365" i="6"/>
  <c r="AA365" i="6"/>
  <c r="AB365" i="6"/>
  <c r="AC365" i="6"/>
  <c r="AD365" i="6"/>
  <c r="AE365" i="6"/>
  <c r="AF365" i="6"/>
  <c r="AG365" i="6"/>
  <c r="U366" i="6"/>
  <c r="V366" i="6"/>
  <c r="W366" i="6"/>
  <c r="X366" i="6"/>
  <c r="Y366" i="6"/>
  <c r="Z366" i="6"/>
  <c r="AA366" i="6"/>
  <c r="AB366" i="6"/>
  <c r="AC366" i="6"/>
  <c r="AD366" i="6"/>
  <c r="AE366" i="6"/>
  <c r="AF366" i="6"/>
  <c r="AG366" i="6"/>
  <c r="U367" i="6"/>
  <c r="V367" i="6"/>
  <c r="W367" i="6"/>
  <c r="X367" i="6"/>
  <c r="Y367" i="6"/>
  <c r="Z367" i="6"/>
  <c r="AA367" i="6"/>
  <c r="AB367" i="6"/>
  <c r="AC367" i="6"/>
  <c r="AD367" i="6"/>
  <c r="AE367" i="6"/>
  <c r="AF367" i="6"/>
  <c r="AG367" i="6"/>
  <c r="U368" i="6"/>
  <c r="V368" i="6"/>
  <c r="W368" i="6"/>
  <c r="X368" i="6"/>
  <c r="Y368" i="6"/>
  <c r="Z368" i="6"/>
  <c r="AA368" i="6"/>
  <c r="AB368" i="6"/>
  <c r="AC368" i="6"/>
  <c r="AD368" i="6"/>
  <c r="AE368" i="6"/>
  <c r="AF368" i="6"/>
  <c r="AG368" i="6"/>
  <c r="U369" i="6"/>
  <c r="V369" i="6"/>
  <c r="W369" i="6"/>
  <c r="X369" i="6"/>
  <c r="Y369" i="6"/>
  <c r="Z369" i="6"/>
  <c r="AA369" i="6"/>
  <c r="AB369" i="6"/>
  <c r="AC369" i="6"/>
  <c r="AD369" i="6"/>
  <c r="AE369" i="6"/>
  <c r="AF369" i="6"/>
  <c r="AG369" i="6"/>
  <c r="U370" i="6"/>
  <c r="V370" i="6"/>
  <c r="W370" i="6"/>
  <c r="X370" i="6"/>
  <c r="Y370" i="6"/>
  <c r="Z370" i="6"/>
  <c r="AA370" i="6"/>
  <c r="AB370" i="6"/>
  <c r="AC370" i="6"/>
  <c r="AD370" i="6"/>
  <c r="AE370" i="6"/>
  <c r="AF370" i="6"/>
  <c r="AG370" i="6"/>
  <c r="U371" i="6"/>
  <c r="V371" i="6"/>
  <c r="W371" i="6"/>
  <c r="X371" i="6"/>
  <c r="Y371" i="6"/>
  <c r="Z371" i="6"/>
  <c r="AA371" i="6"/>
  <c r="AB371" i="6"/>
  <c r="AC371" i="6"/>
  <c r="AD371" i="6"/>
  <c r="AE371" i="6"/>
  <c r="AF371" i="6"/>
  <c r="AG371" i="6"/>
  <c r="U372" i="6"/>
  <c r="V372" i="6"/>
  <c r="W372" i="6"/>
  <c r="X372" i="6"/>
  <c r="Y372" i="6"/>
  <c r="Z372" i="6"/>
  <c r="AA372" i="6"/>
  <c r="AB372" i="6"/>
  <c r="AC372" i="6"/>
  <c r="AD372" i="6"/>
  <c r="AE372" i="6"/>
  <c r="AF372" i="6"/>
  <c r="AG372" i="6"/>
  <c r="U373" i="6"/>
  <c r="V373" i="6"/>
  <c r="W373" i="6"/>
  <c r="X373" i="6"/>
  <c r="Y373" i="6"/>
  <c r="Z373" i="6"/>
  <c r="AA373" i="6"/>
  <c r="AB373" i="6"/>
  <c r="AC373" i="6"/>
  <c r="AD373" i="6"/>
  <c r="AE373" i="6"/>
  <c r="AF373" i="6"/>
  <c r="AG373" i="6"/>
  <c r="U374" i="6"/>
  <c r="V374" i="6"/>
  <c r="W374" i="6"/>
  <c r="X374" i="6"/>
  <c r="Y374" i="6"/>
  <c r="Z374" i="6"/>
  <c r="AA374" i="6"/>
  <c r="AB374" i="6"/>
  <c r="AC374" i="6"/>
  <c r="AD374" i="6"/>
  <c r="AE374" i="6"/>
  <c r="AF374" i="6"/>
  <c r="AG374" i="6"/>
  <c r="U375" i="6"/>
  <c r="V375" i="6"/>
  <c r="W375" i="6"/>
  <c r="X375" i="6"/>
  <c r="Y375" i="6"/>
  <c r="Z375" i="6"/>
  <c r="AA375" i="6"/>
  <c r="AB375" i="6"/>
  <c r="AC375" i="6"/>
  <c r="AD375" i="6"/>
  <c r="AE375" i="6"/>
  <c r="AF375" i="6"/>
  <c r="AG375" i="6"/>
  <c r="U376" i="6"/>
  <c r="V376" i="6"/>
  <c r="W376" i="6"/>
  <c r="X376" i="6"/>
  <c r="Y376" i="6"/>
  <c r="Z376" i="6"/>
  <c r="AA376" i="6"/>
  <c r="AB376" i="6"/>
  <c r="AC376" i="6"/>
  <c r="AD376" i="6"/>
  <c r="AE376" i="6"/>
  <c r="AF376" i="6"/>
  <c r="AG376" i="6"/>
  <c r="U377" i="6"/>
  <c r="V377" i="6"/>
  <c r="W377" i="6"/>
  <c r="X377" i="6"/>
  <c r="Y377" i="6"/>
  <c r="Z377" i="6"/>
  <c r="AA377" i="6"/>
  <c r="AB377" i="6"/>
  <c r="AC377" i="6"/>
  <c r="AD377" i="6"/>
  <c r="AE377" i="6"/>
  <c r="AF377" i="6"/>
  <c r="AG377" i="6"/>
  <c r="U378" i="6"/>
  <c r="V378" i="6"/>
  <c r="W378" i="6"/>
  <c r="X378" i="6"/>
  <c r="Y378" i="6"/>
  <c r="Z378" i="6"/>
  <c r="AA378" i="6"/>
  <c r="AB378" i="6"/>
  <c r="AC378" i="6"/>
  <c r="AD378" i="6"/>
  <c r="AE378" i="6"/>
  <c r="AF378" i="6"/>
  <c r="AG378" i="6"/>
  <c r="U379" i="6"/>
  <c r="V379" i="6"/>
  <c r="W379" i="6"/>
  <c r="X379" i="6"/>
  <c r="Y379" i="6"/>
  <c r="Z379" i="6"/>
  <c r="AA379" i="6"/>
  <c r="AB379" i="6"/>
  <c r="AC379" i="6"/>
  <c r="AD379" i="6"/>
  <c r="AE379" i="6"/>
  <c r="AF379" i="6"/>
  <c r="AG379" i="6"/>
  <c r="U380" i="6"/>
  <c r="V380" i="6"/>
  <c r="W380" i="6"/>
  <c r="X380" i="6"/>
  <c r="Y380" i="6"/>
  <c r="Z380" i="6"/>
  <c r="AA380" i="6"/>
  <c r="AB380" i="6"/>
  <c r="AC380" i="6"/>
  <c r="AD380" i="6"/>
  <c r="AE380" i="6"/>
  <c r="AF380" i="6"/>
  <c r="AG380" i="6"/>
  <c r="U381" i="6"/>
  <c r="V381" i="6"/>
  <c r="W381" i="6"/>
  <c r="X381" i="6"/>
  <c r="Y381" i="6"/>
  <c r="Z381" i="6"/>
  <c r="AA381" i="6"/>
  <c r="AB381" i="6"/>
  <c r="AC381" i="6"/>
  <c r="AD381" i="6"/>
  <c r="AE381" i="6"/>
  <c r="AF381" i="6"/>
  <c r="AG381" i="6"/>
  <c r="U382" i="6"/>
  <c r="V382" i="6"/>
  <c r="W382" i="6"/>
  <c r="X382" i="6"/>
  <c r="Y382" i="6"/>
  <c r="Z382" i="6"/>
  <c r="AA382" i="6"/>
  <c r="AB382" i="6"/>
  <c r="AC382" i="6"/>
  <c r="AD382" i="6"/>
  <c r="AE382" i="6"/>
  <c r="AF382" i="6"/>
  <c r="AG382" i="6"/>
  <c r="U383" i="6"/>
  <c r="V383" i="6"/>
  <c r="W383" i="6"/>
  <c r="X383" i="6"/>
  <c r="Y383" i="6"/>
  <c r="Z383" i="6"/>
  <c r="AA383" i="6"/>
  <c r="AB383" i="6"/>
  <c r="AC383" i="6"/>
  <c r="AD383" i="6"/>
  <c r="AE383" i="6"/>
  <c r="AF383" i="6"/>
  <c r="AG383" i="6"/>
  <c r="U384" i="6"/>
  <c r="V384" i="6"/>
  <c r="W384" i="6"/>
  <c r="X384" i="6"/>
  <c r="Y384" i="6"/>
  <c r="Z384" i="6"/>
  <c r="AA384" i="6"/>
  <c r="AB384" i="6"/>
  <c r="AC384" i="6"/>
  <c r="AD384" i="6"/>
  <c r="AE384" i="6"/>
  <c r="AF384" i="6"/>
  <c r="AG384" i="6"/>
  <c r="U385" i="6"/>
  <c r="V385" i="6"/>
  <c r="W385" i="6"/>
  <c r="X385" i="6"/>
  <c r="Y385" i="6"/>
  <c r="Z385" i="6"/>
  <c r="AA385" i="6"/>
  <c r="AB385" i="6"/>
  <c r="AC385" i="6"/>
  <c r="AD385" i="6"/>
  <c r="AE385" i="6"/>
  <c r="AF385" i="6"/>
  <c r="AG385" i="6"/>
  <c r="U386" i="6"/>
  <c r="V386" i="6"/>
  <c r="W386" i="6"/>
  <c r="X386" i="6"/>
  <c r="Y386" i="6"/>
  <c r="Z386" i="6"/>
  <c r="AA386" i="6"/>
  <c r="AB386" i="6"/>
  <c r="AC386" i="6"/>
  <c r="AD386" i="6"/>
  <c r="AE386" i="6"/>
  <c r="AF386" i="6"/>
  <c r="AG386" i="6"/>
  <c r="U387" i="6"/>
  <c r="V387" i="6"/>
  <c r="W387" i="6"/>
  <c r="X387" i="6"/>
  <c r="Y387" i="6"/>
  <c r="Z387" i="6"/>
  <c r="AA387" i="6"/>
  <c r="AB387" i="6"/>
  <c r="AC387" i="6"/>
  <c r="AD387" i="6"/>
  <c r="AE387" i="6"/>
  <c r="AF387" i="6"/>
  <c r="AG387" i="6"/>
  <c r="U388" i="6"/>
  <c r="V388" i="6"/>
  <c r="W388" i="6"/>
  <c r="X388" i="6"/>
  <c r="Y388" i="6"/>
  <c r="Z388" i="6"/>
  <c r="AA388" i="6"/>
  <c r="AB388" i="6"/>
  <c r="AC388" i="6"/>
  <c r="AD388" i="6"/>
  <c r="AE388" i="6"/>
  <c r="AF388" i="6"/>
  <c r="AG388" i="6"/>
  <c r="U389" i="6"/>
  <c r="V389" i="6"/>
  <c r="W389" i="6"/>
  <c r="X389" i="6"/>
  <c r="Y389" i="6"/>
  <c r="Z389" i="6"/>
  <c r="AA389" i="6"/>
  <c r="AB389" i="6"/>
  <c r="AC389" i="6"/>
  <c r="AD389" i="6"/>
  <c r="AE389" i="6"/>
  <c r="AF389" i="6"/>
  <c r="AG389" i="6"/>
  <c r="U390" i="6"/>
  <c r="V390" i="6"/>
  <c r="W390" i="6"/>
  <c r="X390" i="6"/>
  <c r="Y390" i="6"/>
  <c r="Z390" i="6"/>
  <c r="AA390" i="6"/>
  <c r="AB390" i="6"/>
  <c r="AC390" i="6"/>
  <c r="AD390" i="6"/>
  <c r="AE390" i="6"/>
  <c r="AF390" i="6"/>
  <c r="AG390" i="6"/>
  <c r="U391" i="6"/>
  <c r="V391" i="6"/>
  <c r="W391" i="6"/>
  <c r="X391" i="6"/>
  <c r="Y391" i="6"/>
  <c r="Z391" i="6"/>
  <c r="AA391" i="6"/>
  <c r="AB391" i="6"/>
  <c r="AC391" i="6"/>
  <c r="AD391" i="6"/>
  <c r="AE391" i="6"/>
  <c r="AF391" i="6"/>
  <c r="AG391" i="6"/>
  <c r="U392" i="6"/>
  <c r="V392" i="6"/>
  <c r="W392" i="6"/>
  <c r="X392" i="6"/>
  <c r="Y392" i="6"/>
  <c r="Z392" i="6"/>
  <c r="AA392" i="6"/>
  <c r="AB392" i="6"/>
  <c r="AC392" i="6"/>
  <c r="AD392" i="6"/>
  <c r="AE392" i="6"/>
  <c r="AF392" i="6"/>
  <c r="AG392" i="6"/>
  <c r="U393" i="6"/>
  <c r="V393" i="6"/>
  <c r="W393" i="6"/>
  <c r="X393" i="6"/>
  <c r="Y393" i="6"/>
  <c r="Z393" i="6"/>
  <c r="AA393" i="6"/>
  <c r="AB393" i="6"/>
  <c r="AC393" i="6"/>
  <c r="AD393" i="6"/>
  <c r="AE393" i="6"/>
  <c r="AF393" i="6"/>
  <c r="AG393" i="6"/>
  <c r="U394" i="6"/>
  <c r="V394" i="6"/>
  <c r="W394" i="6"/>
  <c r="X394" i="6"/>
  <c r="Y394" i="6"/>
  <c r="Z394" i="6"/>
  <c r="AA394" i="6"/>
  <c r="AB394" i="6"/>
  <c r="AC394" i="6"/>
  <c r="AD394" i="6"/>
  <c r="AE394" i="6"/>
  <c r="AF394" i="6"/>
  <c r="AG394" i="6"/>
  <c r="U395" i="6"/>
  <c r="V395" i="6"/>
  <c r="W395" i="6"/>
  <c r="X395" i="6"/>
  <c r="Y395" i="6"/>
  <c r="Z395" i="6"/>
  <c r="AA395" i="6"/>
  <c r="AB395" i="6"/>
  <c r="AC395" i="6"/>
  <c r="AD395" i="6"/>
  <c r="AE395" i="6"/>
  <c r="AF395" i="6"/>
  <c r="AG395" i="6"/>
  <c r="U396" i="6"/>
  <c r="V396" i="6"/>
  <c r="W396" i="6"/>
  <c r="X396" i="6"/>
  <c r="Y396" i="6"/>
  <c r="Z396" i="6"/>
  <c r="AA396" i="6"/>
  <c r="AB396" i="6"/>
  <c r="AC396" i="6"/>
  <c r="AD396" i="6"/>
  <c r="AE396" i="6"/>
  <c r="AF396" i="6"/>
  <c r="AG396" i="6"/>
  <c r="U397" i="6"/>
  <c r="V397" i="6"/>
  <c r="W397" i="6"/>
  <c r="X397" i="6"/>
  <c r="Y397" i="6"/>
  <c r="Z397" i="6"/>
  <c r="AA397" i="6"/>
  <c r="AB397" i="6"/>
  <c r="AC397" i="6"/>
  <c r="AD397" i="6"/>
  <c r="AE397" i="6"/>
  <c r="AF397" i="6"/>
  <c r="AG397" i="6"/>
  <c r="U398" i="6"/>
  <c r="V398" i="6"/>
  <c r="W398" i="6"/>
  <c r="X398" i="6"/>
  <c r="Y398" i="6"/>
  <c r="Z398" i="6"/>
  <c r="AA398" i="6"/>
  <c r="AB398" i="6"/>
  <c r="AC398" i="6"/>
  <c r="AD398" i="6"/>
  <c r="AE398" i="6"/>
  <c r="AF398" i="6"/>
  <c r="AG398" i="6"/>
  <c r="U399" i="6"/>
  <c r="V399" i="6"/>
  <c r="W399" i="6"/>
  <c r="X399" i="6"/>
  <c r="Y399" i="6"/>
  <c r="Z399" i="6"/>
  <c r="AA399" i="6"/>
  <c r="AB399" i="6"/>
  <c r="AC399" i="6"/>
  <c r="AD399" i="6"/>
  <c r="AE399" i="6"/>
  <c r="AF399" i="6"/>
  <c r="AG399" i="6"/>
  <c r="U400" i="6"/>
  <c r="V400" i="6"/>
  <c r="W400" i="6"/>
  <c r="X400" i="6"/>
  <c r="Y400" i="6"/>
  <c r="Z400" i="6"/>
  <c r="AA400" i="6"/>
  <c r="AB400" i="6"/>
  <c r="AC400" i="6"/>
  <c r="AD400" i="6"/>
  <c r="AE400" i="6"/>
  <c r="AF400" i="6"/>
  <c r="AG400" i="6"/>
  <c r="U401" i="6"/>
  <c r="V401" i="6"/>
  <c r="W401" i="6"/>
  <c r="X401" i="6"/>
  <c r="Y401" i="6"/>
  <c r="Z401" i="6"/>
  <c r="AA401" i="6"/>
  <c r="AB401" i="6"/>
  <c r="AC401" i="6"/>
  <c r="AD401" i="6"/>
  <c r="AE401" i="6"/>
  <c r="AF401" i="6"/>
  <c r="AG401" i="6"/>
  <c r="U402" i="6"/>
  <c r="V402" i="6"/>
  <c r="W402" i="6"/>
  <c r="X402" i="6"/>
  <c r="Y402" i="6"/>
  <c r="Z402" i="6"/>
  <c r="AA402" i="6"/>
  <c r="AB402" i="6"/>
  <c r="AC402" i="6"/>
  <c r="AD402" i="6"/>
  <c r="AE402" i="6"/>
  <c r="AF402" i="6"/>
  <c r="AG402" i="6"/>
  <c r="U403" i="6"/>
  <c r="V403" i="6"/>
  <c r="W403" i="6"/>
  <c r="X403" i="6"/>
  <c r="Y403" i="6"/>
  <c r="Z403" i="6"/>
  <c r="AA403" i="6"/>
  <c r="AB403" i="6"/>
  <c r="AC403" i="6"/>
  <c r="AD403" i="6"/>
  <c r="AE403" i="6"/>
  <c r="AF403" i="6"/>
  <c r="AG403" i="6"/>
  <c r="U404" i="6"/>
  <c r="V404" i="6"/>
  <c r="W404" i="6"/>
  <c r="X404" i="6"/>
  <c r="Y404" i="6"/>
  <c r="Z404" i="6"/>
  <c r="AA404" i="6"/>
  <c r="AB404" i="6"/>
  <c r="AC404" i="6"/>
  <c r="AD404" i="6"/>
  <c r="AE404" i="6"/>
  <c r="AF404" i="6"/>
  <c r="AG404" i="6"/>
  <c r="U405" i="6"/>
  <c r="V405" i="6"/>
  <c r="W405" i="6"/>
  <c r="X405" i="6"/>
  <c r="Y405" i="6"/>
  <c r="Z405" i="6"/>
  <c r="AA405" i="6"/>
  <c r="AB405" i="6"/>
  <c r="AC405" i="6"/>
  <c r="AD405" i="6"/>
  <c r="AE405" i="6"/>
  <c r="AF405" i="6"/>
  <c r="AG405" i="6"/>
  <c r="U406" i="6"/>
  <c r="V406" i="6"/>
  <c r="W406" i="6"/>
  <c r="X406" i="6"/>
  <c r="Y406" i="6"/>
  <c r="Z406" i="6"/>
  <c r="AA406" i="6"/>
  <c r="AB406" i="6"/>
  <c r="AC406" i="6"/>
  <c r="AD406" i="6"/>
  <c r="AE406" i="6"/>
  <c r="AF406" i="6"/>
  <c r="AG406" i="6"/>
  <c r="Y7" i="6"/>
  <c r="Z7" i="6"/>
  <c r="AA7" i="6"/>
  <c r="AB7" i="6"/>
  <c r="AC7" i="6"/>
  <c r="AD7" i="6"/>
  <c r="AE7" i="6"/>
  <c r="AF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R201" i="6"/>
  <c r="R202" i="6"/>
  <c r="R203" i="6"/>
  <c r="R204" i="6"/>
  <c r="R205" i="6"/>
  <c r="R206" i="6"/>
  <c r="R207" i="6"/>
  <c r="R208" i="6"/>
  <c r="R209" i="6"/>
  <c r="R210" i="6"/>
  <c r="R211" i="6"/>
  <c r="R212" i="6"/>
  <c r="R213" i="6"/>
  <c r="R214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8" i="6"/>
  <c r="R229" i="6"/>
  <c r="R230" i="6"/>
  <c r="R231" i="6"/>
  <c r="R232" i="6"/>
  <c r="R233" i="6"/>
  <c r="R234" i="6"/>
  <c r="R235" i="6"/>
  <c r="R236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R251" i="6"/>
  <c r="R252" i="6"/>
  <c r="R253" i="6"/>
  <c r="R254" i="6"/>
  <c r="R255" i="6"/>
  <c r="R256" i="6"/>
  <c r="R257" i="6"/>
  <c r="R258" i="6"/>
  <c r="R259" i="6"/>
  <c r="R260" i="6"/>
  <c r="R261" i="6"/>
  <c r="R262" i="6"/>
  <c r="R263" i="6"/>
  <c r="R264" i="6"/>
  <c r="R265" i="6"/>
  <c r="R266" i="6"/>
  <c r="R267" i="6"/>
  <c r="R268" i="6"/>
  <c r="R269" i="6"/>
  <c r="R270" i="6"/>
  <c r="R271" i="6"/>
  <c r="R272" i="6"/>
  <c r="R273" i="6"/>
  <c r="R274" i="6"/>
  <c r="R275" i="6"/>
  <c r="R276" i="6"/>
  <c r="R277" i="6"/>
  <c r="R278" i="6"/>
  <c r="R279" i="6"/>
  <c r="R280" i="6"/>
  <c r="R281" i="6"/>
  <c r="R282" i="6"/>
  <c r="R283" i="6"/>
  <c r="R284" i="6"/>
  <c r="R285" i="6"/>
  <c r="R286" i="6"/>
  <c r="R287" i="6"/>
  <c r="R288" i="6"/>
  <c r="R289" i="6"/>
  <c r="R290" i="6"/>
  <c r="R291" i="6"/>
  <c r="R292" i="6"/>
  <c r="R293" i="6"/>
  <c r="R294" i="6"/>
  <c r="R295" i="6"/>
  <c r="R296" i="6"/>
  <c r="R297" i="6"/>
  <c r="R298" i="6"/>
  <c r="R299" i="6"/>
  <c r="R300" i="6"/>
  <c r="R301" i="6"/>
  <c r="R302" i="6"/>
  <c r="R303" i="6"/>
  <c r="R304" i="6"/>
  <c r="R305" i="6"/>
  <c r="R306" i="6"/>
  <c r="R307" i="6"/>
  <c r="R308" i="6"/>
  <c r="R309" i="6"/>
  <c r="R310" i="6"/>
  <c r="R311" i="6"/>
  <c r="R312" i="6"/>
  <c r="R313" i="6"/>
  <c r="R314" i="6"/>
  <c r="R315" i="6"/>
  <c r="R316" i="6"/>
  <c r="R317" i="6"/>
  <c r="R318" i="6"/>
  <c r="R319" i="6"/>
  <c r="R320" i="6"/>
  <c r="R321" i="6"/>
  <c r="R322" i="6"/>
  <c r="R323" i="6"/>
  <c r="R324" i="6"/>
  <c r="R325" i="6"/>
  <c r="R326" i="6"/>
  <c r="R327" i="6"/>
  <c r="R328" i="6"/>
  <c r="R329" i="6"/>
  <c r="R330" i="6"/>
  <c r="R331" i="6"/>
  <c r="R332" i="6"/>
  <c r="R333" i="6"/>
  <c r="R334" i="6"/>
  <c r="R335" i="6"/>
  <c r="R336" i="6"/>
  <c r="R337" i="6"/>
  <c r="R338" i="6"/>
  <c r="R339" i="6"/>
  <c r="R340" i="6"/>
  <c r="R341" i="6"/>
  <c r="R342" i="6"/>
  <c r="R343" i="6"/>
  <c r="R344" i="6"/>
  <c r="R345" i="6"/>
  <c r="R346" i="6"/>
  <c r="R347" i="6"/>
  <c r="R348" i="6"/>
  <c r="R349" i="6"/>
  <c r="R350" i="6"/>
  <c r="R351" i="6"/>
  <c r="R352" i="6"/>
  <c r="R353" i="6"/>
  <c r="R354" i="6"/>
  <c r="R355" i="6"/>
  <c r="R356" i="6"/>
  <c r="R357" i="6"/>
  <c r="R358" i="6"/>
  <c r="R359" i="6"/>
  <c r="R360" i="6"/>
  <c r="R361" i="6"/>
  <c r="R362" i="6"/>
  <c r="R363" i="6"/>
  <c r="R364" i="6"/>
  <c r="R365" i="6"/>
  <c r="R366" i="6"/>
  <c r="R367" i="6"/>
  <c r="R368" i="6"/>
  <c r="R369" i="6"/>
  <c r="R370" i="6"/>
  <c r="R371" i="6"/>
  <c r="R372" i="6"/>
  <c r="R373" i="6"/>
  <c r="R374" i="6"/>
  <c r="R375" i="6"/>
  <c r="R376" i="6"/>
  <c r="R377" i="6"/>
  <c r="R378" i="6"/>
  <c r="R379" i="6"/>
  <c r="R380" i="6"/>
  <c r="R381" i="6"/>
  <c r="R382" i="6"/>
  <c r="R383" i="6"/>
  <c r="R384" i="6"/>
  <c r="R385" i="6"/>
  <c r="R386" i="6"/>
  <c r="R387" i="6"/>
  <c r="R388" i="6"/>
  <c r="R389" i="6"/>
  <c r="R390" i="6"/>
  <c r="R391" i="6"/>
  <c r="R392" i="6"/>
  <c r="R393" i="6"/>
  <c r="R394" i="6"/>
  <c r="R395" i="6"/>
  <c r="R396" i="6"/>
  <c r="R397" i="6"/>
  <c r="R398" i="6"/>
  <c r="R399" i="6"/>
  <c r="R400" i="6"/>
  <c r="R401" i="6"/>
  <c r="R402" i="6"/>
  <c r="R403" i="6"/>
  <c r="R404" i="6"/>
  <c r="R405" i="6"/>
  <c r="R406" i="6"/>
  <c r="CD8" i="3"/>
  <c r="AA8" i="4" s="1"/>
  <c r="CD407" i="3"/>
  <c r="CD406" i="3"/>
  <c r="AA406" i="4" s="1"/>
  <c r="CD405" i="3"/>
  <c r="CD404" i="3"/>
  <c r="AA404" i="4" s="1"/>
  <c r="CD403" i="3"/>
  <c r="AA403" i="4" s="1"/>
  <c r="CD402" i="3"/>
  <c r="AA402" i="4" s="1"/>
  <c r="CD401" i="3"/>
  <c r="AA401" i="4" s="1"/>
  <c r="CD400" i="3"/>
  <c r="AA400" i="4" s="1"/>
  <c r="CD399" i="3"/>
  <c r="CD398" i="3"/>
  <c r="AA398" i="4" s="1"/>
  <c r="CD397" i="3"/>
  <c r="AA397" i="4" s="1"/>
  <c r="CD396" i="3"/>
  <c r="CD395" i="3"/>
  <c r="AA395" i="4" s="1"/>
  <c r="CD394" i="3"/>
  <c r="AA394" i="4" s="1"/>
  <c r="CD393" i="3"/>
  <c r="AA393" i="4" s="1"/>
  <c r="CD392" i="3"/>
  <c r="CD391" i="3"/>
  <c r="AA391" i="4" s="1"/>
  <c r="CD390" i="3"/>
  <c r="AA390" i="4" s="1"/>
  <c r="CD389" i="3"/>
  <c r="CD388" i="3"/>
  <c r="AA388" i="4" s="1"/>
  <c r="CD387" i="3"/>
  <c r="CD386" i="3"/>
  <c r="AA386" i="4" s="1"/>
  <c r="CD385" i="3"/>
  <c r="AA385" i="4" s="1"/>
  <c r="CD384" i="3"/>
  <c r="AA384" i="4" s="1"/>
  <c r="CD383" i="3"/>
  <c r="AA383" i="4" s="1"/>
  <c r="CD382" i="3"/>
  <c r="AA382" i="4" s="1"/>
  <c r="CD381" i="3"/>
  <c r="CD380" i="3"/>
  <c r="AA380" i="4" s="1"/>
  <c r="CD379" i="3"/>
  <c r="AA379" i="4" s="1"/>
  <c r="CD378" i="3"/>
  <c r="AA378" i="4" s="1"/>
  <c r="CD377" i="3"/>
  <c r="AA377" i="4" s="1"/>
  <c r="CD376" i="3"/>
  <c r="AA376" i="4" s="1"/>
  <c r="CD375" i="3"/>
  <c r="AA375" i="4" s="1"/>
  <c r="CD374" i="3"/>
  <c r="AA374" i="4" s="1"/>
  <c r="CD373" i="3"/>
  <c r="AA373" i="4" s="1"/>
  <c r="CD372" i="3"/>
  <c r="AA372" i="4" s="1"/>
  <c r="CD371" i="3"/>
  <c r="AA371" i="4" s="1"/>
  <c r="CD370" i="3"/>
  <c r="AA370" i="4" s="1"/>
  <c r="CD369" i="3"/>
  <c r="AA369" i="4" s="1"/>
  <c r="CD368" i="3"/>
  <c r="AA368" i="4" s="1"/>
  <c r="CD367" i="3"/>
  <c r="AA367" i="4" s="1"/>
  <c r="CD366" i="3"/>
  <c r="AA366" i="4" s="1"/>
  <c r="CD365" i="3"/>
  <c r="AA365" i="4" s="1"/>
  <c r="CD364" i="3"/>
  <c r="AA364" i="4" s="1"/>
  <c r="CD363" i="3"/>
  <c r="AA363" i="4" s="1"/>
  <c r="CD362" i="3"/>
  <c r="AA362" i="4" s="1"/>
  <c r="CD361" i="3"/>
  <c r="AA361" i="4" s="1"/>
  <c r="CD360" i="3"/>
  <c r="CD359" i="3"/>
  <c r="AA359" i="4" s="1"/>
  <c r="CD358" i="3"/>
  <c r="AA358" i="4" s="1"/>
  <c r="CD357" i="3"/>
  <c r="CD356" i="3"/>
  <c r="AA356" i="4" s="1"/>
  <c r="CD355" i="3"/>
  <c r="AA355" i="4" s="1"/>
  <c r="CD354" i="3"/>
  <c r="AA354" i="4" s="1"/>
  <c r="CD353" i="3"/>
  <c r="AA353" i="4" s="1"/>
  <c r="CD352" i="3"/>
  <c r="AA352" i="4" s="1"/>
  <c r="CD351" i="3"/>
  <c r="AA351" i="4" s="1"/>
  <c r="CD350" i="3"/>
  <c r="AA350" i="4" s="1"/>
  <c r="CD349" i="3"/>
  <c r="AA349" i="4" s="1"/>
  <c r="CD348" i="3"/>
  <c r="AA348" i="4" s="1"/>
  <c r="CD347" i="3"/>
  <c r="AA347" i="4" s="1"/>
  <c r="CD346" i="3"/>
  <c r="AA346" i="4" s="1"/>
  <c r="CD345" i="3"/>
  <c r="AA345" i="4" s="1"/>
  <c r="CD344" i="3"/>
  <c r="AA344" i="4" s="1"/>
  <c r="CD343" i="3"/>
  <c r="AA343" i="4" s="1"/>
  <c r="CD342" i="3"/>
  <c r="AA342" i="4" s="1"/>
  <c r="CD341" i="3"/>
  <c r="AA341" i="4" s="1"/>
  <c r="CD340" i="3"/>
  <c r="AA340" i="4" s="1"/>
  <c r="CD339" i="3"/>
  <c r="AA339" i="4" s="1"/>
  <c r="CD338" i="3"/>
  <c r="AA338" i="4" s="1"/>
  <c r="CD337" i="3"/>
  <c r="AA337" i="4" s="1"/>
  <c r="CD336" i="3"/>
  <c r="AA336" i="4" s="1"/>
  <c r="CD335" i="3"/>
  <c r="AA335" i="4" s="1"/>
  <c r="CD334" i="3"/>
  <c r="AA334" i="4" s="1"/>
  <c r="CD333" i="3"/>
  <c r="AA333" i="4" s="1"/>
  <c r="CD332" i="3"/>
  <c r="AA332" i="4" s="1"/>
  <c r="CD331" i="3"/>
  <c r="AA331" i="4" s="1"/>
  <c r="CD330" i="3"/>
  <c r="AA330" i="4" s="1"/>
  <c r="CD329" i="3"/>
  <c r="AA329" i="4" s="1"/>
  <c r="CD328" i="3"/>
  <c r="AA328" i="4" s="1"/>
  <c r="CD327" i="3"/>
  <c r="AA327" i="4" s="1"/>
  <c r="CD326" i="3"/>
  <c r="AA326" i="4" s="1"/>
  <c r="CD325" i="3"/>
  <c r="AA325" i="4" s="1"/>
  <c r="CD324" i="3"/>
  <c r="CD323" i="3"/>
  <c r="AA323" i="4" s="1"/>
  <c r="CD322" i="3"/>
  <c r="AA322" i="4" s="1"/>
  <c r="CD321" i="3"/>
  <c r="AA321" i="4" s="1"/>
  <c r="CD320" i="3"/>
  <c r="AA320" i="4" s="1"/>
  <c r="CD319" i="3"/>
  <c r="CD318" i="3"/>
  <c r="AA318" i="4" s="1"/>
  <c r="CD317" i="3"/>
  <c r="AA317" i="4" s="1"/>
  <c r="CD316" i="3"/>
  <c r="AA316" i="4" s="1"/>
  <c r="CD315" i="3"/>
  <c r="AA315" i="4" s="1"/>
  <c r="CD314" i="3"/>
  <c r="AA314" i="4" s="1"/>
  <c r="CD313" i="3"/>
  <c r="AA313" i="4" s="1"/>
  <c r="CD312" i="3"/>
  <c r="AA312" i="4" s="1"/>
  <c r="CD311" i="3"/>
  <c r="AA311" i="4" s="1"/>
  <c r="CD310" i="3"/>
  <c r="AA310" i="4" s="1"/>
  <c r="CD309" i="3"/>
  <c r="AA309" i="4" s="1"/>
  <c r="CD308" i="3"/>
  <c r="AA308" i="4" s="1"/>
  <c r="CD307" i="3"/>
  <c r="AA307" i="4" s="1"/>
  <c r="CD306" i="3"/>
  <c r="AA306" i="4" s="1"/>
  <c r="CD305" i="3"/>
  <c r="AA305" i="4" s="1"/>
  <c r="CD304" i="3"/>
  <c r="AA304" i="4" s="1"/>
  <c r="CD303" i="3"/>
  <c r="AA303" i="4" s="1"/>
  <c r="CD302" i="3"/>
  <c r="AA302" i="4" s="1"/>
  <c r="CD301" i="3"/>
  <c r="CD300" i="3"/>
  <c r="AA300" i="4" s="1"/>
  <c r="CD299" i="3"/>
  <c r="AA299" i="4" s="1"/>
  <c r="CD298" i="3"/>
  <c r="AA298" i="4" s="1"/>
  <c r="CD297" i="3"/>
  <c r="AA297" i="4" s="1"/>
  <c r="CD296" i="3"/>
  <c r="AA296" i="4" s="1"/>
  <c r="CD295" i="3"/>
  <c r="AA295" i="4" s="1"/>
  <c r="CD294" i="3"/>
  <c r="AA294" i="4" s="1"/>
  <c r="CD293" i="3"/>
  <c r="AA293" i="4" s="1"/>
  <c r="CD292" i="3"/>
  <c r="AA292" i="4" s="1"/>
  <c r="CD291" i="3"/>
  <c r="AA291" i="4" s="1"/>
  <c r="CD290" i="3"/>
  <c r="AA290" i="4" s="1"/>
  <c r="CD289" i="3"/>
  <c r="AA289" i="4" s="1"/>
  <c r="CD288" i="3"/>
  <c r="AA288" i="4" s="1"/>
  <c r="CD287" i="3"/>
  <c r="AA287" i="4" s="1"/>
  <c r="CD286" i="3"/>
  <c r="AA286" i="4" s="1"/>
  <c r="CD285" i="3"/>
  <c r="AA285" i="4" s="1"/>
  <c r="CD284" i="3"/>
  <c r="AA284" i="4" s="1"/>
  <c r="CD283" i="3"/>
  <c r="AA283" i="4" s="1"/>
  <c r="CD282" i="3"/>
  <c r="AA282" i="4" s="1"/>
  <c r="CD281" i="3"/>
  <c r="AA281" i="4" s="1"/>
  <c r="CD280" i="3"/>
  <c r="AA280" i="4" s="1"/>
  <c r="CD279" i="3"/>
  <c r="AA279" i="4" s="1"/>
  <c r="CD278" i="3"/>
  <c r="AA278" i="4" s="1"/>
  <c r="CD277" i="3"/>
  <c r="AA277" i="4" s="1"/>
  <c r="CD276" i="3"/>
  <c r="AA276" i="4" s="1"/>
  <c r="CD275" i="3"/>
  <c r="AA275" i="4" s="1"/>
  <c r="CD274" i="3"/>
  <c r="AA274" i="4" s="1"/>
  <c r="CD273" i="3"/>
  <c r="AA273" i="4" s="1"/>
  <c r="CD272" i="3"/>
  <c r="AA272" i="4" s="1"/>
  <c r="CD271" i="3"/>
  <c r="AA271" i="4" s="1"/>
  <c r="CD270" i="3"/>
  <c r="AA270" i="4" s="1"/>
  <c r="CD269" i="3"/>
  <c r="AA269" i="4" s="1"/>
  <c r="CD268" i="3"/>
  <c r="AA268" i="4" s="1"/>
  <c r="CD267" i="3"/>
  <c r="AA267" i="4" s="1"/>
  <c r="CD266" i="3"/>
  <c r="AA266" i="4" s="1"/>
  <c r="CD265" i="3"/>
  <c r="AA265" i="4" s="1"/>
  <c r="CD264" i="3"/>
  <c r="AA264" i="4" s="1"/>
  <c r="CD263" i="3"/>
  <c r="AA263" i="4" s="1"/>
  <c r="CD262" i="3"/>
  <c r="AA262" i="4" s="1"/>
  <c r="CD261" i="3"/>
  <c r="AA261" i="4" s="1"/>
  <c r="CD260" i="3"/>
  <c r="AA260" i="4" s="1"/>
  <c r="CD259" i="3"/>
  <c r="AA259" i="4" s="1"/>
  <c r="CD258" i="3"/>
  <c r="AA258" i="4" s="1"/>
  <c r="CD257" i="3"/>
  <c r="AA257" i="4" s="1"/>
  <c r="CD256" i="3"/>
  <c r="AA256" i="4" s="1"/>
  <c r="CD255" i="3"/>
  <c r="AA255" i="4" s="1"/>
  <c r="CD254" i="3"/>
  <c r="AA254" i="4" s="1"/>
  <c r="CD253" i="3"/>
  <c r="AA253" i="4" s="1"/>
  <c r="CD252" i="3"/>
  <c r="AA252" i="4" s="1"/>
  <c r="CD251" i="3"/>
  <c r="AA251" i="4" s="1"/>
  <c r="CD250" i="3"/>
  <c r="AA250" i="4" s="1"/>
  <c r="CD249" i="3"/>
  <c r="CD248" i="3"/>
  <c r="AA248" i="4" s="1"/>
  <c r="CD247" i="3"/>
  <c r="AA247" i="4" s="1"/>
  <c r="CD246" i="3"/>
  <c r="AA246" i="4" s="1"/>
  <c r="CD245" i="3"/>
  <c r="AA245" i="4" s="1"/>
  <c r="CD244" i="3"/>
  <c r="AA244" i="4" s="1"/>
  <c r="CD243" i="3"/>
  <c r="AA243" i="4" s="1"/>
  <c r="CD242" i="3"/>
  <c r="AA242" i="4" s="1"/>
  <c r="CD241" i="3"/>
  <c r="AA241" i="4" s="1"/>
  <c r="CD240" i="3"/>
  <c r="AA240" i="4" s="1"/>
  <c r="CD239" i="3"/>
  <c r="AA239" i="4" s="1"/>
  <c r="CD238" i="3"/>
  <c r="AA238" i="4" s="1"/>
  <c r="CD237" i="3"/>
  <c r="AA237" i="4" s="1"/>
  <c r="CD236" i="3"/>
  <c r="AA236" i="4" s="1"/>
  <c r="CD235" i="3"/>
  <c r="AA235" i="4" s="1"/>
  <c r="CD234" i="3"/>
  <c r="AA234" i="4" s="1"/>
  <c r="CD233" i="3"/>
  <c r="AA233" i="4" s="1"/>
  <c r="CD232" i="3"/>
  <c r="AA232" i="4" s="1"/>
  <c r="CD231" i="3"/>
  <c r="AA231" i="4" s="1"/>
  <c r="CD230" i="3"/>
  <c r="AA230" i="4" s="1"/>
  <c r="CD229" i="3"/>
  <c r="AA229" i="4" s="1"/>
  <c r="CD228" i="3"/>
  <c r="AA228" i="4" s="1"/>
  <c r="CD227" i="3"/>
  <c r="AA227" i="4" s="1"/>
  <c r="CD226" i="3"/>
  <c r="AA226" i="4" s="1"/>
  <c r="CD225" i="3"/>
  <c r="AA225" i="4" s="1"/>
  <c r="CD224" i="3"/>
  <c r="AA224" i="4" s="1"/>
  <c r="CD223" i="3"/>
  <c r="CD222" i="3"/>
  <c r="AA222" i="4" s="1"/>
  <c r="CD221" i="3"/>
  <c r="AA221" i="4" s="1"/>
  <c r="CD220" i="3"/>
  <c r="AA220" i="4" s="1"/>
  <c r="CD219" i="3"/>
  <c r="AA219" i="4" s="1"/>
  <c r="CD218" i="3"/>
  <c r="AA218" i="4" s="1"/>
  <c r="CD217" i="3"/>
  <c r="AA217" i="4" s="1"/>
  <c r="CD216" i="3"/>
  <c r="AA216" i="4" s="1"/>
  <c r="CD215" i="3"/>
  <c r="AA215" i="4" s="1"/>
  <c r="CD214" i="3"/>
  <c r="AA214" i="4" s="1"/>
  <c r="CD213" i="3"/>
  <c r="CD212" i="3"/>
  <c r="AA212" i="4" s="1"/>
  <c r="CD211" i="3"/>
  <c r="AA211" i="4" s="1"/>
  <c r="CD210" i="3"/>
  <c r="AA210" i="4" s="1"/>
  <c r="CD209" i="3"/>
  <c r="AA209" i="4" s="1"/>
  <c r="CD208" i="3"/>
  <c r="AA208" i="4" s="1"/>
  <c r="CD207" i="3"/>
  <c r="CD206" i="3"/>
  <c r="AA206" i="4" s="1"/>
  <c r="CD205" i="3"/>
  <c r="AA205" i="4" s="1"/>
  <c r="CD204" i="3"/>
  <c r="AA204" i="4" s="1"/>
  <c r="CD203" i="3"/>
  <c r="AA203" i="4" s="1"/>
  <c r="CD202" i="3"/>
  <c r="AA202" i="4" s="1"/>
  <c r="CD201" i="3"/>
  <c r="AA201" i="4" s="1"/>
  <c r="CD200" i="3"/>
  <c r="AA200" i="4" s="1"/>
  <c r="CD199" i="3"/>
  <c r="AA199" i="4" s="1"/>
  <c r="CD198" i="3"/>
  <c r="AA198" i="4" s="1"/>
  <c r="CD197" i="3"/>
  <c r="AA197" i="4" s="1"/>
  <c r="CD196" i="3"/>
  <c r="AA196" i="4" s="1"/>
  <c r="CD195" i="3"/>
  <c r="AA195" i="4" s="1"/>
  <c r="CD194" i="3"/>
  <c r="AA194" i="4" s="1"/>
  <c r="CD193" i="3"/>
  <c r="AA193" i="4" s="1"/>
  <c r="CD192" i="3"/>
  <c r="AA192" i="4" s="1"/>
  <c r="CD191" i="3"/>
  <c r="AA191" i="4" s="1"/>
  <c r="CD190" i="3"/>
  <c r="AA190" i="4" s="1"/>
  <c r="CD189" i="3"/>
  <c r="AA189" i="4" s="1"/>
  <c r="CD188" i="3"/>
  <c r="AA188" i="4" s="1"/>
  <c r="CD187" i="3"/>
  <c r="AA187" i="4" s="1"/>
  <c r="CD186" i="3"/>
  <c r="AA186" i="4" s="1"/>
  <c r="CD185" i="3"/>
  <c r="AA185" i="4" s="1"/>
  <c r="CD184" i="3"/>
  <c r="AA184" i="4" s="1"/>
  <c r="CD183" i="3"/>
  <c r="AA183" i="4" s="1"/>
  <c r="CD182" i="3"/>
  <c r="AA182" i="4" s="1"/>
  <c r="CD181" i="3"/>
  <c r="AA181" i="4" s="1"/>
  <c r="CD180" i="3"/>
  <c r="AA180" i="4" s="1"/>
  <c r="CD179" i="3"/>
  <c r="AA179" i="4" s="1"/>
  <c r="CD178" i="3"/>
  <c r="AA178" i="4" s="1"/>
  <c r="CD177" i="3"/>
  <c r="AA177" i="4" s="1"/>
  <c r="CD176" i="3"/>
  <c r="AA176" i="4" s="1"/>
  <c r="CD175" i="3"/>
  <c r="AA175" i="4" s="1"/>
  <c r="CD174" i="3"/>
  <c r="AA174" i="4" s="1"/>
  <c r="CD173" i="3"/>
  <c r="AA173" i="4" s="1"/>
  <c r="CD172" i="3"/>
  <c r="AA172" i="4" s="1"/>
  <c r="CD171" i="3"/>
  <c r="CD170" i="3"/>
  <c r="AA170" i="4" s="1"/>
  <c r="CD169" i="3"/>
  <c r="AA169" i="4" s="1"/>
  <c r="CD168" i="3"/>
  <c r="AA168" i="4" s="1"/>
  <c r="CD167" i="3"/>
  <c r="AA167" i="4" s="1"/>
  <c r="CD166" i="3"/>
  <c r="AA166" i="4" s="1"/>
  <c r="CD165" i="3"/>
  <c r="AA165" i="4" s="1"/>
  <c r="CD164" i="3"/>
  <c r="AA164" i="4" s="1"/>
  <c r="CD163" i="3"/>
  <c r="AA163" i="4" s="1"/>
  <c r="CD162" i="3"/>
  <c r="AA162" i="4" s="1"/>
  <c r="CD161" i="3"/>
  <c r="CD160" i="3"/>
  <c r="AA160" i="4" s="1"/>
  <c r="CD159" i="3"/>
  <c r="AA159" i="4" s="1"/>
  <c r="CD158" i="3"/>
  <c r="AA158" i="4" s="1"/>
  <c r="CD157" i="3"/>
  <c r="AA157" i="4" s="1"/>
  <c r="CD156" i="3"/>
  <c r="AA156" i="4" s="1"/>
  <c r="CD155" i="3"/>
  <c r="AA155" i="4" s="1"/>
  <c r="CD154" i="3"/>
  <c r="AA154" i="4" s="1"/>
  <c r="CD153" i="3"/>
  <c r="AA153" i="4" s="1"/>
  <c r="CD152" i="3"/>
  <c r="AA152" i="4" s="1"/>
  <c r="CD151" i="3"/>
  <c r="AA151" i="4" s="1"/>
  <c r="CD150" i="3"/>
  <c r="AA150" i="4" s="1"/>
  <c r="CD149" i="3"/>
  <c r="AA149" i="4" s="1"/>
  <c r="CD148" i="3"/>
  <c r="AA148" i="4" s="1"/>
  <c r="CD147" i="3"/>
  <c r="AA147" i="4" s="1"/>
  <c r="CD146" i="3"/>
  <c r="AA146" i="4" s="1"/>
  <c r="CD145" i="3"/>
  <c r="AA145" i="4" s="1"/>
  <c r="CD144" i="3"/>
  <c r="AA144" i="4" s="1"/>
  <c r="CD143" i="3"/>
  <c r="AA143" i="4" s="1"/>
  <c r="CD142" i="3"/>
  <c r="AA142" i="4" s="1"/>
  <c r="CD141" i="3"/>
  <c r="AA141" i="4" s="1"/>
  <c r="CD140" i="3"/>
  <c r="CD139" i="3"/>
  <c r="AA139" i="4" s="1"/>
  <c r="CD138" i="3"/>
  <c r="AA138" i="4" s="1"/>
  <c r="CD137" i="3"/>
  <c r="AA137" i="4" s="1"/>
  <c r="CD136" i="3"/>
  <c r="AA136" i="4" s="1"/>
  <c r="CD135" i="3"/>
  <c r="AA135" i="4" s="1"/>
  <c r="CD134" i="3"/>
  <c r="AA134" i="4" s="1"/>
  <c r="CD133" i="3"/>
  <c r="AA133" i="4" s="1"/>
  <c r="CD132" i="3"/>
  <c r="AA132" i="4" s="1"/>
  <c r="CD131" i="3"/>
  <c r="AA131" i="4" s="1"/>
  <c r="CD130" i="3"/>
  <c r="AA130" i="4" s="1"/>
  <c r="CD129" i="3"/>
  <c r="AA129" i="4" s="1"/>
  <c r="CD128" i="3"/>
  <c r="CD127" i="3"/>
  <c r="AA127" i="4" s="1"/>
  <c r="CD126" i="3"/>
  <c r="AA126" i="4" s="1"/>
  <c r="CD125" i="3"/>
  <c r="AA125" i="4" s="1"/>
  <c r="CD124" i="3"/>
  <c r="AA124" i="4" s="1"/>
  <c r="CD123" i="3"/>
  <c r="AA123" i="4" s="1"/>
  <c r="CD122" i="3"/>
  <c r="AA122" i="4" s="1"/>
  <c r="CD121" i="3"/>
  <c r="AA121" i="4" s="1"/>
  <c r="CD120" i="3"/>
  <c r="AA120" i="4" s="1"/>
  <c r="CD119" i="3"/>
  <c r="AA119" i="4" s="1"/>
  <c r="CD118" i="3"/>
  <c r="AA118" i="4" s="1"/>
  <c r="CD117" i="3"/>
  <c r="AA117" i="4" s="1"/>
  <c r="CD116" i="3"/>
  <c r="AA116" i="4" s="1"/>
  <c r="CD115" i="3"/>
  <c r="AA115" i="4" s="1"/>
  <c r="CD114" i="3"/>
  <c r="AA114" i="4" s="1"/>
  <c r="CD113" i="3"/>
  <c r="AA113" i="4" s="1"/>
  <c r="CD112" i="3"/>
  <c r="AA112" i="4" s="1"/>
  <c r="CD111" i="3"/>
  <c r="AA111" i="4" s="1"/>
  <c r="CD110" i="3"/>
  <c r="AA110" i="4" s="1"/>
  <c r="CD109" i="3"/>
  <c r="AA109" i="4" s="1"/>
  <c r="CD108" i="3"/>
  <c r="AA108" i="4" s="1"/>
  <c r="CD107" i="3"/>
  <c r="CD106" i="3"/>
  <c r="AA106" i="4" s="1"/>
  <c r="CD105" i="3"/>
  <c r="AA105" i="4" s="1"/>
  <c r="CD104" i="3"/>
  <c r="AA104" i="4" s="1"/>
  <c r="CD103" i="3"/>
  <c r="AA103" i="4" s="1"/>
  <c r="CD102" i="3"/>
  <c r="AA102" i="4" s="1"/>
  <c r="CD101" i="3"/>
  <c r="AA101" i="4" s="1"/>
  <c r="CD100" i="3"/>
  <c r="AA100" i="4" s="1"/>
  <c r="CD99" i="3"/>
  <c r="AA99" i="4" s="1"/>
  <c r="CD98" i="3"/>
  <c r="AA98" i="4" s="1"/>
  <c r="CD97" i="3"/>
  <c r="CD96" i="3"/>
  <c r="AA96" i="4" s="1"/>
  <c r="CD95" i="3"/>
  <c r="AA95" i="4" s="1"/>
  <c r="CD94" i="3"/>
  <c r="AA94" i="4" s="1"/>
  <c r="CD93" i="3"/>
  <c r="AA93" i="4" s="1"/>
  <c r="CD92" i="3"/>
  <c r="AA92" i="4" s="1"/>
  <c r="CD91" i="3"/>
  <c r="AA91" i="4" s="1"/>
  <c r="CD90" i="3"/>
  <c r="AA90" i="4" s="1"/>
  <c r="CD89" i="3"/>
  <c r="AA89" i="4" s="1"/>
  <c r="CD88" i="3"/>
  <c r="AA88" i="4" s="1"/>
  <c r="CD87" i="3"/>
  <c r="AA87" i="4" s="1"/>
  <c r="CD86" i="3"/>
  <c r="AA86" i="4" s="1"/>
  <c r="CD85" i="3"/>
  <c r="AA85" i="4" s="1"/>
  <c r="CD84" i="3"/>
  <c r="AA84" i="4" s="1"/>
  <c r="CD83" i="3"/>
  <c r="AA83" i="4" s="1"/>
  <c r="CD82" i="3"/>
  <c r="AA82" i="4" s="1"/>
  <c r="CD81" i="3"/>
  <c r="AA81" i="4" s="1"/>
  <c r="CD80" i="3"/>
  <c r="AA80" i="4" s="1"/>
  <c r="CD79" i="3"/>
  <c r="AA79" i="4" s="1"/>
  <c r="CD78" i="3"/>
  <c r="AA78" i="4" s="1"/>
  <c r="CD77" i="3"/>
  <c r="AA77" i="4" s="1"/>
  <c r="CD76" i="3"/>
  <c r="AA76" i="4" s="1"/>
  <c r="CD75" i="3"/>
  <c r="AA75" i="4" s="1"/>
  <c r="CD74" i="3"/>
  <c r="AA74" i="4" s="1"/>
  <c r="CD73" i="3"/>
  <c r="AA73" i="4" s="1"/>
  <c r="CD72" i="3"/>
  <c r="AA72" i="4" s="1"/>
  <c r="CD71" i="3"/>
  <c r="AA71" i="4" s="1"/>
  <c r="CD70" i="3"/>
  <c r="AA70" i="4" s="1"/>
  <c r="CD69" i="3"/>
  <c r="AA69" i="4" s="1"/>
  <c r="CD68" i="3"/>
  <c r="AA68" i="4" s="1"/>
  <c r="CD67" i="3"/>
  <c r="AA67" i="4" s="1"/>
  <c r="CD66" i="3"/>
  <c r="AA66" i="4" s="1"/>
  <c r="CD65" i="3"/>
  <c r="AA65" i="4" s="1"/>
  <c r="CD64" i="3"/>
  <c r="AA64" i="4" s="1"/>
  <c r="CD63" i="3"/>
  <c r="CD62" i="3"/>
  <c r="AA62" i="4" s="1"/>
  <c r="CD61" i="3"/>
  <c r="AA61" i="4" s="1"/>
  <c r="CD60" i="3"/>
  <c r="AA60" i="4" s="1"/>
  <c r="CD59" i="3"/>
  <c r="AA59" i="4" s="1"/>
  <c r="CD58" i="3"/>
  <c r="AA58" i="4" s="1"/>
  <c r="CD57" i="3"/>
  <c r="AA57" i="4" s="1"/>
  <c r="CD56" i="3"/>
  <c r="AA56" i="4" s="1"/>
  <c r="CD55" i="3"/>
  <c r="AA55" i="4" s="1"/>
  <c r="CD54" i="3"/>
  <c r="AA54" i="4" s="1"/>
  <c r="CD53" i="3"/>
  <c r="AA53" i="4" s="1"/>
  <c r="CD52" i="3"/>
  <c r="AA52" i="4" s="1"/>
  <c r="CD51" i="3"/>
  <c r="AA51" i="4" s="1"/>
  <c r="CD50" i="3"/>
  <c r="AA50" i="4" s="1"/>
  <c r="CD49" i="3"/>
  <c r="AA49" i="4" s="1"/>
  <c r="CD48" i="3"/>
  <c r="AA48" i="4" s="1"/>
  <c r="CD47" i="3"/>
  <c r="AA47" i="4" s="1"/>
  <c r="CD46" i="3"/>
  <c r="AA46" i="4" s="1"/>
  <c r="CD45" i="3"/>
  <c r="AA45" i="4" s="1"/>
  <c r="CD44" i="3"/>
  <c r="AA44" i="4" s="1"/>
  <c r="CD43" i="3"/>
  <c r="AA43" i="4" s="1"/>
  <c r="CD42" i="3"/>
  <c r="AA42" i="4" s="1"/>
  <c r="CD41" i="3"/>
  <c r="AA41" i="4" s="1"/>
  <c r="CD40" i="3"/>
  <c r="AA40" i="4" s="1"/>
  <c r="CD39" i="3"/>
  <c r="AA39" i="4" s="1"/>
  <c r="CD38" i="3"/>
  <c r="AA38" i="4" s="1"/>
  <c r="CD37" i="3"/>
  <c r="AA37" i="4" s="1"/>
  <c r="CD36" i="3"/>
  <c r="AA36" i="4" s="1"/>
  <c r="CD35" i="3"/>
  <c r="CD34" i="3"/>
  <c r="AA34" i="4" s="1"/>
  <c r="CD33" i="3"/>
  <c r="AA33" i="4" s="1"/>
  <c r="CD32" i="3"/>
  <c r="AA32" i="4" s="1"/>
  <c r="CD31" i="3"/>
  <c r="AA31" i="4" s="1"/>
  <c r="CD30" i="3"/>
  <c r="AA30" i="4" s="1"/>
  <c r="CD29" i="3"/>
  <c r="AA29" i="4" s="1"/>
  <c r="CD28" i="3"/>
  <c r="AA28" i="4" s="1"/>
  <c r="CD27" i="3"/>
  <c r="AA27" i="4" s="1"/>
  <c r="CD26" i="3"/>
  <c r="AA26" i="4" s="1"/>
  <c r="CD25" i="3"/>
  <c r="AA25" i="4" s="1"/>
  <c r="CD24" i="3"/>
  <c r="CD23" i="3"/>
  <c r="AA23" i="4" s="1"/>
  <c r="CD22" i="3"/>
  <c r="AA22" i="4" s="1"/>
  <c r="CD21" i="3"/>
  <c r="AA21" i="4" s="1"/>
  <c r="CD20" i="3"/>
  <c r="AA20" i="4" s="1"/>
  <c r="CD19" i="3"/>
  <c r="AA19" i="4" s="1"/>
  <c r="CD18" i="3"/>
  <c r="AA18" i="4" s="1"/>
  <c r="CD17" i="3"/>
  <c r="AA17" i="4" s="1"/>
  <c r="CD16" i="3"/>
  <c r="AA16" i="4" s="1"/>
  <c r="CD15" i="3"/>
  <c r="AA15" i="4" s="1"/>
  <c r="CD14" i="3"/>
  <c r="AA14" i="4" s="1"/>
  <c r="CD13" i="3"/>
  <c r="AA13" i="4" s="1"/>
  <c r="CD12" i="3"/>
  <c r="AA12" i="4" s="1"/>
  <c r="CD11" i="3"/>
  <c r="AA11" i="4" s="1"/>
  <c r="CD10" i="3"/>
  <c r="AA10" i="4" s="1"/>
  <c r="CD9" i="3"/>
  <c r="AA9" i="4" s="1"/>
  <c r="BX407" i="3"/>
  <c r="Z407" i="4" s="1"/>
  <c r="BX406" i="3"/>
  <c r="Z406" i="4" s="1"/>
  <c r="BX405" i="3"/>
  <c r="Z405" i="4" s="1"/>
  <c r="BX404" i="3"/>
  <c r="Z404" i="4" s="1"/>
  <c r="BX403" i="3"/>
  <c r="Z403" i="4" s="1"/>
  <c r="BX402" i="3"/>
  <c r="Z402" i="4" s="1"/>
  <c r="BX401" i="3"/>
  <c r="Z401" i="4" s="1"/>
  <c r="BX400" i="3"/>
  <c r="BX399" i="3"/>
  <c r="Z399" i="4" s="1"/>
  <c r="BX398" i="3"/>
  <c r="BX397" i="3"/>
  <c r="Z397" i="4" s="1"/>
  <c r="BX396" i="3"/>
  <c r="Z396" i="4" s="1"/>
  <c r="BX395" i="3"/>
  <c r="Z395" i="4" s="1"/>
  <c r="BX394" i="3"/>
  <c r="Z394" i="4" s="1"/>
  <c r="BX393" i="3"/>
  <c r="Z393" i="4" s="1"/>
  <c r="BX392" i="3"/>
  <c r="Z392" i="4" s="1"/>
  <c r="BX391" i="3"/>
  <c r="Z391" i="4" s="1"/>
  <c r="BX390" i="3"/>
  <c r="Z390" i="4" s="1"/>
  <c r="BX389" i="3"/>
  <c r="BX388" i="3"/>
  <c r="Z388" i="4" s="1"/>
  <c r="BX387" i="3"/>
  <c r="Z387" i="4" s="1"/>
  <c r="BX386" i="3"/>
  <c r="Z386" i="4" s="1"/>
  <c r="BX385" i="3"/>
  <c r="BX384" i="3"/>
  <c r="Z384" i="4" s="1"/>
  <c r="BX383" i="3"/>
  <c r="Z383" i="4" s="1"/>
  <c r="BX382" i="3"/>
  <c r="Z382" i="4" s="1"/>
  <c r="BX381" i="3"/>
  <c r="Z381" i="4" s="1"/>
  <c r="BX380" i="3"/>
  <c r="Z380" i="4" s="1"/>
  <c r="BX379" i="3"/>
  <c r="Z379" i="4" s="1"/>
  <c r="BX378" i="3"/>
  <c r="Z378" i="4" s="1"/>
  <c r="BX377" i="3"/>
  <c r="Z377" i="4" s="1"/>
  <c r="BX376" i="3"/>
  <c r="Z376" i="4" s="1"/>
  <c r="BX375" i="3"/>
  <c r="Z375" i="4" s="1"/>
  <c r="BX374" i="3"/>
  <c r="Z374" i="4" s="1"/>
  <c r="BX373" i="3"/>
  <c r="BX372" i="3"/>
  <c r="BX371" i="3"/>
  <c r="Z371" i="4" s="1"/>
  <c r="BX370" i="3"/>
  <c r="BX369" i="3"/>
  <c r="BX368" i="3"/>
  <c r="Z368" i="4" s="1"/>
  <c r="BX367" i="3"/>
  <c r="Z367" i="4" s="1"/>
  <c r="BX366" i="3"/>
  <c r="BX365" i="3"/>
  <c r="BX364" i="3"/>
  <c r="Z364" i="4" s="1"/>
  <c r="BX363" i="3"/>
  <c r="Z363" i="4" s="1"/>
  <c r="BX362" i="3"/>
  <c r="Z362" i="4" s="1"/>
  <c r="BX361" i="3"/>
  <c r="Z361" i="4" s="1"/>
  <c r="BX360" i="3"/>
  <c r="Z360" i="4" s="1"/>
  <c r="BX359" i="3"/>
  <c r="Z359" i="4" s="1"/>
  <c r="BX358" i="3"/>
  <c r="Z358" i="4" s="1"/>
  <c r="BX357" i="3"/>
  <c r="BX356" i="3"/>
  <c r="Z356" i="4" s="1"/>
  <c r="BX355" i="3"/>
  <c r="Z355" i="4" s="1"/>
  <c r="BX354" i="3"/>
  <c r="Z354" i="4" s="1"/>
  <c r="BX353" i="3"/>
  <c r="Z353" i="4" s="1"/>
  <c r="BX352" i="3"/>
  <c r="BX351" i="3"/>
  <c r="Z351" i="4" s="1"/>
  <c r="BX350" i="3"/>
  <c r="BX349" i="3"/>
  <c r="BX348" i="3"/>
  <c r="Z348" i="4" s="1"/>
  <c r="BX347" i="3"/>
  <c r="Z347" i="4" s="1"/>
  <c r="BX346" i="3"/>
  <c r="Z346" i="4" s="1"/>
  <c r="BX345" i="3"/>
  <c r="Z345" i="4" s="1"/>
  <c r="BX344" i="3"/>
  <c r="Z344" i="4" s="1"/>
  <c r="BX343" i="3"/>
  <c r="Z343" i="4" s="1"/>
  <c r="BX342" i="3"/>
  <c r="BX341" i="3"/>
  <c r="Z341" i="4" s="1"/>
  <c r="BX340" i="3"/>
  <c r="Z340" i="4" s="1"/>
  <c r="BX339" i="3"/>
  <c r="Z339" i="4" s="1"/>
  <c r="BX338" i="3"/>
  <c r="Z338" i="4" s="1"/>
  <c r="BX337" i="3"/>
  <c r="Z337" i="4" s="1"/>
  <c r="BX336" i="3"/>
  <c r="BX335" i="3"/>
  <c r="Z335" i="4" s="1"/>
  <c r="BX334" i="3"/>
  <c r="BX333" i="3"/>
  <c r="BX332" i="3"/>
  <c r="Z332" i="4" s="1"/>
  <c r="BX331" i="3"/>
  <c r="Z331" i="4" s="1"/>
  <c r="BX330" i="3"/>
  <c r="Z330" i="4" s="1"/>
  <c r="BX329" i="3"/>
  <c r="Z329" i="4" s="1"/>
  <c r="BX328" i="3"/>
  <c r="BX327" i="3"/>
  <c r="Z327" i="4" s="1"/>
  <c r="BX326" i="3"/>
  <c r="Z326" i="4" s="1"/>
  <c r="BX325" i="3"/>
  <c r="Z325" i="4" s="1"/>
  <c r="BX324" i="3"/>
  <c r="Z324" i="4" s="1"/>
  <c r="BX323" i="3"/>
  <c r="Z323" i="4" s="1"/>
  <c r="BX322" i="3"/>
  <c r="BX321" i="3"/>
  <c r="Z321" i="4" s="1"/>
  <c r="BX320" i="3"/>
  <c r="Z320" i="4" s="1"/>
  <c r="BX319" i="3"/>
  <c r="Z319" i="4" s="1"/>
  <c r="BX318" i="3"/>
  <c r="Z318" i="4" s="1"/>
  <c r="BX317" i="3"/>
  <c r="Z317" i="4" s="1"/>
  <c r="BX316" i="3"/>
  <c r="Z316" i="4" s="1"/>
  <c r="BX315" i="3"/>
  <c r="Z315" i="4" s="1"/>
  <c r="BX314" i="3"/>
  <c r="Z314" i="4" s="1"/>
  <c r="BX313" i="3"/>
  <c r="Z313" i="4" s="1"/>
  <c r="BX312" i="3"/>
  <c r="Z312" i="4" s="1"/>
  <c r="BX311" i="3"/>
  <c r="Z311" i="4" s="1"/>
  <c r="BX310" i="3"/>
  <c r="BX309" i="3"/>
  <c r="Z309" i="4" s="1"/>
  <c r="BX308" i="3"/>
  <c r="Z308" i="4" s="1"/>
  <c r="BX307" i="3"/>
  <c r="Z307" i="4" s="1"/>
  <c r="BX306" i="3"/>
  <c r="Z306" i="4" s="1"/>
  <c r="BX305" i="3"/>
  <c r="Z305" i="4" s="1"/>
  <c r="BX304" i="3"/>
  <c r="Z304" i="4" s="1"/>
  <c r="BX303" i="3"/>
  <c r="Z303" i="4" s="1"/>
  <c r="BX302" i="3"/>
  <c r="Z302" i="4" s="1"/>
  <c r="BX301" i="3"/>
  <c r="Z301" i="4" s="1"/>
  <c r="BX300" i="3"/>
  <c r="BX299" i="3"/>
  <c r="Z299" i="4" s="1"/>
  <c r="BX298" i="3"/>
  <c r="Z298" i="4" s="1"/>
  <c r="BX297" i="3"/>
  <c r="Z297" i="4" s="1"/>
  <c r="BX296" i="3"/>
  <c r="Z296" i="4" s="1"/>
  <c r="BX295" i="3"/>
  <c r="Z295" i="4" s="1"/>
  <c r="BX294" i="3"/>
  <c r="Z294" i="4" s="1"/>
  <c r="BX293" i="3"/>
  <c r="Z293" i="4" s="1"/>
  <c r="BX292" i="3"/>
  <c r="BX291" i="3"/>
  <c r="Z291" i="4" s="1"/>
  <c r="BX290" i="3"/>
  <c r="Z290" i="4" s="1"/>
  <c r="BX289" i="3"/>
  <c r="Z289" i="4" s="1"/>
  <c r="BX288" i="3"/>
  <c r="Z288" i="4" s="1"/>
  <c r="BX287" i="3"/>
  <c r="Z287" i="4" s="1"/>
  <c r="BX286" i="3"/>
  <c r="Z286" i="4" s="1"/>
  <c r="BX285" i="3"/>
  <c r="Z285" i="4" s="1"/>
  <c r="BX284" i="3"/>
  <c r="Z284" i="4" s="1"/>
  <c r="BX283" i="3"/>
  <c r="Z283" i="4" s="1"/>
  <c r="BX282" i="3"/>
  <c r="Z282" i="4" s="1"/>
  <c r="BX281" i="3"/>
  <c r="Z281" i="4" s="1"/>
  <c r="BX280" i="3"/>
  <c r="Z280" i="4" s="1"/>
  <c r="BX279" i="3"/>
  <c r="Z279" i="4" s="1"/>
  <c r="BX278" i="3"/>
  <c r="Z278" i="4" s="1"/>
  <c r="BX277" i="3"/>
  <c r="Z277" i="4" s="1"/>
  <c r="BX276" i="3"/>
  <c r="Z276" i="4" s="1"/>
  <c r="BX275" i="3"/>
  <c r="Z275" i="4" s="1"/>
  <c r="BX274" i="3"/>
  <c r="Z274" i="4" s="1"/>
  <c r="BX273" i="3"/>
  <c r="BX272" i="3"/>
  <c r="Z272" i="4" s="1"/>
  <c r="BX271" i="3"/>
  <c r="Z271" i="4" s="1"/>
  <c r="BX270" i="3"/>
  <c r="Z270" i="4" s="1"/>
  <c r="BX269" i="3"/>
  <c r="Z269" i="4" s="1"/>
  <c r="BX268" i="3"/>
  <c r="Z268" i="4" s="1"/>
  <c r="BX267" i="3"/>
  <c r="Z267" i="4" s="1"/>
  <c r="BX266" i="3"/>
  <c r="Z266" i="4" s="1"/>
  <c r="BX265" i="3"/>
  <c r="Z265" i="4" s="1"/>
  <c r="BX264" i="3"/>
  <c r="Z264" i="4" s="1"/>
  <c r="BX263" i="3"/>
  <c r="Z263" i="4" s="1"/>
  <c r="BX262" i="3"/>
  <c r="Z262" i="4" s="1"/>
  <c r="BX261" i="3"/>
  <c r="Z261" i="4" s="1"/>
  <c r="BX260" i="3"/>
  <c r="Z260" i="4" s="1"/>
  <c r="BX259" i="3"/>
  <c r="Z259" i="4" s="1"/>
  <c r="BX258" i="3"/>
  <c r="Z258" i="4" s="1"/>
  <c r="BX257" i="3"/>
  <c r="Z257" i="4" s="1"/>
  <c r="BX256" i="3"/>
  <c r="Z256" i="4" s="1"/>
  <c r="BX255" i="3"/>
  <c r="Z255" i="4" s="1"/>
  <c r="BX254" i="3"/>
  <c r="Z254" i="4" s="1"/>
  <c r="BX253" i="3"/>
  <c r="Z253" i="4" s="1"/>
  <c r="BX252" i="3"/>
  <c r="Z252" i="4" s="1"/>
  <c r="BX251" i="3"/>
  <c r="Z251" i="4" s="1"/>
  <c r="BX250" i="3"/>
  <c r="Z250" i="4" s="1"/>
  <c r="BX249" i="3"/>
  <c r="Z249" i="4" s="1"/>
  <c r="BX248" i="3"/>
  <c r="Z248" i="4" s="1"/>
  <c r="BX247" i="3"/>
  <c r="Z247" i="4" s="1"/>
  <c r="BX246" i="3"/>
  <c r="Z246" i="4" s="1"/>
  <c r="BX245" i="3"/>
  <c r="Z245" i="4" s="1"/>
  <c r="BX244" i="3"/>
  <c r="Z244" i="4" s="1"/>
  <c r="BX243" i="3"/>
  <c r="Z243" i="4" s="1"/>
  <c r="BX242" i="3"/>
  <c r="Z242" i="4" s="1"/>
  <c r="BX241" i="3"/>
  <c r="Z241" i="4" s="1"/>
  <c r="BX240" i="3"/>
  <c r="Z240" i="4" s="1"/>
  <c r="BX239" i="3"/>
  <c r="Z239" i="4" s="1"/>
  <c r="BX238" i="3"/>
  <c r="Z238" i="4" s="1"/>
  <c r="BX237" i="3"/>
  <c r="Z237" i="4" s="1"/>
  <c r="BX236" i="3"/>
  <c r="Z236" i="4" s="1"/>
  <c r="BX235" i="3"/>
  <c r="Z235" i="4" s="1"/>
  <c r="BX234" i="3"/>
  <c r="Z234" i="4" s="1"/>
  <c r="BX233" i="3"/>
  <c r="Z233" i="4" s="1"/>
  <c r="BX232" i="3"/>
  <c r="Z232" i="4" s="1"/>
  <c r="BX231" i="3"/>
  <c r="Z231" i="4" s="1"/>
  <c r="BX230" i="3"/>
  <c r="Z230" i="4" s="1"/>
  <c r="BX229" i="3"/>
  <c r="Z229" i="4" s="1"/>
  <c r="BX228" i="3"/>
  <c r="Z228" i="4" s="1"/>
  <c r="BX227" i="3"/>
  <c r="Z227" i="4" s="1"/>
  <c r="BX226" i="3"/>
  <c r="Z226" i="4" s="1"/>
  <c r="BX225" i="3"/>
  <c r="Z225" i="4" s="1"/>
  <c r="BX224" i="3"/>
  <c r="Z224" i="4" s="1"/>
  <c r="BX223" i="3"/>
  <c r="Z223" i="4" s="1"/>
  <c r="BX222" i="3"/>
  <c r="Z222" i="4" s="1"/>
  <c r="BX221" i="3"/>
  <c r="Z221" i="4" s="1"/>
  <c r="BX220" i="3"/>
  <c r="Z220" i="4" s="1"/>
  <c r="BX219" i="3"/>
  <c r="Z219" i="4" s="1"/>
  <c r="BX218" i="3"/>
  <c r="Z218" i="4" s="1"/>
  <c r="BX217" i="3"/>
  <c r="Z217" i="4" s="1"/>
  <c r="BX216" i="3"/>
  <c r="Z216" i="4" s="1"/>
  <c r="BX215" i="3"/>
  <c r="Z215" i="4" s="1"/>
  <c r="BX214" i="3"/>
  <c r="Z214" i="4" s="1"/>
  <c r="BX213" i="3"/>
  <c r="Z213" i="4" s="1"/>
  <c r="BX212" i="3"/>
  <c r="Z212" i="4" s="1"/>
  <c r="BX211" i="3"/>
  <c r="Z211" i="4" s="1"/>
  <c r="BX210" i="3"/>
  <c r="Z210" i="4" s="1"/>
  <c r="BX209" i="3"/>
  <c r="Z209" i="4" s="1"/>
  <c r="BX208" i="3"/>
  <c r="Z208" i="4" s="1"/>
  <c r="BX207" i="3"/>
  <c r="Z207" i="4" s="1"/>
  <c r="BX206" i="3"/>
  <c r="Z206" i="4" s="1"/>
  <c r="BX205" i="3"/>
  <c r="Z205" i="4" s="1"/>
  <c r="BX204" i="3"/>
  <c r="Z204" i="4" s="1"/>
  <c r="BX203" i="3"/>
  <c r="Z203" i="4" s="1"/>
  <c r="BX202" i="3"/>
  <c r="Z202" i="4" s="1"/>
  <c r="BX201" i="3"/>
  <c r="Z201" i="4" s="1"/>
  <c r="BX200" i="3"/>
  <c r="Z200" i="4" s="1"/>
  <c r="BX199" i="3"/>
  <c r="Z199" i="4" s="1"/>
  <c r="BX198" i="3"/>
  <c r="Z198" i="4" s="1"/>
  <c r="BX197" i="3"/>
  <c r="Z197" i="4" s="1"/>
  <c r="BX196" i="3"/>
  <c r="Z196" i="4" s="1"/>
  <c r="BX195" i="3"/>
  <c r="Z195" i="4" s="1"/>
  <c r="BX194" i="3"/>
  <c r="Z194" i="4" s="1"/>
  <c r="BX193" i="3"/>
  <c r="BX192" i="3"/>
  <c r="Z192" i="4" s="1"/>
  <c r="BX191" i="3"/>
  <c r="Z191" i="4" s="1"/>
  <c r="BX190" i="3"/>
  <c r="Z190" i="4" s="1"/>
  <c r="BX189" i="3"/>
  <c r="Z189" i="4" s="1"/>
  <c r="BX188" i="3"/>
  <c r="Z188" i="4" s="1"/>
  <c r="BX187" i="3"/>
  <c r="Z187" i="4" s="1"/>
  <c r="BX186" i="3"/>
  <c r="Z186" i="4" s="1"/>
  <c r="BX185" i="3"/>
  <c r="BX184" i="3"/>
  <c r="Z184" i="4" s="1"/>
  <c r="BX183" i="3"/>
  <c r="Z183" i="4" s="1"/>
  <c r="BX182" i="3"/>
  <c r="Z182" i="4" s="1"/>
  <c r="BX181" i="3"/>
  <c r="Z181" i="4" s="1"/>
  <c r="BX180" i="3"/>
  <c r="Z180" i="4" s="1"/>
  <c r="BX179" i="3"/>
  <c r="Z179" i="4" s="1"/>
  <c r="BX178" i="3"/>
  <c r="Z178" i="4" s="1"/>
  <c r="BX177" i="3"/>
  <c r="Z177" i="4" s="1"/>
  <c r="BX176" i="3"/>
  <c r="Z176" i="4" s="1"/>
  <c r="BX175" i="3"/>
  <c r="Z175" i="4" s="1"/>
  <c r="BX174" i="3"/>
  <c r="Z174" i="4" s="1"/>
  <c r="BX173" i="3"/>
  <c r="Z173" i="4" s="1"/>
  <c r="BX172" i="3"/>
  <c r="BX171" i="3"/>
  <c r="Z171" i="4" s="1"/>
  <c r="BX170" i="3"/>
  <c r="Z170" i="4" s="1"/>
  <c r="BX169" i="3"/>
  <c r="Z169" i="4" s="1"/>
  <c r="BX168" i="3"/>
  <c r="Z168" i="4" s="1"/>
  <c r="BX167" i="3"/>
  <c r="Z167" i="4" s="1"/>
  <c r="BX166" i="3"/>
  <c r="Z166" i="4" s="1"/>
  <c r="BX165" i="3"/>
  <c r="Z165" i="4" s="1"/>
  <c r="BX164" i="3"/>
  <c r="BX163" i="3"/>
  <c r="Z163" i="4" s="1"/>
  <c r="BX162" i="3"/>
  <c r="Z162" i="4" s="1"/>
  <c r="BX161" i="3"/>
  <c r="Z161" i="4" s="1"/>
  <c r="BX160" i="3"/>
  <c r="Z160" i="4" s="1"/>
  <c r="BX159" i="3"/>
  <c r="Z159" i="4" s="1"/>
  <c r="BX158" i="3"/>
  <c r="Z158" i="4" s="1"/>
  <c r="BX157" i="3"/>
  <c r="Z157" i="4" s="1"/>
  <c r="BX156" i="3"/>
  <c r="Z156" i="4" s="1"/>
  <c r="BX155" i="3"/>
  <c r="Z155" i="4" s="1"/>
  <c r="BX154" i="3"/>
  <c r="Z154" i="4" s="1"/>
  <c r="BX153" i="3"/>
  <c r="Z153" i="4" s="1"/>
  <c r="BX152" i="3"/>
  <c r="Z152" i="4" s="1"/>
  <c r="BX151" i="3"/>
  <c r="Z151" i="4" s="1"/>
  <c r="BX150" i="3"/>
  <c r="Z150" i="4" s="1"/>
  <c r="BX149" i="3"/>
  <c r="Z149" i="4" s="1"/>
  <c r="BX148" i="3"/>
  <c r="Z148" i="4" s="1"/>
  <c r="BX147" i="3"/>
  <c r="Z147" i="4" s="1"/>
  <c r="BX146" i="3"/>
  <c r="Z146" i="4" s="1"/>
  <c r="BX145" i="3"/>
  <c r="Z145" i="4" s="1"/>
  <c r="BX144" i="3"/>
  <c r="Z144" i="4" s="1"/>
  <c r="BX143" i="3"/>
  <c r="Z143" i="4" s="1"/>
  <c r="BX142" i="3"/>
  <c r="Z142" i="4" s="1"/>
  <c r="BX141" i="3"/>
  <c r="Z141" i="4" s="1"/>
  <c r="BX140" i="3"/>
  <c r="BX139" i="3"/>
  <c r="Z139" i="4" s="1"/>
  <c r="BX138" i="3"/>
  <c r="Z138" i="4" s="1"/>
  <c r="BX137" i="3"/>
  <c r="Z137" i="4" s="1"/>
  <c r="BX136" i="3"/>
  <c r="Z136" i="4" s="1"/>
  <c r="BX135" i="3"/>
  <c r="Z135" i="4" s="1"/>
  <c r="BX134" i="3"/>
  <c r="Z134" i="4" s="1"/>
  <c r="BX133" i="3"/>
  <c r="Z133" i="4" s="1"/>
  <c r="BX132" i="3"/>
  <c r="BX131" i="3"/>
  <c r="Z131" i="4" s="1"/>
  <c r="BX130" i="3"/>
  <c r="Z130" i="4" s="1"/>
  <c r="BX129" i="3"/>
  <c r="Z129" i="4" s="1"/>
  <c r="BX128" i="3"/>
  <c r="Z128" i="4" s="1"/>
  <c r="BX127" i="3"/>
  <c r="Z127" i="4" s="1"/>
  <c r="BX126" i="3"/>
  <c r="Z126" i="4" s="1"/>
  <c r="BX125" i="3"/>
  <c r="Z125" i="4" s="1"/>
  <c r="BX124" i="3"/>
  <c r="Z124" i="4" s="1"/>
  <c r="BX123" i="3"/>
  <c r="Z123" i="4" s="1"/>
  <c r="BX122" i="3"/>
  <c r="Z122" i="4" s="1"/>
  <c r="BX121" i="3"/>
  <c r="Z121" i="4" s="1"/>
  <c r="BX120" i="3"/>
  <c r="Z120" i="4" s="1"/>
  <c r="BX119" i="3"/>
  <c r="Z119" i="4" s="1"/>
  <c r="BX118" i="3"/>
  <c r="Z118" i="4" s="1"/>
  <c r="BX117" i="3"/>
  <c r="Z117" i="4" s="1"/>
  <c r="BX116" i="3"/>
  <c r="Z116" i="4" s="1"/>
  <c r="BX115" i="3"/>
  <c r="Z115" i="4" s="1"/>
  <c r="BX114" i="3"/>
  <c r="Z114" i="4" s="1"/>
  <c r="BX113" i="3"/>
  <c r="Z113" i="4" s="1"/>
  <c r="BX112" i="3"/>
  <c r="Z112" i="4" s="1"/>
  <c r="BX111" i="3"/>
  <c r="Z111" i="4" s="1"/>
  <c r="BX110" i="3"/>
  <c r="Z110" i="4" s="1"/>
  <c r="BX109" i="3"/>
  <c r="Z109" i="4" s="1"/>
  <c r="BX108" i="3"/>
  <c r="Z108" i="4" s="1"/>
  <c r="BX107" i="3"/>
  <c r="Z107" i="4" s="1"/>
  <c r="BX106" i="3"/>
  <c r="Z106" i="4" s="1"/>
  <c r="BX105" i="3"/>
  <c r="Z105" i="4" s="1"/>
  <c r="BX104" i="3"/>
  <c r="Z104" i="4" s="1"/>
  <c r="BX103" i="3"/>
  <c r="Z103" i="4" s="1"/>
  <c r="BX102" i="3"/>
  <c r="Z102" i="4" s="1"/>
  <c r="BX101" i="3"/>
  <c r="Z101" i="4" s="1"/>
  <c r="BX100" i="3"/>
  <c r="Z100" i="4" s="1"/>
  <c r="BX99" i="3"/>
  <c r="Z99" i="4" s="1"/>
  <c r="BX98" i="3"/>
  <c r="Z98" i="4" s="1"/>
  <c r="BX97" i="3"/>
  <c r="Z97" i="4" s="1"/>
  <c r="BX96" i="3"/>
  <c r="Z96" i="4" s="1"/>
  <c r="BX95" i="3"/>
  <c r="Z95" i="4" s="1"/>
  <c r="BX94" i="3"/>
  <c r="Z94" i="4" s="1"/>
  <c r="BX93" i="3"/>
  <c r="Z93" i="4" s="1"/>
  <c r="BX92" i="3"/>
  <c r="Z92" i="4" s="1"/>
  <c r="BX91" i="3"/>
  <c r="Z91" i="4" s="1"/>
  <c r="BX90" i="3"/>
  <c r="BX89" i="3"/>
  <c r="Z89" i="4" s="1"/>
  <c r="BX88" i="3"/>
  <c r="Z88" i="4" s="1"/>
  <c r="BX87" i="3"/>
  <c r="Z87" i="4" s="1"/>
  <c r="BX86" i="3"/>
  <c r="Z86" i="4" s="1"/>
  <c r="BX85" i="3"/>
  <c r="Z85" i="4" s="1"/>
  <c r="BX84" i="3"/>
  <c r="Z84" i="4" s="1"/>
  <c r="BX83" i="3"/>
  <c r="Z83" i="4" s="1"/>
  <c r="BX82" i="3"/>
  <c r="Z82" i="4" s="1"/>
  <c r="BX81" i="3"/>
  <c r="Z81" i="4" s="1"/>
  <c r="BX80" i="3"/>
  <c r="Z80" i="4" s="1"/>
  <c r="BX79" i="3"/>
  <c r="Z79" i="4" s="1"/>
  <c r="BX78" i="3"/>
  <c r="Z78" i="4" s="1"/>
  <c r="BX77" i="3"/>
  <c r="Z77" i="4" s="1"/>
  <c r="BX76" i="3"/>
  <c r="Z76" i="4" s="1"/>
  <c r="BX75" i="3"/>
  <c r="Z75" i="4" s="1"/>
  <c r="BX74" i="3"/>
  <c r="Z74" i="4" s="1"/>
  <c r="BX73" i="3"/>
  <c r="Z73" i="4" s="1"/>
  <c r="BX72" i="3"/>
  <c r="Z72" i="4" s="1"/>
  <c r="BX71" i="3"/>
  <c r="Z71" i="4" s="1"/>
  <c r="BX70" i="3"/>
  <c r="Z70" i="4" s="1"/>
  <c r="BX69" i="3"/>
  <c r="Z69" i="4" s="1"/>
  <c r="BX68" i="3"/>
  <c r="Z68" i="4" s="1"/>
  <c r="BX67" i="3"/>
  <c r="Z67" i="4" s="1"/>
  <c r="BX66" i="3"/>
  <c r="Z66" i="4" s="1"/>
  <c r="BX65" i="3"/>
  <c r="Z65" i="4" s="1"/>
  <c r="BX64" i="3"/>
  <c r="Z64" i="4" s="1"/>
  <c r="BX63" i="3"/>
  <c r="Z63" i="4" s="1"/>
  <c r="BX62" i="3"/>
  <c r="Z62" i="4" s="1"/>
  <c r="BX61" i="3"/>
  <c r="Z61" i="4" s="1"/>
  <c r="BX60" i="3"/>
  <c r="Z60" i="4" s="1"/>
  <c r="BX59" i="3"/>
  <c r="Z59" i="4" s="1"/>
  <c r="BX58" i="3"/>
  <c r="Z58" i="4" s="1"/>
  <c r="BX57" i="3"/>
  <c r="Z57" i="4" s="1"/>
  <c r="BX56" i="3"/>
  <c r="Z56" i="4" s="1"/>
  <c r="BX55" i="3"/>
  <c r="Z55" i="4" s="1"/>
  <c r="BX54" i="3"/>
  <c r="Z54" i="4" s="1"/>
  <c r="BX53" i="3"/>
  <c r="Z53" i="4" s="1"/>
  <c r="BX52" i="3"/>
  <c r="Z52" i="4" s="1"/>
  <c r="BX51" i="3"/>
  <c r="Z51" i="4" s="1"/>
  <c r="BX50" i="3"/>
  <c r="Z50" i="4" s="1"/>
  <c r="BX49" i="3"/>
  <c r="Z49" i="4" s="1"/>
  <c r="BX48" i="3"/>
  <c r="Z48" i="4" s="1"/>
  <c r="BX47" i="3"/>
  <c r="Z47" i="4" s="1"/>
  <c r="BX46" i="3"/>
  <c r="Z46" i="4" s="1"/>
  <c r="BX45" i="3"/>
  <c r="Z45" i="4" s="1"/>
  <c r="BX44" i="3"/>
  <c r="Z44" i="4" s="1"/>
  <c r="BX43" i="3"/>
  <c r="Z43" i="4" s="1"/>
  <c r="BX42" i="3"/>
  <c r="Z42" i="4" s="1"/>
  <c r="BX41" i="3"/>
  <c r="Z41" i="4" s="1"/>
  <c r="BX40" i="3"/>
  <c r="Z40" i="4" s="1"/>
  <c r="BX39" i="3"/>
  <c r="Z39" i="4" s="1"/>
  <c r="BX38" i="3"/>
  <c r="Z38" i="4" s="1"/>
  <c r="BX37" i="3"/>
  <c r="Z37" i="4" s="1"/>
  <c r="BX36" i="3"/>
  <c r="Z36" i="4" s="1"/>
  <c r="BX35" i="3"/>
  <c r="Z35" i="4" s="1"/>
  <c r="BX34" i="3"/>
  <c r="Z34" i="4" s="1"/>
  <c r="BX33" i="3"/>
  <c r="Z33" i="4" s="1"/>
  <c r="BX32" i="3"/>
  <c r="Z32" i="4" s="1"/>
  <c r="BX31" i="3"/>
  <c r="Z31" i="4" s="1"/>
  <c r="BX30" i="3"/>
  <c r="Z30" i="4" s="1"/>
  <c r="BX29" i="3"/>
  <c r="Z29" i="4" s="1"/>
  <c r="BX28" i="3"/>
  <c r="Z28" i="4" s="1"/>
  <c r="BX27" i="3"/>
  <c r="Z27" i="4" s="1"/>
  <c r="BX26" i="3"/>
  <c r="Z26" i="4" s="1"/>
  <c r="BX25" i="3"/>
  <c r="Z25" i="4" s="1"/>
  <c r="BX24" i="3"/>
  <c r="Z24" i="4" s="1"/>
  <c r="BX23" i="3"/>
  <c r="Z23" i="4" s="1"/>
  <c r="BX22" i="3"/>
  <c r="Z22" i="4" s="1"/>
  <c r="BX21" i="3"/>
  <c r="Z21" i="4" s="1"/>
  <c r="BX20" i="3"/>
  <c r="Z20" i="4" s="1"/>
  <c r="BX19" i="3"/>
  <c r="Z19" i="4" s="1"/>
  <c r="BX18" i="3"/>
  <c r="Z18" i="4" s="1"/>
  <c r="BX17" i="3"/>
  <c r="Z17" i="4" s="1"/>
  <c r="BX16" i="3"/>
  <c r="Z16" i="4" s="1"/>
  <c r="BX15" i="3"/>
  <c r="Z15" i="4" s="1"/>
  <c r="BX14" i="3"/>
  <c r="Z14" i="4" s="1"/>
  <c r="BX13" i="3"/>
  <c r="Z13" i="4" s="1"/>
  <c r="BX12" i="3"/>
  <c r="Z12" i="4" s="1"/>
  <c r="BX11" i="3"/>
  <c r="Z11" i="4" s="1"/>
  <c r="BX10" i="3"/>
  <c r="Z10" i="4" s="1"/>
  <c r="BX9" i="3"/>
  <c r="Z9" i="4" s="1"/>
  <c r="BX8" i="3"/>
  <c r="Z8" i="4" s="1"/>
  <c r="BR407" i="3"/>
  <c r="Y407" i="4" s="1"/>
  <c r="BR406" i="3"/>
  <c r="Y406" i="4" s="1"/>
  <c r="BR405" i="3"/>
  <c r="Y405" i="4" s="1"/>
  <c r="BR404" i="3"/>
  <c r="Y404" i="4" s="1"/>
  <c r="BR403" i="3"/>
  <c r="Y403" i="4" s="1"/>
  <c r="BR402" i="3"/>
  <c r="Y402" i="4" s="1"/>
  <c r="BR401" i="3"/>
  <c r="Y401" i="4" s="1"/>
  <c r="BR400" i="3"/>
  <c r="Y400" i="4" s="1"/>
  <c r="BR399" i="3"/>
  <c r="Y399" i="4" s="1"/>
  <c r="BR398" i="3"/>
  <c r="Y398" i="4" s="1"/>
  <c r="BR397" i="3"/>
  <c r="Y397" i="4" s="1"/>
  <c r="BR396" i="3"/>
  <c r="Y396" i="4" s="1"/>
  <c r="BR395" i="3"/>
  <c r="Y395" i="4" s="1"/>
  <c r="BR394" i="3"/>
  <c r="Y394" i="4" s="1"/>
  <c r="BR393" i="3"/>
  <c r="Y393" i="4" s="1"/>
  <c r="BR392" i="3"/>
  <c r="Y392" i="4" s="1"/>
  <c r="BR391" i="3"/>
  <c r="Y391" i="4" s="1"/>
  <c r="BR390" i="3"/>
  <c r="Y390" i="4" s="1"/>
  <c r="BR389" i="3"/>
  <c r="Y389" i="4" s="1"/>
  <c r="BR388" i="3"/>
  <c r="Y388" i="4" s="1"/>
  <c r="BR387" i="3"/>
  <c r="Y387" i="4" s="1"/>
  <c r="BR386" i="3"/>
  <c r="Y386" i="4" s="1"/>
  <c r="BR385" i="3"/>
  <c r="Y385" i="4" s="1"/>
  <c r="BR384" i="3"/>
  <c r="Y384" i="4" s="1"/>
  <c r="BR383" i="3"/>
  <c r="Y383" i="4" s="1"/>
  <c r="BR382" i="3"/>
  <c r="Y382" i="4" s="1"/>
  <c r="BR381" i="3"/>
  <c r="Y381" i="4" s="1"/>
  <c r="BR380" i="3"/>
  <c r="Y380" i="4" s="1"/>
  <c r="BR379" i="3"/>
  <c r="Y379" i="4" s="1"/>
  <c r="BR378" i="3"/>
  <c r="Y378" i="4" s="1"/>
  <c r="BR377" i="3"/>
  <c r="Y377" i="4" s="1"/>
  <c r="BR376" i="3"/>
  <c r="Y376" i="4" s="1"/>
  <c r="BR375" i="3"/>
  <c r="Y375" i="4" s="1"/>
  <c r="BR374" i="3"/>
  <c r="Y374" i="4" s="1"/>
  <c r="BR373" i="3"/>
  <c r="Y373" i="4" s="1"/>
  <c r="BR372" i="3"/>
  <c r="Y372" i="4" s="1"/>
  <c r="BR371" i="3"/>
  <c r="Y371" i="4" s="1"/>
  <c r="BR370" i="3"/>
  <c r="Y370" i="4" s="1"/>
  <c r="BR369" i="3"/>
  <c r="Y369" i="4" s="1"/>
  <c r="BR368" i="3"/>
  <c r="Y368" i="4" s="1"/>
  <c r="BR367" i="3"/>
  <c r="Y367" i="4" s="1"/>
  <c r="BR366" i="3"/>
  <c r="Y366" i="4" s="1"/>
  <c r="BR365" i="3"/>
  <c r="Y365" i="4" s="1"/>
  <c r="BR364" i="3"/>
  <c r="Y364" i="4" s="1"/>
  <c r="BR363" i="3"/>
  <c r="Y363" i="4" s="1"/>
  <c r="BR362" i="3"/>
  <c r="Y362" i="4" s="1"/>
  <c r="BR361" i="3"/>
  <c r="Y361" i="4" s="1"/>
  <c r="BR360" i="3"/>
  <c r="Y360" i="4" s="1"/>
  <c r="BR359" i="3"/>
  <c r="Y359" i="4" s="1"/>
  <c r="BR358" i="3"/>
  <c r="Y358" i="4" s="1"/>
  <c r="BR357" i="3"/>
  <c r="Y357" i="4" s="1"/>
  <c r="BR356" i="3"/>
  <c r="Y356" i="4" s="1"/>
  <c r="BR355" i="3"/>
  <c r="Y355" i="4" s="1"/>
  <c r="BR354" i="3"/>
  <c r="Y354" i="4" s="1"/>
  <c r="BR353" i="3"/>
  <c r="Y353" i="4" s="1"/>
  <c r="BR352" i="3"/>
  <c r="Y352" i="4" s="1"/>
  <c r="BR351" i="3"/>
  <c r="Y351" i="4" s="1"/>
  <c r="BR350" i="3"/>
  <c r="Y350" i="4" s="1"/>
  <c r="BR349" i="3"/>
  <c r="Y349" i="4" s="1"/>
  <c r="BR348" i="3"/>
  <c r="Y348" i="4" s="1"/>
  <c r="BR347" i="3"/>
  <c r="Y347" i="4" s="1"/>
  <c r="BR346" i="3"/>
  <c r="Y346" i="4" s="1"/>
  <c r="BR345" i="3"/>
  <c r="Y345" i="4" s="1"/>
  <c r="BR344" i="3"/>
  <c r="Y344" i="4" s="1"/>
  <c r="BR343" i="3"/>
  <c r="Y343" i="4" s="1"/>
  <c r="BR342" i="3"/>
  <c r="Y342" i="4" s="1"/>
  <c r="BR341" i="3"/>
  <c r="Y341" i="4" s="1"/>
  <c r="BR340" i="3"/>
  <c r="Y340" i="4" s="1"/>
  <c r="BR339" i="3"/>
  <c r="Y339" i="4" s="1"/>
  <c r="BR338" i="3"/>
  <c r="Y338" i="4" s="1"/>
  <c r="BR337" i="3"/>
  <c r="Y337" i="4" s="1"/>
  <c r="BR336" i="3"/>
  <c r="Y336" i="4" s="1"/>
  <c r="BR335" i="3"/>
  <c r="Y335" i="4" s="1"/>
  <c r="BR334" i="3"/>
  <c r="Y334" i="4" s="1"/>
  <c r="BR333" i="3"/>
  <c r="Y333" i="4" s="1"/>
  <c r="BR332" i="3"/>
  <c r="Y332" i="4" s="1"/>
  <c r="BR331" i="3"/>
  <c r="Y331" i="4" s="1"/>
  <c r="BR330" i="3"/>
  <c r="Y330" i="4" s="1"/>
  <c r="BR329" i="3"/>
  <c r="Y329" i="4" s="1"/>
  <c r="BR328" i="3"/>
  <c r="Y328" i="4" s="1"/>
  <c r="BR327" i="3"/>
  <c r="Y327" i="4" s="1"/>
  <c r="BR326" i="3"/>
  <c r="Y326" i="4" s="1"/>
  <c r="BR325" i="3"/>
  <c r="Y325" i="4" s="1"/>
  <c r="BR324" i="3"/>
  <c r="Y324" i="4" s="1"/>
  <c r="BR323" i="3"/>
  <c r="Y323" i="4" s="1"/>
  <c r="BR322" i="3"/>
  <c r="Y322" i="4" s="1"/>
  <c r="BR321" i="3"/>
  <c r="Y321" i="4" s="1"/>
  <c r="BR320" i="3"/>
  <c r="Y320" i="4" s="1"/>
  <c r="BR319" i="3"/>
  <c r="Y319" i="4" s="1"/>
  <c r="BR318" i="3"/>
  <c r="Y318" i="4" s="1"/>
  <c r="BR317" i="3"/>
  <c r="Y317" i="4" s="1"/>
  <c r="BR316" i="3"/>
  <c r="Y316" i="4" s="1"/>
  <c r="BR315" i="3"/>
  <c r="Y315" i="4" s="1"/>
  <c r="BR314" i="3"/>
  <c r="Y314" i="4" s="1"/>
  <c r="BR313" i="3"/>
  <c r="Y313" i="4" s="1"/>
  <c r="BR312" i="3"/>
  <c r="Y312" i="4" s="1"/>
  <c r="BR311" i="3"/>
  <c r="Y311" i="4" s="1"/>
  <c r="BR310" i="3"/>
  <c r="Y310" i="4" s="1"/>
  <c r="BR309" i="3"/>
  <c r="Y309" i="4" s="1"/>
  <c r="BR308" i="3"/>
  <c r="Y308" i="4" s="1"/>
  <c r="BR307" i="3"/>
  <c r="Y307" i="4" s="1"/>
  <c r="BR306" i="3"/>
  <c r="Y306" i="4" s="1"/>
  <c r="BR305" i="3"/>
  <c r="Y305" i="4" s="1"/>
  <c r="BR304" i="3"/>
  <c r="Y304" i="4" s="1"/>
  <c r="BR303" i="3"/>
  <c r="Y303" i="4" s="1"/>
  <c r="BR302" i="3"/>
  <c r="Y302" i="4" s="1"/>
  <c r="BR301" i="3"/>
  <c r="Y301" i="4" s="1"/>
  <c r="BR300" i="3"/>
  <c r="Y300" i="4" s="1"/>
  <c r="BR299" i="3"/>
  <c r="Y299" i="4" s="1"/>
  <c r="BR298" i="3"/>
  <c r="Y298" i="4" s="1"/>
  <c r="BR297" i="3"/>
  <c r="Y297" i="4" s="1"/>
  <c r="BR296" i="3"/>
  <c r="Y296" i="4" s="1"/>
  <c r="BR295" i="3"/>
  <c r="Y295" i="4" s="1"/>
  <c r="BR294" i="3"/>
  <c r="Y294" i="4" s="1"/>
  <c r="BR293" i="3"/>
  <c r="Y293" i="4" s="1"/>
  <c r="BR292" i="3"/>
  <c r="Y292" i="4" s="1"/>
  <c r="BR291" i="3"/>
  <c r="Y291" i="4" s="1"/>
  <c r="BR290" i="3"/>
  <c r="Y290" i="4" s="1"/>
  <c r="BR289" i="3"/>
  <c r="Y289" i="4" s="1"/>
  <c r="BR288" i="3"/>
  <c r="Y288" i="4" s="1"/>
  <c r="BR287" i="3"/>
  <c r="Y287" i="4" s="1"/>
  <c r="BR286" i="3"/>
  <c r="Y286" i="4" s="1"/>
  <c r="BR285" i="3"/>
  <c r="Y285" i="4" s="1"/>
  <c r="BR284" i="3"/>
  <c r="Y284" i="4" s="1"/>
  <c r="BR283" i="3"/>
  <c r="Y283" i="4" s="1"/>
  <c r="BR282" i="3"/>
  <c r="Y282" i="4" s="1"/>
  <c r="BR281" i="3"/>
  <c r="Y281" i="4" s="1"/>
  <c r="BR280" i="3"/>
  <c r="Y280" i="4" s="1"/>
  <c r="BR279" i="3"/>
  <c r="Y279" i="4" s="1"/>
  <c r="BR278" i="3"/>
  <c r="Y278" i="4" s="1"/>
  <c r="BR277" i="3"/>
  <c r="Y277" i="4" s="1"/>
  <c r="BR276" i="3"/>
  <c r="Y276" i="4" s="1"/>
  <c r="BR275" i="3"/>
  <c r="Y275" i="4" s="1"/>
  <c r="BR274" i="3"/>
  <c r="Y274" i="4" s="1"/>
  <c r="BR273" i="3"/>
  <c r="Y273" i="4" s="1"/>
  <c r="BR272" i="3"/>
  <c r="Y272" i="4" s="1"/>
  <c r="BR271" i="3"/>
  <c r="Y271" i="4" s="1"/>
  <c r="BR270" i="3"/>
  <c r="Y270" i="4" s="1"/>
  <c r="BR269" i="3"/>
  <c r="Y269" i="4" s="1"/>
  <c r="BR268" i="3"/>
  <c r="Y268" i="4" s="1"/>
  <c r="BR267" i="3"/>
  <c r="Y267" i="4" s="1"/>
  <c r="BR266" i="3"/>
  <c r="Y266" i="4" s="1"/>
  <c r="BR265" i="3"/>
  <c r="Y265" i="4" s="1"/>
  <c r="BR264" i="3"/>
  <c r="Y264" i="4" s="1"/>
  <c r="BR263" i="3"/>
  <c r="Y263" i="4" s="1"/>
  <c r="BR262" i="3"/>
  <c r="Y262" i="4" s="1"/>
  <c r="BR261" i="3"/>
  <c r="Y261" i="4" s="1"/>
  <c r="BR260" i="3"/>
  <c r="Y260" i="4" s="1"/>
  <c r="BR259" i="3"/>
  <c r="Y259" i="4" s="1"/>
  <c r="BR258" i="3"/>
  <c r="Y258" i="4" s="1"/>
  <c r="BR257" i="3"/>
  <c r="Y257" i="4" s="1"/>
  <c r="BR256" i="3"/>
  <c r="Y256" i="4" s="1"/>
  <c r="BR255" i="3"/>
  <c r="Y255" i="4" s="1"/>
  <c r="BR254" i="3"/>
  <c r="Y254" i="4" s="1"/>
  <c r="BR253" i="3"/>
  <c r="Y253" i="4" s="1"/>
  <c r="BR252" i="3"/>
  <c r="Y252" i="4" s="1"/>
  <c r="BR251" i="3"/>
  <c r="Y251" i="4" s="1"/>
  <c r="BR250" i="3"/>
  <c r="Y250" i="4" s="1"/>
  <c r="BR249" i="3"/>
  <c r="Y249" i="4" s="1"/>
  <c r="BR248" i="3"/>
  <c r="Y248" i="4" s="1"/>
  <c r="BR247" i="3"/>
  <c r="Y247" i="4" s="1"/>
  <c r="BR246" i="3"/>
  <c r="Y246" i="4" s="1"/>
  <c r="BR245" i="3"/>
  <c r="Y245" i="4" s="1"/>
  <c r="BR244" i="3"/>
  <c r="Y244" i="4" s="1"/>
  <c r="BR243" i="3"/>
  <c r="Y243" i="4" s="1"/>
  <c r="BR242" i="3"/>
  <c r="Y242" i="4" s="1"/>
  <c r="BR241" i="3"/>
  <c r="Y241" i="4" s="1"/>
  <c r="BR240" i="3"/>
  <c r="Y240" i="4" s="1"/>
  <c r="BR239" i="3"/>
  <c r="Y239" i="4" s="1"/>
  <c r="BR238" i="3"/>
  <c r="Y238" i="4" s="1"/>
  <c r="BR237" i="3"/>
  <c r="Y237" i="4" s="1"/>
  <c r="BR236" i="3"/>
  <c r="Y236" i="4" s="1"/>
  <c r="BR235" i="3"/>
  <c r="Y235" i="4" s="1"/>
  <c r="BR234" i="3"/>
  <c r="Y234" i="4" s="1"/>
  <c r="BR233" i="3"/>
  <c r="Y233" i="4" s="1"/>
  <c r="BR232" i="3"/>
  <c r="Y232" i="4" s="1"/>
  <c r="BR231" i="3"/>
  <c r="Y231" i="4" s="1"/>
  <c r="BR230" i="3"/>
  <c r="Y230" i="4" s="1"/>
  <c r="BR229" i="3"/>
  <c r="Y229" i="4" s="1"/>
  <c r="BR228" i="3"/>
  <c r="Y228" i="4" s="1"/>
  <c r="BR227" i="3"/>
  <c r="Y227" i="4" s="1"/>
  <c r="BR226" i="3"/>
  <c r="Y226" i="4" s="1"/>
  <c r="BR225" i="3"/>
  <c r="Y225" i="4" s="1"/>
  <c r="BR224" i="3"/>
  <c r="Y224" i="4" s="1"/>
  <c r="BR223" i="3"/>
  <c r="Y223" i="4" s="1"/>
  <c r="BR222" i="3"/>
  <c r="Y222" i="4" s="1"/>
  <c r="BR221" i="3"/>
  <c r="Y221" i="4" s="1"/>
  <c r="BR220" i="3"/>
  <c r="Y220" i="4" s="1"/>
  <c r="BR219" i="3"/>
  <c r="Y219" i="4" s="1"/>
  <c r="BR218" i="3"/>
  <c r="Y218" i="4" s="1"/>
  <c r="BR217" i="3"/>
  <c r="Y217" i="4" s="1"/>
  <c r="BR216" i="3"/>
  <c r="Y216" i="4" s="1"/>
  <c r="BR215" i="3"/>
  <c r="Y215" i="4" s="1"/>
  <c r="BR214" i="3"/>
  <c r="Y214" i="4" s="1"/>
  <c r="BR213" i="3"/>
  <c r="Y213" i="4" s="1"/>
  <c r="BR212" i="3"/>
  <c r="Y212" i="4" s="1"/>
  <c r="BR211" i="3"/>
  <c r="Y211" i="4" s="1"/>
  <c r="BR210" i="3"/>
  <c r="Y210" i="4" s="1"/>
  <c r="BR209" i="3"/>
  <c r="Y209" i="4" s="1"/>
  <c r="BR208" i="3"/>
  <c r="Y208" i="4" s="1"/>
  <c r="BR207" i="3"/>
  <c r="Y207" i="4" s="1"/>
  <c r="BR206" i="3"/>
  <c r="Y206" i="4" s="1"/>
  <c r="BR205" i="3"/>
  <c r="Y205" i="4" s="1"/>
  <c r="BR204" i="3"/>
  <c r="Y204" i="4" s="1"/>
  <c r="BR203" i="3"/>
  <c r="Y203" i="4" s="1"/>
  <c r="BR202" i="3"/>
  <c r="Y202" i="4" s="1"/>
  <c r="BR201" i="3"/>
  <c r="Y201" i="4" s="1"/>
  <c r="BR200" i="3"/>
  <c r="Y200" i="4" s="1"/>
  <c r="BR199" i="3"/>
  <c r="Y199" i="4" s="1"/>
  <c r="BR198" i="3"/>
  <c r="Y198" i="4" s="1"/>
  <c r="BR197" i="3"/>
  <c r="Y197" i="4" s="1"/>
  <c r="BR196" i="3"/>
  <c r="Y196" i="4" s="1"/>
  <c r="BR195" i="3"/>
  <c r="Y195" i="4" s="1"/>
  <c r="BR194" i="3"/>
  <c r="Y194" i="4" s="1"/>
  <c r="BR193" i="3"/>
  <c r="Y193" i="4" s="1"/>
  <c r="BR192" i="3"/>
  <c r="Y192" i="4" s="1"/>
  <c r="BR191" i="3"/>
  <c r="Y191" i="4" s="1"/>
  <c r="BR190" i="3"/>
  <c r="Y190" i="4" s="1"/>
  <c r="BR189" i="3"/>
  <c r="Y189" i="4" s="1"/>
  <c r="BR188" i="3"/>
  <c r="Y188" i="4" s="1"/>
  <c r="BR187" i="3"/>
  <c r="Y187" i="4" s="1"/>
  <c r="BR186" i="3"/>
  <c r="Y186" i="4" s="1"/>
  <c r="BR185" i="3"/>
  <c r="Y185" i="4" s="1"/>
  <c r="BR184" i="3"/>
  <c r="Y184" i="4" s="1"/>
  <c r="BR183" i="3"/>
  <c r="Y183" i="4" s="1"/>
  <c r="BR182" i="3"/>
  <c r="Y182" i="4" s="1"/>
  <c r="BR181" i="3"/>
  <c r="Y181" i="4" s="1"/>
  <c r="BR180" i="3"/>
  <c r="Y180" i="4" s="1"/>
  <c r="BR179" i="3"/>
  <c r="Y179" i="4" s="1"/>
  <c r="BR178" i="3"/>
  <c r="Y178" i="4" s="1"/>
  <c r="BR177" i="3"/>
  <c r="Y177" i="4" s="1"/>
  <c r="BR176" i="3"/>
  <c r="Y176" i="4" s="1"/>
  <c r="BR175" i="3"/>
  <c r="Y175" i="4" s="1"/>
  <c r="BR174" i="3"/>
  <c r="Y174" i="4" s="1"/>
  <c r="BR173" i="3"/>
  <c r="Y173" i="4" s="1"/>
  <c r="BR172" i="3"/>
  <c r="Y172" i="4" s="1"/>
  <c r="BR171" i="3"/>
  <c r="Y171" i="4" s="1"/>
  <c r="BR170" i="3"/>
  <c r="Y170" i="4" s="1"/>
  <c r="BR169" i="3"/>
  <c r="Y169" i="4" s="1"/>
  <c r="BR168" i="3"/>
  <c r="Y168" i="4" s="1"/>
  <c r="BR167" i="3"/>
  <c r="Y167" i="4" s="1"/>
  <c r="BR166" i="3"/>
  <c r="Y166" i="4" s="1"/>
  <c r="BR165" i="3"/>
  <c r="Y165" i="4" s="1"/>
  <c r="BR164" i="3"/>
  <c r="Y164" i="4" s="1"/>
  <c r="BR163" i="3"/>
  <c r="Y163" i="4" s="1"/>
  <c r="BR162" i="3"/>
  <c r="Y162" i="4" s="1"/>
  <c r="BR161" i="3"/>
  <c r="Y161" i="4" s="1"/>
  <c r="BR160" i="3"/>
  <c r="Y160" i="4" s="1"/>
  <c r="BR159" i="3"/>
  <c r="Y159" i="4" s="1"/>
  <c r="BR158" i="3"/>
  <c r="Y158" i="4" s="1"/>
  <c r="BR157" i="3"/>
  <c r="Y157" i="4" s="1"/>
  <c r="BR156" i="3"/>
  <c r="Y156" i="4" s="1"/>
  <c r="BR155" i="3"/>
  <c r="Y155" i="4" s="1"/>
  <c r="BR154" i="3"/>
  <c r="Y154" i="4" s="1"/>
  <c r="BR153" i="3"/>
  <c r="Y153" i="4" s="1"/>
  <c r="BR152" i="3"/>
  <c r="Y152" i="4" s="1"/>
  <c r="BR151" i="3"/>
  <c r="Y151" i="4" s="1"/>
  <c r="BR150" i="3"/>
  <c r="Y150" i="4" s="1"/>
  <c r="BR149" i="3"/>
  <c r="Y149" i="4" s="1"/>
  <c r="BR148" i="3"/>
  <c r="Y148" i="4" s="1"/>
  <c r="BR147" i="3"/>
  <c r="Y147" i="4" s="1"/>
  <c r="BR146" i="3"/>
  <c r="Y146" i="4" s="1"/>
  <c r="BR145" i="3"/>
  <c r="Y145" i="4" s="1"/>
  <c r="BR144" i="3"/>
  <c r="Y144" i="4" s="1"/>
  <c r="BR143" i="3"/>
  <c r="Y143" i="4" s="1"/>
  <c r="BR142" i="3"/>
  <c r="Y142" i="4" s="1"/>
  <c r="BR141" i="3"/>
  <c r="Y141" i="4" s="1"/>
  <c r="BR140" i="3"/>
  <c r="Y140" i="4" s="1"/>
  <c r="BR139" i="3"/>
  <c r="Y139" i="4" s="1"/>
  <c r="BR138" i="3"/>
  <c r="Y138" i="4" s="1"/>
  <c r="BR137" i="3"/>
  <c r="Y137" i="4" s="1"/>
  <c r="BR136" i="3"/>
  <c r="Y136" i="4" s="1"/>
  <c r="BR135" i="3"/>
  <c r="Y135" i="4" s="1"/>
  <c r="BR134" i="3"/>
  <c r="Y134" i="4" s="1"/>
  <c r="BR133" i="3"/>
  <c r="Y133" i="4" s="1"/>
  <c r="BR132" i="3"/>
  <c r="Y132" i="4" s="1"/>
  <c r="BR131" i="3"/>
  <c r="Y131" i="4" s="1"/>
  <c r="BR130" i="3"/>
  <c r="Y130" i="4" s="1"/>
  <c r="BR129" i="3"/>
  <c r="Y129" i="4" s="1"/>
  <c r="BR128" i="3"/>
  <c r="Y128" i="4" s="1"/>
  <c r="BR127" i="3"/>
  <c r="Y127" i="4" s="1"/>
  <c r="BR126" i="3"/>
  <c r="Y126" i="4" s="1"/>
  <c r="BR125" i="3"/>
  <c r="Y125" i="4" s="1"/>
  <c r="BR124" i="3"/>
  <c r="Y124" i="4" s="1"/>
  <c r="BR123" i="3"/>
  <c r="Y123" i="4" s="1"/>
  <c r="BR122" i="3"/>
  <c r="Y122" i="4" s="1"/>
  <c r="BR121" i="3"/>
  <c r="Y121" i="4" s="1"/>
  <c r="BR120" i="3"/>
  <c r="Y120" i="4" s="1"/>
  <c r="BR119" i="3"/>
  <c r="Y119" i="4" s="1"/>
  <c r="BR118" i="3"/>
  <c r="Y118" i="4" s="1"/>
  <c r="BR117" i="3"/>
  <c r="Y117" i="4" s="1"/>
  <c r="BR116" i="3"/>
  <c r="Y116" i="4" s="1"/>
  <c r="BR115" i="3"/>
  <c r="Y115" i="4" s="1"/>
  <c r="BR114" i="3"/>
  <c r="Y114" i="4" s="1"/>
  <c r="BR113" i="3"/>
  <c r="Y113" i="4" s="1"/>
  <c r="BR112" i="3"/>
  <c r="Y112" i="4" s="1"/>
  <c r="BR111" i="3"/>
  <c r="Y111" i="4" s="1"/>
  <c r="BR110" i="3"/>
  <c r="Y110" i="4" s="1"/>
  <c r="BR109" i="3"/>
  <c r="Y109" i="4" s="1"/>
  <c r="BR108" i="3"/>
  <c r="Y108" i="4" s="1"/>
  <c r="BR107" i="3"/>
  <c r="Y107" i="4" s="1"/>
  <c r="BR106" i="3"/>
  <c r="Y106" i="4" s="1"/>
  <c r="BR105" i="3"/>
  <c r="Y105" i="4" s="1"/>
  <c r="BR104" i="3"/>
  <c r="Y104" i="4" s="1"/>
  <c r="BR103" i="3"/>
  <c r="Y103" i="4" s="1"/>
  <c r="BR102" i="3"/>
  <c r="Y102" i="4" s="1"/>
  <c r="BR101" i="3"/>
  <c r="Y101" i="4" s="1"/>
  <c r="BR100" i="3"/>
  <c r="Y100" i="4" s="1"/>
  <c r="BR99" i="3"/>
  <c r="Y99" i="4" s="1"/>
  <c r="BR98" i="3"/>
  <c r="Y98" i="4" s="1"/>
  <c r="BR97" i="3"/>
  <c r="Y97" i="4" s="1"/>
  <c r="BR96" i="3"/>
  <c r="Y96" i="4" s="1"/>
  <c r="BR95" i="3"/>
  <c r="Y95" i="4" s="1"/>
  <c r="BR94" i="3"/>
  <c r="Y94" i="4" s="1"/>
  <c r="BR93" i="3"/>
  <c r="Y93" i="4" s="1"/>
  <c r="BR92" i="3"/>
  <c r="Y92" i="4" s="1"/>
  <c r="BR91" i="3"/>
  <c r="Y91" i="4" s="1"/>
  <c r="BR90" i="3"/>
  <c r="Y90" i="4" s="1"/>
  <c r="BR89" i="3"/>
  <c r="Y89" i="4" s="1"/>
  <c r="BR88" i="3"/>
  <c r="Y88" i="4" s="1"/>
  <c r="BR87" i="3"/>
  <c r="Y87" i="4" s="1"/>
  <c r="BR86" i="3"/>
  <c r="Y86" i="4" s="1"/>
  <c r="BR85" i="3"/>
  <c r="Y85" i="4" s="1"/>
  <c r="BR84" i="3"/>
  <c r="Y84" i="4" s="1"/>
  <c r="BR83" i="3"/>
  <c r="Y83" i="4" s="1"/>
  <c r="BR82" i="3"/>
  <c r="Y82" i="4" s="1"/>
  <c r="BR81" i="3"/>
  <c r="Y81" i="4" s="1"/>
  <c r="BR80" i="3"/>
  <c r="Y80" i="4" s="1"/>
  <c r="BR79" i="3"/>
  <c r="Y79" i="4" s="1"/>
  <c r="BR78" i="3"/>
  <c r="Y78" i="4" s="1"/>
  <c r="BR77" i="3"/>
  <c r="Y77" i="4" s="1"/>
  <c r="BR76" i="3"/>
  <c r="Y76" i="4" s="1"/>
  <c r="BR75" i="3"/>
  <c r="Y75" i="4" s="1"/>
  <c r="BR74" i="3"/>
  <c r="Y74" i="4" s="1"/>
  <c r="BR73" i="3"/>
  <c r="Y73" i="4" s="1"/>
  <c r="BR72" i="3"/>
  <c r="Y72" i="4" s="1"/>
  <c r="BR71" i="3"/>
  <c r="Y71" i="4" s="1"/>
  <c r="BR70" i="3"/>
  <c r="Y70" i="4" s="1"/>
  <c r="BR69" i="3"/>
  <c r="Y69" i="4" s="1"/>
  <c r="BR68" i="3"/>
  <c r="Y68" i="4" s="1"/>
  <c r="BR67" i="3"/>
  <c r="Y67" i="4" s="1"/>
  <c r="BR66" i="3"/>
  <c r="Y66" i="4" s="1"/>
  <c r="BR65" i="3"/>
  <c r="Y65" i="4" s="1"/>
  <c r="BR64" i="3"/>
  <c r="Y64" i="4" s="1"/>
  <c r="BR63" i="3"/>
  <c r="Y63" i="4" s="1"/>
  <c r="BR62" i="3"/>
  <c r="Y62" i="4" s="1"/>
  <c r="BR61" i="3"/>
  <c r="Y61" i="4" s="1"/>
  <c r="BR60" i="3"/>
  <c r="Y60" i="4" s="1"/>
  <c r="BR59" i="3"/>
  <c r="Y59" i="4" s="1"/>
  <c r="BR58" i="3"/>
  <c r="Y58" i="4" s="1"/>
  <c r="BR57" i="3"/>
  <c r="Y57" i="4" s="1"/>
  <c r="BR56" i="3"/>
  <c r="Y56" i="4" s="1"/>
  <c r="BR55" i="3"/>
  <c r="Y55" i="4" s="1"/>
  <c r="BR54" i="3"/>
  <c r="Y54" i="4" s="1"/>
  <c r="BR53" i="3"/>
  <c r="Y53" i="4" s="1"/>
  <c r="BR52" i="3"/>
  <c r="Y52" i="4" s="1"/>
  <c r="BR51" i="3"/>
  <c r="Y51" i="4" s="1"/>
  <c r="BR50" i="3"/>
  <c r="Y50" i="4" s="1"/>
  <c r="BR49" i="3"/>
  <c r="Y49" i="4" s="1"/>
  <c r="BR48" i="3"/>
  <c r="Y48" i="4" s="1"/>
  <c r="BR47" i="3"/>
  <c r="Y47" i="4" s="1"/>
  <c r="BR46" i="3"/>
  <c r="Y46" i="4" s="1"/>
  <c r="BR45" i="3"/>
  <c r="Y45" i="4" s="1"/>
  <c r="BR44" i="3"/>
  <c r="Y44" i="4" s="1"/>
  <c r="BR43" i="3"/>
  <c r="Y43" i="4" s="1"/>
  <c r="BR42" i="3"/>
  <c r="Y42" i="4" s="1"/>
  <c r="BR41" i="3"/>
  <c r="Y41" i="4" s="1"/>
  <c r="BR40" i="3"/>
  <c r="Y40" i="4" s="1"/>
  <c r="BR39" i="3"/>
  <c r="Y39" i="4" s="1"/>
  <c r="BR38" i="3"/>
  <c r="Y38" i="4" s="1"/>
  <c r="BR37" i="3"/>
  <c r="Y37" i="4" s="1"/>
  <c r="BR36" i="3"/>
  <c r="Y36" i="4" s="1"/>
  <c r="BR35" i="3"/>
  <c r="Y35" i="4" s="1"/>
  <c r="BR34" i="3"/>
  <c r="Y34" i="4" s="1"/>
  <c r="BR33" i="3"/>
  <c r="Y33" i="4" s="1"/>
  <c r="BR32" i="3"/>
  <c r="Y32" i="4" s="1"/>
  <c r="BR31" i="3"/>
  <c r="Y31" i="4" s="1"/>
  <c r="BR30" i="3"/>
  <c r="Y30" i="4" s="1"/>
  <c r="BR29" i="3"/>
  <c r="Y29" i="4" s="1"/>
  <c r="BR28" i="3"/>
  <c r="Y28" i="4" s="1"/>
  <c r="BR27" i="3"/>
  <c r="Y27" i="4" s="1"/>
  <c r="BR26" i="3"/>
  <c r="Y26" i="4" s="1"/>
  <c r="BR25" i="3"/>
  <c r="Y25" i="4" s="1"/>
  <c r="BR24" i="3"/>
  <c r="Y24" i="4" s="1"/>
  <c r="BR23" i="3"/>
  <c r="Y23" i="4" s="1"/>
  <c r="BR22" i="3"/>
  <c r="Y22" i="4" s="1"/>
  <c r="BR21" i="3"/>
  <c r="Y21" i="4" s="1"/>
  <c r="BR20" i="3"/>
  <c r="Y20" i="4" s="1"/>
  <c r="BR19" i="3"/>
  <c r="Y19" i="4" s="1"/>
  <c r="BR18" i="3"/>
  <c r="Y18" i="4" s="1"/>
  <c r="BR17" i="3"/>
  <c r="Y17" i="4" s="1"/>
  <c r="BR16" i="3"/>
  <c r="Y16" i="4" s="1"/>
  <c r="BR15" i="3"/>
  <c r="Y15" i="4" s="1"/>
  <c r="BR14" i="3"/>
  <c r="Y14" i="4" s="1"/>
  <c r="BR13" i="3"/>
  <c r="Y13" i="4" s="1"/>
  <c r="BR12" i="3"/>
  <c r="Y12" i="4" s="1"/>
  <c r="BR11" i="3"/>
  <c r="Y11" i="4" s="1"/>
  <c r="BR10" i="3"/>
  <c r="Y10" i="4" s="1"/>
  <c r="BR9" i="3"/>
  <c r="Y9" i="4" s="1"/>
  <c r="BR8" i="3"/>
  <c r="Y8" i="4" s="1"/>
  <c r="BL407" i="3"/>
  <c r="X407" i="4" s="1"/>
  <c r="BL406" i="3"/>
  <c r="X406" i="4" s="1"/>
  <c r="BL405" i="3"/>
  <c r="X405" i="4" s="1"/>
  <c r="BL404" i="3"/>
  <c r="X404" i="4" s="1"/>
  <c r="BL403" i="3"/>
  <c r="X403" i="4" s="1"/>
  <c r="BL402" i="3"/>
  <c r="X402" i="4" s="1"/>
  <c r="BL401" i="3"/>
  <c r="X401" i="4" s="1"/>
  <c r="BL400" i="3"/>
  <c r="BL399" i="3"/>
  <c r="BL398" i="3"/>
  <c r="X398" i="4" s="1"/>
  <c r="BL397" i="3"/>
  <c r="X397" i="4" s="1"/>
  <c r="BL396" i="3"/>
  <c r="X396" i="4" s="1"/>
  <c r="BL395" i="3"/>
  <c r="X395" i="4" s="1"/>
  <c r="BL394" i="3"/>
  <c r="X394" i="4" s="1"/>
  <c r="BL393" i="3"/>
  <c r="X393" i="4" s="1"/>
  <c r="BL392" i="3"/>
  <c r="X392" i="4" s="1"/>
  <c r="BL391" i="3"/>
  <c r="BL390" i="3"/>
  <c r="BL389" i="3"/>
  <c r="X389" i="4" s="1"/>
  <c r="BL388" i="3"/>
  <c r="X388" i="4" s="1"/>
  <c r="BL387" i="3"/>
  <c r="X387" i="4" s="1"/>
  <c r="BL386" i="3"/>
  <c r="X386" i="4" s="1"/>
  <c r="BL385" i="3"/>
  <c r="X385" i="4" s="1"/>
  <c r="BL384" i="3"/>
  <c r="X384" i="4" s="1"/>
  <c r="BL383" i="3"/>
  <c r="X383" i="4" s="1"/>
  <c r="BL382" i="3"/>
  <c r="X382" i="4" s="1"/>
  <c r="BL381" i="3"/>
  <c r="X381" i="4" s="1"/>
  <c r="BL380" i="3"/>
  <c r="X380" i="4" s="1"/>
  <c r="BL379" i="3"/>
  <c r="X379" i="4" s="1"/>
  <c r="BL378" i="3"/>
  <c r="X378" i="4" s="1"/>
  <c r="BL377" i="3"/>
  <c r="X377" i="4" s="1"/>
  <c r="BL376" i="3"/>
  <c r="X376" i="4" s="1"/>
  <c r="BL375" i="3"/>
  <c r="X375" i="4" s="1"/>
  <c r="BL374" i="3"/>
  <c r="X374" i="4" s="1"/>
  <c r="BL373" i="3"/>
  <c r="X373" i="4" s="1"/>
  <c r="BL372" i="3"/>
  <c r="BL371" i="3"/>
  <c r="BL370" i="3"/>
  <c r="X370" i="4" s="1"/>
  <c r="BL369" i="3"/>
  <c r="X369" i="4" s="1"/>
  <c r="BL368" i="3"/>
  <c r="BL367" i="3"/>
  <c r="BL366" i="3"/>
  <c r="BL365" i="3"/>
  <c r="X365" i="4" s="1"/>
  <c r="BL364" i="3"/>
  <c r="X364" i="4" s="1"/>
  <c r="BL363" i="3"/>
  <c r="X363" i="4" s="1"/>
  <c r="BL362" i="3"/>
  <c r="X362" i="4" s="1"/>
  <c r="BL361" i="3"/>
  <c r="X361" i="4" s="1"/>
  <c r="BL360" i="3"/>
  <c r="BL359" i="3"/>
  <c r="BL358" i="3"/>
  <c r="BL357" i="3"/>
  <c r="X357" i="4" s="1"/>
  <c r="BL356" i="3"/>
  <c r="X356" i="4" s="1"/>
  <c r="BL355" i="3"/>
  <c r="BL354" i="3"/>
  <c r="X354" i="4" s="1"/>
  <c r="BL353" i="3"/>
  <c r="X353" i="4" s="1"/>
  <c r="BL352" i="3"/>
  <c r="X352" i="4" s="1"/>
  <c r="BL351" i="3"/>
  <c r="X351" i="4" s="1"/>
  <c r="BL350" i="3"/>
  <c r="X350" i="4" s="1"/>
  <c r="BL349" i="3"/>
  <c r="X349" i="4" s="1"/>
  <c r="BL348" i="3"/>
  <c r="X348" i="4" s="1"/>
  <c r="BL347" i="3"/>
  <c r="X347" i="4" s="1"/>
  <c r="BL346" i="3"/>
  <c r="X346" i="4" s="1"/>
  <c r="BL345" i="3"/>
  <c r="X345" i="4" s="1"/>
  <c r="BL344" i="3"/>
  <c r="X344" i="4" s="1"/>
  <c r="BL343" i="3"/>
  <c r="X343" i="4" s="1"/>
  <c r="BL342" i="3"/>
  <c r="X342" i="4" s="1"/>
  <c r="BL341" i="3"/>
  <c r="X341" i="4" s="1"/>
  <c r="BL340" i="3"/>
  <c r="X340" i="4" s="1"/>
  <c r="BL339" i="3"/>
  <c r="X339" i="4" s="1"/>
  <c r="BL338" i="3"/>
  <c r="X338" i="4" s="1"/>
  <c r="BL337" i="3"/>
  <c r="X337" i="4" s="1"/>
  <c r="BL336" i="3"/>
  <c r="X336" i="4" s="1"/>
  <c r="BL335" i="3"/>
  <c r="X335" i="4" s="1"/>
  <c r="BL334" i="3"/>
  <c r="X334" i="4" s="1"/>
  <c r="BL333" i="3"/>
  <c r="X333" i="4" s="1"/>
  <c r="BL332" i="3"/>
  <c r="X332" i="4" s="1"/>
  <c r="BL331" i="3"/>
  <c r="X331" i="4" s="1"/>
  <c r="BL330" i="3"/>
  <c r="X330" i="4" s="1"/>
  <c r="BL329" i="3"/>
  <c r="X329" i="4" s="1"/>
  <c r="BL328" i="3"/>
  <c r="X328" i="4" s="1"/>
  <c r="BL327" i="3"/>
  <c r="X327" i="4" s="1"/>
  <c r="BL326" i="3"/>
  <c r="BL325" i="3"/>
  <c r="X325" i="4" s="1"/>
  <c r="BL324" i="3"/>
  <c r="X324" i="4" s="1"/>
  <c r="BL323" i="3"/>
  <c r="X323" i="4" s="1"/>
  <c r="BL322" i="3"/>
  <c r="X322" i="4" s="1"/>
  <c r="BL321" i="3"/>
  <c r="X321" i="4" s="1"/>
  <c r="BL320" i="3"/>
  <c r="X320" i="4" s="1"/>
  <c r="BL319" i="3"/>
  <c r="X319" i="4" s="1"/>
  <c r="BL318" i="3"/>
  <c r="X318" i="4" s="1"/>
  <c r="BL317" i="3"/>
  <c r="X317" i="4" s="1"/>
  <c r="BL316" i="3"/>
  <c r="X316" i="4" s="1"/>
  <c r="BL315" i="3"/>
  <c r="X315" i="4" s="1"/>
  <c r="BL314" i="3"/>
  <c r="X314" i="4" s="1"/>
  <c r="BL313" i="3"/>
  <c r="X313" i="4" s="1"/>
  <c r="BL312" i="3"/>
  <c r="BL311" i="3"/>
  <c r="X311" i="4" s="1"/>
  <c r="BL310" i="3"/>
  <c r="X310" i="4" s="1"/>
  <c r="BL309" i="3"/>
  <c r="X309" i="4" s="1"/>
  <c r="BL308" i="3"/>
  <c r="X308" i="4" s="1"/>
  <c r="BL307" i="3"/>
  <c r="X307" i="4" s="1"/>
  <c r="BL306" i="3"/>
  <c r="X306" i="4" s="1"/>
  <c r="BL305" i="3"/>
  <c r="X305" i="4" s="1"/>
  <c r="BL304" i="3"/>
  <c r="X304" i="4" s="1"/>
  <c r="BL303" i="3"/>
  <c r="X303" i="4" s="1"/>
  <c r="BL302" i="3"/>
  <c r="X302" i="4" s="1"/>
  <c r="BL301" i="3"/>
  <c r="X301" i="4" s="1"/>
  <c r="BL300" i="3"/>
  <c r="X300" i="4" s="1"/>
  <c r="BL299" i="3"/>
  <c r="X299" i="4" s="1"/>
  <c r="BL298" i="3"/>
  <c r="X298" i="4" s="1"/>
  <c r="BL297" i="3"/>
  <c r="X297" i="4" s="1"/>
  <c r="BL296" i="3"/>
  <c r="X296" i="4" s="1"/>
  <c r="BL295" i="3"/>
  <c r="X295" i="4" s="1"/>
  <c r="BL294" i="3"/>
  <c r="X294" i="4" s="1"/>
  <c r="BL293" i="3"/>
  <c r="X293" i="4" s="1"/>
  <c r="BL292" i="3"/>
  <c r="X292" i="4" s="1"/>
  <c r="BL291" i="3"/>
  <c r="BL290" i="3"/>
  <c r="X290" i="4" s="1"/>
  <c r="BL289" i="3"/>
  <c r="X289" i="4" s="1"/>
  <c r="BL288" i="3"/>
  <c r="X288" i="4" s="1"/>
  <c r="BL287" i="3"/>
  <c r="X287" i="4" s="1"/>
  <c r="BL286" i="3"/>
  <c r="X286" i="4" s="1"/>
  <c r="BL285" i="3"/>
  <c r="X285" i="4" s="1"/>
  <c r="BL284" i="3"/>
  <c r="X284" i="4" s="1"/>
  <c r="BL283" i="3"/>
  <c r="X283" i="4" s="1"/>
  <c r="BL282" i="3"/>
  <c r="X282" i="4" s="1"/>
  <c r="BL281" i="3"/>
  <c r="X281" i="4" s="1"/>
  <c r="BL280" i="3"/>
  <c r="X280" i="4" s="1"/>
  <c r="BL279" i="3"/>
  <c r="X279" i="4" s="1"/>
  <c r="BL278" i="3"/>
  <c r="X278" i="4" s="1"/>
  <c r="BL277" i="3"/>
  <c r="X277" i="4" s="1"/>
  <c r="BL276" i="3"/>
  <c r="X276" i="4" s="1"/>
  <c r="BL275" i="3"/>
  <c r="X275" i="4" s="1"/>
  <c r="BL274" i="3"/>
  <c r="X274" i="4" s="1"/>
  <c r="BL273" i="3"/>
  <c r="X273" i="4" s="1"/>
  <c r="BL272" i="3"/>
  <c r="X272" i="4" s="1"/>
  <c r="BL271" i="3"/>
  <c r="X271" i="4" s="1"/>
  <c r="BL270" i="3"/>
  <c r="X270" i="4" s="1"/>
  <c r="BL269" i="3"/>
  <c r="X269" i="4" s="1"/>
  <c r="BL268" i="3"/>
  <c r="X268" i="4" s="1"/>
  <c r="BL267" i="3"/>
  <c r="X267" i="4" s="1"/>
  <c r="BL266" i="3"/>
  <c r="X266" i="4" s="1"/>
  <c r="BL265" i="3"/>
  <c r="X265" i="4" s="1"/>
  <c r="BL264" i="3"/>
  <c r="BL263" i="3"/>
  <c r="BL262" i="3"/>
  <c r="BL261" i="3"/>
  <c r="X261" i="4" s="1"/>
  <c r="BL260" i="3"/>
  <c r="X260" i="4" s="1"/>
  <c r="BL259" i="3"/>
  <c r="BL258" i="3"/>
  <c r="BL257" i="3"/>
  <c r="X257" i="4" s="1"/>
  <c r="BL256" i="3"/>
  <c r="X256" i="4" s="1"/>
  <c r="BL255" i="3"/>
  <c r="X255" i="4" s="1"/>
  <c r="BL254" i="3"/>
  <c r="X254" i="4" s="1"/>
  <c r="BL253" i="3"/>
  <c r="X253" i="4" s="1"/>
  <c r="BL252" i="3"/>
  <c r="X252" i="4" s="1"/>
  <c r="BL251" i="3"/>
  <c r="X251" i="4" s="1"/>
  <c r="BL250" i="3"/>
  <c r="X250" i="4" s="1"/>
  <c r="BL249" i="3"/>
  <c r="X249" i="4" s="1"/>
  <c r="BL248" i="3"/>
  <c r="X248" i="4" s="1"/>
  <c r="BL247" i="3"/>
  <c r="X247" i="4" s="1"/>
  <c r="BL246" i="3"/>
  <c r="X246" i="4" s="1"/>
  <c r="BL245" i="3"/>
  <c r="X245" i="4" s="1"/>
  <c r="BL244" i="3"/>
  <c r="X244" i="4" s="1"/>
  <c r="BL243" i="3"/>
  <c r="X243" i="4" s="1"/>
  <c r="BL242" i="3"/>
  <c r="X242" i="4" s="1"/>
  <c r="BL241" i="3"/>
  <c r="X241" i="4" s="1"/>
  <c r="BL240" i="3"/>
  <c r="X240" i="4" s="1"/>
  <c r="BL239" i="3"/>
  <c r="X239" i="4" s="1"/>
  <c r="BL238" i="3"/>
  <c r="X238" i="4" s="1"/>
  <c r="BL237" i="3"/>
  <c r="X237" i="4" s="1"/>
  <c r="BL236" i="3"/>
  <c r="X236" i="4" s="1"/>
  <c r="BL235" i="3"/>
  <c r="X235" i="4" s="1"/>
  <c r="BL234" i="3"/>
  <c r="X234" i="4" s="1"/>
  <c r="BL233" i="3"/>
  <c r="X233" i="4" s="1"/>
  <c r="BL232" i="3"/>
  <c r="X232" i="4" s="1"/>
  <c r="BL231" i="3"/>
  <c r="X231" i="4" s="1"/>
  <c r="BL230" i="3"/>
  <c r="X230" i="4" s="1"/>
  <c r="BL229" i="3"/>
  <c r="X229" i="4" s="1"/>
  <c r="BL228" i="3"/>
  <c r="X228" i="4" s="1"/>
  <c r="BL227" i="3"/>
  <c r="X227" i="4" s="1"/>
  <c r="BL226" i="3"/>
  <c r="X226" i="4" s="1"/>
  <c r="BL225" i="3"/>
  <c r="X225" i="4" s="1"/>
  <c r="BL224" i="3"/>
  <c r="X224" i="4" s="1"/>
  <c r="BL223" i="3"/>
  <c r="X223" i="4" s="1"/>
  <c r="BL222" i="3"/>
  <c r="X222" i="4" s="1"/>
  <c r="BL221" i="3"/>
  <c r="X221" i="4" s="1"/>
  <c r="BL220" i="3"/>
  <c r="X220" i="4" s="1"/>
  <c r="BL219" i="3"/>
  <c r="X219" i="4" s="1"/>
  <c r="BL218" i="3"/>
  <c r="X218" i="4" s="1"/>
  <c r="BL217" i="3"/>
  <c r="X217" i="4" s="1"/>
  <c r="BL216" i="3"/>
  <c r="X216" i="4" s="1"/>
  <c r="BL215" i="3"/>
  <c r="X215" i="4" s="1"/>
  <c r="BL214" i="3"/>
  <c r="X214" i="4" s="1"/>
  <c r="BL213" i="3"/>
  <c r="X213" i="4" s="1"/>
  <c r="BL212" i="3"/>
  <c r="X212" i="4" s="1"/>
  <c r="BL211" i="3"/>
  <c r="X211" i="4" s="1"/>
  <c r="BL210" i="3"/>
  <c r="X210" i="4" s="1"/>
  <c r="BL209" i="3"/>
  <c r="X209" i="4" s="1"/>
  <c r="BL208" i="3"/>
  <c r="X208" i="4" s="1"/>
  <c r="BL207" i="3"/>
  <c r="X207" i="4" s="1"/>
  <c r="BL206" i="3"/>
  <c r="X206" i="4" s="1"/>
  <c r="BL205" i="3"/>
  <c r="X205" i="4" s="1"/>
  <c r="BL204" i="3"/>
  <c r="X204" i="4" s="1"/>
  <c r="BL203" i="3"/>
  <c r="X203" i="4" s="1"/>
  <c r="BL202" i="3"/>
  <c r="X202" i="4" s="1"/>
  <c r="BL201" i="3"/>
  <c r="X201" i="4" s="1"/>
  <c r="BL200" i="3"/>
  <c r="X200" i="4" s="1"/>
  <c r="BL199" i="3"/>
  <c r="X199" i="4" s="1"/>
  <c r="BL198" i="3"/>
  <c r="X198" i="4" s="1"/>
  <c r="BL197" i="3"/>
  <c r="X197" i="4" s="1"/>
  <c r="BL196" i="3"/>
  <c r="X196" i="4" s="1"/>
  <c r="BL195" i="3"/>
  <c r="BL194" i="3"/>
  <c r="BL193" i="3"/>
  <c r="X193" i="4" s="1"/>
  <c r="BL192" i="3"/>
  <c r="BL191" i="3"/>
  <c r="BL190" i="3"/>
  <c r="BL189" i="3"/>
  <c r="X189" i="4" s="1"/>
  <c r="BL188" i="3"/>
  <c r="X188" i="4" s="1"/>
  <c r="BL187" i="3"/>
  <c r="X187" i="4" s="1"/>
  <c r="BL186" i="3"/>
  <c r="X186" i="4" s="1"/>
  <c r="BL185" i="3"/>
  <c r="X185" i="4" s="1"/>
  <c r="BL184" i="3"/>
  <c r="X184" i="4" s="1"/>
  <c r="BL183" i="3"/>
  <c r="X183" i="4" s="1"/>
  <c r="BL182" i="3"/>
  <c r="X182" i="4" s="1"/>
  <c r="BL181" i="3"/>
  <c r="X181" i="4" s="1"/>
  <c r="BL180" i="3"/>
  <c r="X180" i="4" s="1"/>
  <c r="BL179" i="3"/>
  <c r="X179" i="4" s="1"/>
  <c r="BL178" i="3"/>
  <c r="X178" i="4" s="1"/>
  <c r="BL177" i="3"/>
  <c r="X177" i="4" s="1"/>
  <c r="BL176" i="3"/>
  <c r="X176" i="4" s="1"/>
  <c r="BL175" i="3"/>
  <c r="X175" i="4" s="1"/>
  <c r="BL174" i="3"/>
  <c r="X174" i="4" s="1"/>
  <c r="BL173" i="3"/>
  <c r="X173" i="4" s="1"/>
  <c r="BL172" i="3"/>
  <c r="X172" i="4" s="1"/>
  <c r="BL171" i="3"/>
  <c r="X171" i="4" s="1"/>
  <c r="BL170" i="3"/>
  <c r="X170" i="4" s="1"/>
  <c r="BL169" i="3"/>
  <c r="X169" i="4" s="1"/>
  <c r="BL168" i="3"/>
  <c r="X168" i="4" s="1"/>
  <c r="BL167" i="3"/>
  <c r="X167" i="4" s="1"/>
  <c r="BL166" i="3"/>
  <c r="X166" i="4" s="1"/>
  <c r="BL165" i="3"/>
  <c r="X165" i="4" s="1"/>
  <c r="BL164" i="3"/>
  <c r="X164" i="4" s="1"/>
  <c r="BL163" i="3"/>
  <c r="X163" i="4" s="1"/>
  <c r="BL162" i="3"/>
  <c r="X162" i="4" s="1"/>
  <c r="BL161" i="3"/>
  <c r="X161" i="4" s="1"/>
  <c r="BL160" i="3"/>
  <c r="X160" i="4" s="1"/>
  <c r="BL159" i="3"/>
  <c r="X159" i="4" s="1"/>
  <c r="BL158" i="3"/>
  <c r="X158" i="4" s="1"/>
  <c r="BL157" i="3"/>
  <c r="X157" i="4" s="1"/>
  <c r="BL156" i="3"/>
  <c r="X156" i="4" s="1"/>
  <c r="BL155" i="3"/>
  <c r="X155" i="4" s="1"/>
  <c r="BL154" i="3"/>
  <c r="X154" i="4" s="1"/>
  <c r="BL153" i="3"/>
  <c r="X153" i="4" s="1"/>
  <c r="BL152" i="3"/>
  <c r="X152" i="4" s="1"/>
  <c r="BL151" i="3"/>
  <c r="X151" i="4" s="1"/>
  <c r="BL150" i="3"/>
  <c r="X150" i="4" s="1"/>
  <c r="BL149" i="3"/>
  <c r="X149" i="4" s="1"/>
  <c r="BL148" i="3"/>
  <c r="X148" i="4" s="1"/>
  <c r="BL147" i="3"/>
  <c r="X147" i="4" s="1"/>
  <c r="BL146" i="3"/>
  <c r="X146" i="4" s="1"/>
  <c r="BL145" i="3"/>
  <c r="X145" i="4" s="1"/>
  <c r="BL144" i="3"/>
  <c r="X144" i="4" s="1"/>
  <c r="BL143" i="3"/>
  <c r="X143" i="4" s="1"/>
  <c r="BL142" i="3"/>
  <c r="X142" i="4" s="1"/>
  <c r="BL141" i="3"/>
  <c r="X141" i="4" s="1"/>
  <c r="BL140" i="3"/>
  <c r="X140" i="4" s="1"/>
  <c r="BL139" i="3"/>
  <c r="X139" i="4" s="1"/>
  <c r="BL138" i="3"/>
  <c r="X138" i="4" s="1"/>
  <c r="BL137" i="3"/>
  <c r="X137" i="4" s="1"/>
  <c r="BL136" i="3"/>
  <c r="X136" i="4" s="1"/>
  <c r="BL135" i="3"/>
  <c r="X135" i="4" s="1"/>
  <c r="BL134" i="3"/>
  <c r="X134" i="4" s="1"/>
  <c r="BL133" i="3"/>
  <c r="X133" i="4" s="1"/>
  <c r="BL132" i="3"/>
  <c r="X132" i="4" s="1"/>
  <c r="BL131" i="3"/>
  <c r="X131" i="4" s="1"/>
  <c r="BL130" i="3"/>
  <c r="X130" i="4" s="1"/>
  <c r="BL129" i="3"/>
  <c r="X129" i="4" s="1"/>
  <c r="BL128" i="3"/>
  <c r="X128" i="4" s="1"/>
  <c r="BL127" i="3"/>
  <c r="X127" i="4" s="1"/>
  <c r="BL126" i="3"/>
  <c r="X126" i="4" s="1"/>
  <c r="BL125" i="3"/>
  <c r="X125" i="4" s="1"/>
  <c r="BL124" i="3"/>
  <c r="X124" i="4" s="1"/>
  <c r="BL123" i="3"/>
  <c r="X123" i="4" s="1"/>
  <c r="BL122" i="3"/>
  <c r="X122" i="4" s="1"/>
  <c r="BL121" i="3"/>
  <c r="X121" i="4" s="1"/>
  <c r="BL120" i="3"/>
  <c r="X120" i="4" s="1"/>
  <c r="BL119" i="3"/>
  <c r="X119" i="4" s="1"/>
  <c r="BL118" i="3"/>
  <c r="X118" i="4" s="1"/>
  <c r="BL117" i="3"/>
  <c r="X117" i="4" s="1"/>
  <c r="BL116" i="3"/>
  <c r="X116" i="4" s="1"/>
  <c r="BL115" i="3"/>
  <c r="X115" i="4" s="1"/>
  <c r="BL114" i="3"/>
  <c r="X114" i="4" s="1"/>
  <c r="BL113" i="3"/>
  <c r="X113" i="4" s="1"/>
  <c r="BL112" i="3"/>
  <c r="X112" i="4" s="1"/>
  <c r="BL111" i="3"/>
  <c r="X111" i="4" s="1"/>
  <c r="BL110" i="3"/>
  <c r="X110" i="4" s="1"/>
  <c r="BL109" i="3"/>
  <c r="X109" i="4" s="1"/>
  <c r="BL108" i="3"/>
  <c r="X108" i="4" s="1"/>
  <c r="BL107" i="3"/>
  <c r="X107" i="4" s="1"/>
  <c r="BL106" i="3"/>
  <c r="X106" i="4" s="1"/>
  <c r="BL105" i="3"/>
  <c r="X105" i="4" s="1"/>
  <c r="BL104" i="3"/>
  <c r="X104" i="4" s="1"/>
  <c r="BL103" i="3"/>
  <c r="X103" i="4" s="1"/>
  <c r="BL102" i="3"/>
  <c r="X102" i="4" s="1"/>
  <c r="BL101" i="3"/>
  <c r="X101" i="4" s="1"/>
  <c r="BL100" i="3"/>
  <c r="X100" i="4" s="1"/>
  <c r="BL99" i="3"/>
  <c r="X99" i="4" s="1"/>
  <c r="BL98" i="3"/>
  <c r="X98" i="4" s="1"/>
  <c r="BL97" i="3"/>
  <c r="X97" i="4" s="1"/>
  <c r="BL96" i="3"/>
  <c r="X96" i="4" s="1"/>
  <c r="BL95" i="3"/>
  <c r="X95" i="4" s="1"/>
  <c r="BL94" i="3"/>
  <c r="X94" i="4" s="1"/>
  <c r="BL93" i="3"/>
  <c r="X93" i="4" s="1"/>
  <c r="BL92" i="3"/>
  <c r="X92" i="4" s="1"/>
  <c r="BL91" i="3"/>
  <c r="X91" i="4" s="1"/>
  <c r="BL90" i="3"/>
  <c r="X90" i="4" s="1"/>
  <c r="BL89" i="3"/>
  <c r="X89" i="4" s="1"/>
  <c r="BL88" i="3"/>
  <c r="X88" i="4" s="1"/>
  <c r="BL87" i="3"/>
  <c r="X87" i="4" s="1"/>
  <c r="BL86" i="3"/>
  <c r="X86" i="4" s="1"/>
  <c r="BL85" i="3"/>
  <c r="X85" i="4" s="1"/>
  <c r="BL84" i="3"/>
  <c r="BL83" i="3"/>
  <c r="X83" i="4" s="1"/>
  <c r="BL82" i="3"/>
  <c r="X82" i="4" s="1"/>
  <c r="BL81" i="3"/>
  <c r="X81" i="4" s="1"/>
  <c r="BL80" i="3"/>
  <c r="X80" i="4" s="1"/>
  <c r="BL79" i="3"/>
  <c r="X79" i="4" s="1"/>
  <c r="BL78" i="3"/>
  <c r="X78" i="4" s="1"/>
  <c r="BL77" i="3"/>
  <c r="X77" i="4" s="1"/>
  <c r="BL76" i="3"/>
  <c r="X76" i="4" s="1"/>
  <c r="BL75" i="3"/>
  <c r="X75" i="4" s="1"/>
  <c r="BL74" i="3"/>
  <c r="X74" i="4" s="1"/>
  <c r="BL73" i="3"/>
  <c r="X73" i="4" s="1"/>
  <c r="BL72" i="3"/>
  <c r="X72" i="4" s="1"/>
  <c r="BL71" i="3"/>
  <c r="X71" i="4" s="1"/>
  <c r="BL70" i="3"/>
  <c r="X70" i="4" s="1"/>
  <c r="BL69" i="3"/>
  <c r="X69" i="4" s="1"/>
  <c r="BL68" i="3"/>
  <c r="X68" i="4" s="1"/>
  <c r="BL67" i="3"/>
  <c r="X67" i="4" s="1"/>
  <c r="BL66" i="3"/>
  <c r="X66" i="4" s="1"/>
  <c r="BL65" i="3"/>
  <c r="X65" i="4" s="1"/>
  <c r="BL64" i="3"/>
  <c r="X64" i="4" s="1"/>
  <c r="BL63" i="3"/>
  <c r="X63" i="4" s="1"/>
  <c r="BL62" i="3"/>
  <c r="X62" i="4" s="1"/>
  <c r="BL61" i="3"/>
  <c r="X61" i="4" s="1"/>
  <c r="BL60" i="3"/>
  <c r="X60" i="4" s="1"/>
  <c r="BL59" i="3"/>
  <c r="X59" i="4" s="1"/>
  <c r="BL58" i="3"/>
  <c r="X58" i="4" s="1"/>
  <c r="BL57" i="3"/>
  <c r="X57" i="4" s="1"/>
  <c r="BL56" i="3"/>
  <c r="X56" i="4" s="1"/>
  <c r="BL55" i="3"/>
  <c r="X55" i="4" s="1"/>
  <c r="BL54" i="3"/>
  <c r="X54" i="4" s="1"/>
  <c r="BL53" i="3"/>
  <c r="X53" i="4" s="1"/>
  <c r="BL52" i="3"/>
  <c r="X52" i="4" s="1"/>
  <c r="BL51" i="3"/>
  <c r="X51" i="4" s="1"/>
  <c r="BL50" i="3"/>
  <c r="X50" i="4" s="1"/>
  <c r="BL49" i="3"/>
  <c r="X49" i="4" s="1"/>
  <c r="BL48" i="3"/>
  <c r="X48" i="4" s="1"/>
  <c r="BL47" i="3"/>
  <c r="X47" i="4" s="1"/>
  <c r="BL46" i="3"/>
  <c r="X46" i="4" s="1"/>
  <c r="BL45" i="3"/>
  <c r="X45" i="4" s="1"/>
  <c r="BL44" i="3"/>
  <c r="X44" i="4" s="1"/>
  <c r="BL43" i="3"/>
  <c r="X43" i="4" s="1"/>
  <c r="BL42" i="3"/>
  <c r="X42" i="4" s="1"/>
  <c r="BL41" i="3"/>
  <c r="X41" i="4" s="1"/>
  <c r="BL40" i="3"/>
  <c r="X40" i="4" s="1"/>
  <c r="BL39" i="3"/>
  <c r="X39" i="4" s="1"/>
  <c r="BL38" i="3"/>
  <c r="X38" i="4" s="1"/>
  <c r="BL37" i="3"/>
  <c r="X37" i="4" s="1"/>
  <c r="BL36" i="3"/>
  <c r="X36" i="4" s="1"/>
  <c r="BL35" i="3"/>
  <c r="X35" i="4" s="1"/>
  <c r="BL34" i="3"/>
  <c r="X34" i="4" s="1"/>
  <c r="BL33" i="3"/>
  <c r="X33" i="4" s="1"/>
  <c r="BL32" i="3"/>
  <c r="X32" i="4" s="1"/>
  <c r="BL31" i="3"/>
  <c r="X31" i="4" s="1"/>
  <c r="BL30" i="3"/>
  <c r="X30" i="4" s="1"/>
  <c r="BL29" i="3"/>
  <c r="X29" i="4" s="1"/>
  <c r="BL28" i="3"/>
  <c r="X28" i="4" s="1"/>
  <c r="BL27" i="3"/>
  <c r="X27" i="4" s="1"/>
  <c r="BL26" i="3"/>
  <c r="X26" i="4" s="1"/>
  <c r="BL25" i="3"/>
  <c r="X25" i="4" s="1"/>
  <c r="BL24" i="3"/>
  <c r="X24" i="4" s="1"/>
  <c r="BL23" i="3"/>
  <c r="X23" i="4" s="1"/>
  <c r="BL22" i="3"/>
  <c r="X22" i="4" s="1"/>
  <c r="BL21" i="3"/>
  <c r="X21" i="4" s="1"/>
  <c r="BL20" i="3"/>
  <c r="X20" i="4" s="1"/>
  <c r="BL19" i="3"/>
  <c r="X19" i="4" s="1"/>
  <c r="BL18" i="3"/>
  <c r="X18" i="4" s="1"/>
  <c r="BL17" i="3"/>
  <c r="X17" i="4" s="1"/>
  <c r="BL16" i="3"/>
  <c r="X16" i="4" s="1"/>
  <c r="BL15" i="3"/>
  <c r="X15" i="4" s="1"/>
  <c r="BL14" i="3"/>
  <c r="X14" i="4" s="1"/>
  <c r="BL13" i="3"/>
  <c r="X13" i="4" s="1"/>
  <c r="BL12" i="3"/>
  <c r="X12" i="4" s="1"/>
  <c r="BL11" i="3"/>
  <c r="X11" i="4" s="1"/>
  <c r="BL10" i="3"/>
  <c r="X10" i="4" s="1"/>
  <c r="BL9" i="3"/>
  <c r="X9" i="4" s="1"/>
  <c r="BL8" i="3"/>
  <c r="X8" i="4" s="1"/>
  <c r="BF407" i="3"/>
  <c r="W407" i="4" s="1"/>
  <c r="BF406" i="3"/>
  <c r="W406" i="4" s="1"/>
  <c r="BF405" i="3"/>
  <c r="W405" i="4" s="1"/>
  <c r="BF404" i="3"/>
  <c r="W404" i="4" s="1"/>
  <c r="BF403" i="3"/>
  <c r="W403" i="4" s="1"/>
  <c r="BF402" i="3"/>
  <c r="W402" i="4" s="1"/>
  <c r="BF401" i="3"/>
  <c r="W401" i="4" s="1"/>
  <c r="BF400" i="3"/>
  <c r="W400" i="4" s="1"/>
  <c r="BF399" i="3"/>
  <c r="W399" i="4" s="1"/>
  <c r="BF398" i="3"/>
  <c r="W398" i="4" s="1"/>
  <c r="BF397" i="3"/>
  <c r="W397" i="4" s="1"/>
  <c r="BF396" i="3"/>
  <c r="W396" i="4" s="1"/>
  <c r="BF395" i="3"/>
  <c r="W395" i="4" s="1"/>
  <c r="BF394" i="3"/>
  <c r="W394" i="4" s="1"/>
  <c r="BF393" i="3"/>
  <c r="W393" i="4" s="1"/>
  <c r="BF392" i="3"/>
  <c r="W392" i="4" s="1"/>
  <c r="BF391" i="3"/>
  <c r="W391" i="4" s="1"/>
  <c r="BF390" i="3"/>
  <c r="W390" i="4" s="1"/>
  <c r="BF389" i="3"/>
  <c r="W389" i="4" s="1"/>
  <c r="BF388" i="3"/>
  <c r="W388" i="4" s="1"/>
  <c r="BF387" i="3"/>
  <c r="W387" i="4" s="1"/>
  <c r="BF386" i="3"/>
  <c r="W386" i="4" s="1"/>
  <c r="BF385" i="3"/>
  <c r="W385" i="4" s="1"/>
  <c r="BF384" i="3"/>
  <c r="W384" i="4" s="1"/>
  <c r="BF383" i="3"/>
  <c r="W383" i="4" s="1"/>
  <c r="BF382" i="3"/>
  <c r="W382" i="4" s="1"/>
  <c r="BF381" i="3"/>
  <c r="W381" i="4" s="1"/>
  <c r="BF380" i="3"/>
  <c r="W380" i="4" s="1"/>
  <c r="BF379" i="3"/>
  <c r="W379" i="4" s="1"/>
  <c r="BF378" i="3"/>
  <c r="W378" i="4" s="1"/>
  <c r="BF377" i="3"/>
  <c r="W377" i="4" s="1"/>
  <c r="BF376" i="3"/>
  <c r="W376" i="4" s="1"/>
  <c r="BF375" i="3"/>
  <c r="W375" i="4" s="1"/>
  <c r="BF374" i="3"/>
  <c r="W374" i="4" s="1"/>
  <c r="BF373" i="3"/>
  <c r="W373" i="4" s="1"/>
  <c r="BF372" i="3"/>
  <c r="W372" i="4" s="1"/>
  <c r="BF371" i="3"/>
  <c r="W371" i="4" s="1"/>
  <c r="BF370" i="3"/>
  <c r="W370" i="4" s="1"/>
  <c r="BF369" i="3"/>
  <c r="W369" i="4" s="1"/>
  <c r="BF368" i="3"/>
  <c r="W368" i="4" s="1"/>
  <c r="BF367" i="3"/>
  <c r="W367" i="4" s="1"/>
  <c r="BF366" i="3"/>
  <c r="W366" i="4" s="1"/>
  <c r="BF365" i="3"/>
  <c r="W365" i="4" s="1"/>
  <c r="BF364" i="3"/>
  <c r="W364" i="4" s="1"/>
  <c r="BF363" i="3"/>
  <c r="W363" i="4" s="1"/>
  <c r="BF362" i="3"/>
  <c r="W362" i="4" s="1"/>
  <c r="BF361" i="3"/>
  <c r="W361" i="4" s="1"/>
  <c r="BF360" i="3"/>
  <c r="W360" i="4" s="1"/>
  <c r="BF359" i="3"/>
  <c r="W359" i="4" s="1"/>
  <c r="BF358" i="3"/>
  <c r="W358" i="4" s="1"/>
  <c r="BF357" i="3"/>
  <c r="W357" i="4" s="1"/>
  <c r="BF356" i="3"/>
  <c r="W356" i="4" s="1"/>
  <c r="BF355" i="3"/>
  <c r="W355" i="4" s="1"/>
  <c r="BF354" i="3"/>
  <c r="W354" i="4" s="1"/>
  <c r="BF353" i="3"/>
  <c r="W353" i="4" s="1"/>
  <c r="BF352" i="3"/>
  <c r="W352" i="4" s="1"/>
  <c r="BF351" i="3"/>
  <c r="W351" i="4" s="1"/>
  <c r="BF350" i="3"/>
  <c r="W350" i="4" s="1"/>
  <c r="BF349" i="3"/>
  <c r="W349" i="4" s="1"/>
  <c r="BF348" i="3"/>
  <c r="W348" i="4" s="1"/>
  <c r="BF347" i="3"/>
  <c r="W347" i="4" s="1"/>
  <c r="BF346" i="3"/>
  <c r="W346" i="4" s="1"/>
  <c r="BF345" i="3"/>
  <c r="W345" i="4" s="1"/>
  <c r="BF344" i="3"/>
  <c r="W344" i="4" s="1"/>
  <c r="BF343" i="3"/>
  <c r="W343" i="4" s="1"/>
  <c r="BF342" i="3"/>
  <c r="W342" i="4" s="1"/>
  <c r="BF341" i="3"/>
  <c r="W341" i="4" s="1"/>
  <c r="BF340" i="3"/>
  <c r="W340" i="4" s="1"/>
  <c r="BF339" i="3"/>
  <c r="W339" i="4" s="1"/>
  <c r="BF338" i="3"/>
  <c r="W338" i="4" s="1"/>
  <c r="BF337" i="3"/>
  <c r="W337" i="4" s="1"/>
  <c r="BF336" i="3"/>
  <c r="W336" i="4" s="1"/>
  <c r="BF335" i="3"/>
  <c r="W335" i="4" s="1"/>
  <c r="BF334" i="3"/>
  <c r="W334" i="4" s="1"/>
  <c r="BF333" i="3"/>
  <c r="W333" i="4" s="1"/>
  <c r="BF332" i="3"/>
  <c r="W332" i="4" s="1"/>
  <c r="BF331" i="3"/>
  <c r="W331" i="4" s="1"/>
  <c r="BF330" i="3"/>
  <c r="W330" i="4" s="1"/>
  <c r="BF329" i="3"/>
  <c r="W329" i="4" s="1"/>
  <c r="BF328" i="3"/>
  <c r="W328" i="4" s="1"/>
  <c r="BF327" i="3"/>
  <c r="W327" i="4" s="1"/>
  <c r="BF326" i="3"/>
  <c r="W326" i="4" s="1"/>
  <c r="BF325" i="3"/>
  <c r="W325" i="4" s="1"/>
  <c r="BF324" i="3"/>
  <c r="W324" i="4" s="1"/>
  <c r="BF323" i="3"/>
  <c r="W323" i="4" s="1"/>
  <c r="BF322" i="3"/>
  <c r="W322" i="4" s="1"/>
  <c r="BF321" i="3"/>
  <c r="W321" i="4" s="1"/>
  <c r="BF320" i="3"/>
  <c r="W320" i="4" s="1"/>
  <c r="BF319" i="3"/>
  <c r="W319" i="4" s="1"/>
  <c r="BF318" i="3"/>
  <c r="W318" i="4" s="1"/>
  <c r="BF317" i="3"/>
  <c r="W317" i="4" s="1"/>
  <c r="BF316" i="3"/>
  <c r="W316" i="4" s="1"/>
  <c r="BF315" i="3"/>
  <c r="W315" i="4" s="1"/>
  <c r="BF314" i="3"/>
  <c r="W314" i="4" s="1"/>
  <c r="BF313" i="3"/>
  <c r="W313" i="4" s="1"/>
  <c r="BF312" i="3"/>
  <c r="W312" i="4" s="1"/>
  <c r="BF311" i="3"/>
  <c r="W311" i="4" s="1"/>
  <c r="BF310" i="3"/>
  <c r="W310" i="4" s="1"/>
  <c r="BF309" i="3"/>
  <c r="W309" i="4" s="1"/>
  <c r="BF308" i="3"/>
  <c r="W308" i="4" s="1"/>
  <c r="BF307" i="3"/>
  <c r="W307" i="4" s="1"/>
  <c r="BF306" i="3"/>
  <c r="W306" i="4" s="1"/>
  <c r="BF305" i="3"/>
  <c r="W305" i="4" s="1"/>
  <c r="BF304" i="3"/>
  <c r="W304" i="4" s="1"/>
  <c r="BF303" i="3"/>
  <c r="W303" i="4" s="1"/>
  <c r="BF302" i="3"/>
  <c r="W302" i="4" s="1"/>
  <c r="BF301" i="3"/>
  <c r="W301" i="4" s="1"/>
  <c r="BF300" i="3"/>
  <c r="W300" i="4" s="1"/>
  <c r="BF299" i="3"/>
  <c r="W299" i="4" s="1"/>
  <c r="BF298" i="3"/>
  <c r="W298" i="4" s="1"/>
  <c r="BF297" i="3"/>
  <c r="W297" i="4" s="1"/>
  <c r="BF296" i="3"/>
  <c r="W296" i="4" s="1"/>
  <c r="BF295" i="3"/>
  <c r="W295" i="4" s="1"/>
  <c r="BF294" i="3"/>
  <c r="W294" i="4" s="1"/>
  <c r="BF293" i="3"/>
  <c r="W293" i="4" s="1"/>
  <c r="BF292" i="3"/>
  <c r="W292" i="4" s="1"/>
  <c r="BF291" i="3"/>
  <c r="W291" i="4" s="1"/>
  <c r="BF290" i="3"/>
  <c r="W290" i="4" s="1"/>
  <c r="BF289" i="3"/>
  <c r="W289" i="4" s="1"/>
  <c r="BF288" i="3"/>
  <c r="W288" i="4" s="1"/>
  <c r="BF287" i="3"/>
  <c r="W287" i="4" s="1"/>
  <c r="BF286" i="3"/>
  <c r="W286" i="4" s="1"/>
  <c r="BF285" i="3"/>
  <c r="W285" i="4" s="1"/>
  <c r="BF284" i="3"/>
  <c r="W284" i="4" s="1"/>
  <c r="BF283" i="3"/>
  <c r="W283" i="4" s="1"/>
  <c r="BF282" i="3"/>
  <c r="W282" i="4" s="1"/>
  <c r="BF281" i="3"/>
  <c r="W281" i="4" s="1"/>
  <c r="BF280" i="3"/>
  <c r="W280" i="4" s="1"/>
  <c r="BF279" i="3"/>
  <c r="W279" i="4" s="1"/>
  <c r="BF278" i="3"/>
  <c r="W278" i="4" s="1"/>
  <c r="BF277" i="3"/>
  <c r="W277" i="4" s="1"/>
  <c r="BF276" i="3"/>
  <c r="W276" i="4" s="1"/>
  <c r="BF275" i="3"/>
  <c r="W275" i="4" s="1"/>
  <c r="BF274" i="3"/>
  <c r="W274" i="4" s="1"/>
  <c r="BF273" i="3"/>
  <c r="W273" i="4" s="1"/>
  <c r="BF272" i="3"/>
  <c r="W272" i="4" s="1"/>
  <c r="BF271" i="3"/>
  <c r="W271" i="4" s="1"/>
  <c r="BF270" i="3"/>
  <c r="W270" i="4" s="1"/>
  <c r="BF269" i="3"/>
  <c r="W269" i="4" s="1"/>
  <c r="BF268" i="3"/>
  <c r="W268" i="4" s="1"/>
  <c r="BF267" i="3"/>
  <c r="W267" i="4" s="1"/>
  <c r="BF266" i="3"/>
  <c r="W266" i="4" s="1"/>
  <c r="BF265" i="3"/>
  <c r="W265" i="4" s="1"/>
  <c r="BF264" i="3"/>
  <c r="W264" i="4" s="1"/>
  <c r="BF263" i="3"/>
  <c r="W263" i="4" s="1"/>
  <c r="BF262" i="3"/>
  <c r="W262" i="4" s="1"/>
  <c r="BF261" i="3"/>
  <c r="W261" i="4" s="1"/>
  <c r="BF260" i="3"/>
  <c r="W260" i="4" s="1"/>
  <c r="BF259" i="3"/>
  <c r="W259" i="4" s="1"/>
  <c r="BF258" i="3"/>
  <c r="W258" i="4" s="1"/>
  <c r="BF257" i="3"/>
  <c r="W257" i="4" s="1"/>
  <c r="BF256" i="3"/>
  <c r="W256" i="4" s="1"/>
  <c r="BF255" i="3"/>
  <c r="W255" i="4" s="1"/>
  <c r="BF254" i="3"/>
  <c r="W254" i="4" s="1"/>
  <c r="BF253" i="3"/>
  <c r="W253" i="4" s="1"/>
  <c r="BF252" i="3"/>
  <c r="W252" i="4" s="1"/>
  <c r="BF251" i="3"/>
  <c r="W251" i="4" s="1"/>
  <c r="BF250" i="3"/>
  <c r="W250" i="4" s="1"/>
  <c r="BF249" i="3"/>
  <c r="W249" i="4" s="1"/>
  <c r="BF248" i="3"/>
  <c r="W248" i="4" s="1"/>
  <c r="BF247" i="3"/>
  <c r="W247" i="4" s="1"/>
  <c r="BF246" i="3"/>
  <c r="W246" i="4" s="1"/>
  <c r="BF245" i="3"/>
  <c r="W245" i="4" s="1"/>
  <c r="BF244" i="3"/>
  <c r="W244" i="4" s="1"/>
  <c r="BF243" i="3"/>
  <c r="W243" i="4" s="1"/>
  <c r="BF242" i="3"/>
  <c r="W242" i="4" s="1"/>
  <c r="BF241" i="3"/>
  <c r="W241" i="4" s="1"/>
  <c r="BF240" i="3"/>
  <c r="W240" i="4" s="1"/>
  <c r="BF239" i="3"/>
  <c r="W239" i="4" s="1"/>
  <c r="BF238" i="3"/>
  <c r="W238" i="4" s="1"/>
  <c r="BF237" i="3"/>
  <c r="W237" i="4" s="1"/>
  <c r="BF236" i="3"/>
  <c r="W236" i="4" s="1"/>
  <c r="BF235" i="3"/>
  <c r="W235" i="4" s="1"/>
  <c r="BF234" i="3"/>
  <c r="W234" i="4" s="1"/>
  <c r="BF233" i="3"/>
  <c r="W233" i="4" s="1"/>
  <c r="BF232" i="3"/>
  <c r="W232" i="4" s="1"/>
  <c r="BF231" i="3"/>
  <c r="W231" i="4" s="1"/>
  <c r="BF230" i="3"/>
  <c r="W230" i="4" s="1"/>
  <c r="BF229" i="3"/>
  <c r="W229" i="4" s="1"/>
  <c r="BF228" i="3"/>
  <c r="W228" i="4" s="1"/>
  <c r="BF227" i="3"/>
  <c r="W227" i="4" s="1"/>
  <c r="BF226" i="3"/>
  <c r="W226" i="4" s="1"/>
  <c r="BF225" i="3"/>
  <c r="W225" i="4" s="1"/>
  <c r="BF224" i="3"/>
  <c r="W224" i="4" s="1"/>
  <c r="BF223" i="3"/>
  <c r="W223" i="4" s="1"/>
  <c r="BF222" i="3"/>
  <c r="W222" i="4" s="1"/>
  <c r="BF221" i="3"/>
  <c r="W221" i="4" s="1"/>
  <c r="BF220" i="3"/>
  <c r="W220" i="4" s="1"/>
  <c r="BF219" i="3"/>
  <c r="W219" i="4" s="1"/>
  <c r="BF218" i="3"/>
  <c r="W218" i="4" s="1"/>
  <c r="BF217" i="3"/>
  <c r="W217" i="4" s="1"/>
  <c r="BF216" i="3"/>
  <c r="W216" i="4" s="1"/>
  <c r="BF215" i="3"/>
  <c r="W215" i="4" s="1"/>
  <c r="BF214" i="3"/>
  <c r="W214" i="4" s="1"/>
  <c r="BF213" i="3"/>
  <c r="W213" i="4" s="1"/>
  <c r="BF212" i="3"/>
  <c r="W212" i="4" s="1"/>
  <c r="BF211" i="3"/>
  <c r="W211" i="4" s="1"/>
  <c r="BF210" i="3"/>
  <c r="W210" i="4" s="1"/>
  <c r="BF209" i="3"/>
  <c r="W209" i="4" s="1"/>
  <c r="BF208" i="3"/>
  <c r="W208" i="4" s="1"/>
  <c r="BF207" i="3"/>
  <c r="W207" i="4" s="1"/>
  <c r="BF206" i="3"/>
  <c r="W206" i="4" s="1"/>
  <c r="BF205" i="3"/>
  <c r="W205" i="4" s="1"/>
  <c r="BF204" i="3"/>
  <c r="W204" i="4" s="1"/>
  <c r="BF203" i="3"/>
  <c r="W203" i="4" s="1"/>
  <c r="BF202" i="3"/>
  <c r="W202" i="4" s="1"/>
  <c r="BF201" i="3"/>
  <c r="W201" i="4" s="1"/>
  <c r="BF200" i="3"/>
  <c r="W200" i="4" s="1"/>
  <c r="BF199" i="3"/>
  <c r="W199" i="4" s="1"/>
  <c r="BF198" i="3"/>
  <c r="W198" i="4" s="1"/>
  <c r="BF197" i="3"/>
  <c r="W197" i="4" s="1"/>
  <c r="BF196" i="3"/>
  <c r="W196" i="4" s="1"/>
  <c r="BF195" i="3"/>
  <c r="W195" i="4" s="1"/>
  <c r="BF194" i="3"/>
  <c r="W194" i="4" s="1"/>
  <c r="BF193" i="3"/>
  <c r="W193" i="4" s="1"/>
  <c r="BF192" i="3"/>
  <c r="W192" i="4" s="1"/>
  <c r="BF191" i="3"/>
  <c r="W191" i="4" s="1"/>
  <c r="BF190" i="3"/>
  <c r="W190" i="4" s="1"/>
  <c r="BF189" i="3"/>
  <c r="W189" i="4" s="1"/>
  <c r="BF188" i="3"/>
  <c r="W188" i="4" s="1"/>
  <c r="BF187" i="3"/>
  <c r="W187" i="4" s="1"/>
  <c r="BF186" i="3"/>
  <c r="W186" i="4" s="1"/>
  <c r="BF185" i="3"/>
  <c r="W185" i="4" s="1"/>
  <c r="BF184" i="3"/>
  <c r="W184" i="4" s="1"/>
  <c r="BF183" i="3"/>
  <c r="W183" i="4" s="1"/>
  <c r="BF182" i="3"/>
  <c r="W182" i="4" s="1"/>
  <c r="BF181" i="3"/>
  <c r="W181" i="4" s="1"/>
  <c r="BF180" i="3"/>
  <c r="W180" i="4" s="1"/>
  <c r="BF179" i="3"/>
  <c r="W179" i="4" s="1"/>
  <c r="BF178" i="3"/>
  <c r="W178" i="4" s="1"/>
  <c r="BF177" i="3"/>
  <c r="W177" i="4" s="1"/>
  <c r="BF176" i="3"/>
  <c r="W176" i="4" s="1"/>
  <c r="BF175" i="3"/>
  <c r="W175" i="4" s="1"/>
  <c r="BF174" i="3"/>
  <c r="W174" i="4" s="1"/>
  <c r="BF173" i="3"/>
  <c r="W173" i="4" s="1"/>
  <c r="BF172" i="3"/>
  <c r="W172" i="4" s="1"/>
  <c r="BF171" i="3"/>
  <c r="W171" i="4" s="1"/>
  <c r="BF170" i="3"/>
  <c r="W170" i="4" s="1"/>
  <c r="BF169" i="3"/>
  <c r="W169" i="4" s="1"/>
  <c r="BF168" i="3"/>
  <c r="W168" i="4" s="1"/>
  <c r="BF167" i="3"/>
  <c r="W167" i="4" s="1"/>
  <c r="BF166" i="3"/>
  <c r="W166" i="4" s="1"/>
  <c r="BF165" i="3"/>
  <c r="W165" i="4" s="1"/>
  <c r="BF164" i="3"/>
  <c r="W164" i="4" s="1"/>
  <c r="BF163" i="3"/>
  <c r="W163" i="4" s="1"/>
  <c r="BF162" i="3"/>
  <c r="W162" i="4" s="1"/>
  <c r="BF161" i="3"/>
  <c r="W161" i="4" s="1"/>
  <c r="BF160" i="3"/>
  <c r="W160" i="4" s="1"/>
  <c r="BF159" i="3"/>
  <c r="W159" i="4" s="1"/>
  <c r="BF158" i="3"/>
  <c r="W158" i="4" s="1"/>
  <c r="BF157" i="3"/>
  <c r="W157" i="4" s="1"/>
  <c r="BF156" i="3"/>
  <c r="W156" i="4" s="1"/>
  <c r="BF155" i="3"/>
  <c r="W155" i="4" s="1"/>
  <c r="BF154" i="3"/>
  <c r="W154" i="4" s="1"/>
  <c r="BF153" i="3"/>
  <c r="W153" i="4" s="1"/>
  <c r="BF152" i="3"/>
  <c r="W152" i="4" s="1"/>
  <c r="BF151" i="3"/>
  <c r="W151" i="4" s="1"/>
  <c r="BF150" i="3"/>
  <c r="W150" i="4" s="1"/>
  <c r="BF149" i="3"/>
  <c r="W149" i="4" s="1"/>
  <c r="BF148" i="3"/>
  <c r="W148" i="4" s="1"/>
  <c r="BF147" i="3"/>
  <c r="W147" i="4" s="1"/>
  <c r="BF146" i="3"/>
  <c r="W146" i="4" s="1"/>
  <c r="BF145" i="3"/>
  <c r="W145" i="4" s="1"/>
  <c r="BF144" i="3"/>
  <c r="W144" i="4" s="1"/>
  <c r="BF143" i="3"/>
  <c r="W143" i="4" s="1"/>
  <c r="BF142" i="3"/>
  <c r="W142" i="4" s="1"/>
  <c r="BF141" i="3"/>
  <c r="W141" i="4" s="1"/>
  <c r="BF140" i="3"/>
  <c r="W140" i="4" s="1"/>
  <c r="BF139" i="3"/>
  <c r="W139" i="4" s="1"/>
  <c r="BF138" i="3"/>
  <c r="W138" i="4" s="1"/>
  <c r="BF137" i="3"/>
  <c r="W137" i="4" s="1"/>
  <c r="BF136" i="3"/>
  <c r="W136" i="4" s="1"/>
  <c r="BF135" i="3"/>
  <c r="W135" i="4" s="1"/>
  <c r="BF134" i="3"/>
  <c r="W134" i="4" s="1"/>
  <c r="BF133" i="3"/>
  <c r="W133" i="4" s="1"/>
  <c r="BF132" i="3"/>
  <c r="W132" i="4" s="1"/>
  <c r="BF131" i="3"/>
  <c r="W131" i="4" s="1"/>
  <c r="BF130" i="3"/>
  <c r="W130" i="4" s="1"/>
  <c r="BF129" i="3"/>
  <c r="W129" i="4" s="1"/>
  <c r="BF128" i="3"/>
  <c r="W128" i="4" s="1"/>
  <c r="BF127" i="3"/>
  <c r="W127" i="4" s="1"/>
  <c r="BF126" i="3"/>
  <c r="W126" i="4" s="1"/>
  <c r="BF125" i="3"/>
  <c r="W125" i="4" s="1"/>
  <c r="BF124" i="3"/>
  <c r="W124" i="4" s="1"/>
  <c r="BF123" i="3"/>
  <c r="W123" i="4" s="1"/>
  <c r="BF122" i="3"/>
  <c r="W122" i="4" s="1"/>
  <c r="BF121" i="3"/>
  <c r="W121" i="4" s="1"/>
  <c r="BF120" i="3"/>
  <c r="W120" i="4" s="1"/>
  <c r="BF119" i="3"/>
  <c r="W119" i="4" s="1"/>
  <c r="BF118" i="3"/>
  <c r="W118" i="4" s="1"/>
  <c r="BF117" i="3"/>
  <c r="W117" i="4" s="1"/>
  <c r="BF116" i="3"/>
  <c r="W116" i="4" s="1"/>
  <c r="BF115" i="3"/>
  <c r="W115" i="4" s="1"/>
  <c r="BF114" i="3"/>
  <c r="W114" i="4" s="1"/>
  <c r="BF113" i="3"/>
  <c r="W113" i="4" s="1"/>
  <c r="BF112" i="3"/>
  <c r="W112" i="4" s="1"/>
  <c r="BF111" i="3"/>
  <c r="W111" i="4" s="1"/>
  <c r="BF110" i="3"/>
  <c r="W110" i="4" s="1"/>
  <c r="BF109" i="3"/>
  <c r="W109" i="4" s="1"/>
  <c r="BF108" i="3"/>
  <c r="W108" i="4" s="1"/>
  <c r="BF107" i="3"/>
  <c r="W107" i="4" s="1"/>
  <c r="BF106" i="3"/>
  <c r="W106" i="4" s="1"/>
  <c r="BF105" i="3"/>
  <c r="W105" i="4" s="1"/>
  <c r="BF104" i="3"/>
  <c r="W104" i="4" s="1"/>
  <c r="BF103" i="3"/>
  <c r="W103" i="4" s="1"/>
  <c r="BF102" i="3"/>
  <c r="W102" i="4" s="1"/>
  <c r="BF101" i="3"/>
  <c r="W101" i="4" s="1"/>
  <c r="BF100" i="3"/>
  <c r="W100" i="4" s="1"/>
  <c r="BF99" i="3"/>
  <c r="W99" i="4" s="1"/>
  <c r="BF98" i="3"/>
  <c r="W98" i="4" s="1"/>
  <c r="BF97" i="3"/>
  <c r="W97" i="4" s="1"/>
  <c r="BF96" i="3"/>
  <c r="W96" i="4" s="1"/>
  <c r="BF95" i="3"/>
  <c r="W95" i="4" s="1"/>
  <c r="BF94" i="3"/>
  <c r="W94" i="4" s="1"/>
  <c r="BF93" i="3"/>
  <c r="W93" i="4" s="1"/>
  <c r="BF92" i="3"/>
  <c r="W92" i="4" s="1"/>
  <c r="BF91" i="3"/>
  <c r="W91" i="4" s="1"/>
  <c r="BF90" i="3"/>
  <c r="W90" i="4" s="1"/>
  <c r="BF89" i="3"/>
  <c r="W89" i="4" s="1"/>
  <c r="BF88" i="3"/>
  <c r="W88" i="4" s="1"/>
  <c r="BF87" i="3"/>
  <c r="W87" i="4" s="1"/>
  <c r="BF86" i="3"/>
  <c r="W86" i="4" s="1"/>
  <c r="BF85" i="3"/>
  <c r="W85" i="4" s="1"/>
  <c r="BF84" i="3"/>
  <c r="W84" i="4" s="1"/>
  <c r="BF83" i="3"/>
  <c r="W83" i="4" s="1"/>
  <c r="BF82" i="3"/>
  <c r="W82" i="4" s="1"/>
  <c r="BF81" i="3"/>
  <c r="W81" i="4" s="1"/>
  <c r="BF80" i="3"/>
  <c r="W80" i="4" s="1"/>
  <c r="BF79" i="3"/>
  <c r="W79" i="4" s="1"/>
  <c r="BF78" i="3"/>
  <c r="W78" i="4" s="1"/>
  <c r="BF77" i="3"/>
  <c r="W77" i="4" s="1"/>
  <c r="BF76" i="3"/>
  <c r="W76" i="4" s="1"/>
  <c r="BF75" i="3"/>
  <c r="W75" i="4" s="1"/>
  <c r="BF74" i="3"/>
  <c r="W74" i="4" s="1"/>
  <c r="BF73" i="3"/>
  <c r="W73" i="4" s="1"/>
  <c r="BF72" i="3"/>
  <c r="W72" i="4" s="1"/>
  <c r="BF71" i="3"/>
  <c r="W71" i="4" s="1"/>
  <c r="BF70" i="3"/>
  <c r="W70" i="4" s="1"/>
  <c r="BF69" i="3"/>
  <c r="W69" i="4" s="1"/>
  <c r="BF68" i="3"/>
  <c r="W68" i="4" s="1"/>
  <c r="BF67" i="3"/>
  <c r="W67" i="4" s="1"/>
  <c r="BF66" i="3"/>
  <c r="W66" i="4" s="1"/>
  <c r="BF65" i="3"/>
  <c r="W65" i="4" s="1"/>
  <c r="BF64" i="3"/>
  <c r="W64" i="4" s="1"/>
  <c r="BF63" i="3"/>
  <c r="W63" i="4" s="1"/>
  <c r="BF62" i="3"/>
  <c r="W62" i="4" s="1"/>
  <c r="BF61" i="3"/>
  <c r="W61" i="4" s="1"/>
  <c r="BF60" i="3"/>
  <c r="W60" i="4" s="1"/>
  <c r="BF59" i="3"/>
  <c r="W59" i="4" s="1"/>
  <c r="BF58" i="3"/>
  <c r="W58" i="4" s="1"/>
  <c r="BF57" i="3"/>
  <c r="W57" i="4" s="1"/>
  <c r="BF56" i="3"/>
  <c r="W56" i="4" s="1"/>
  <c r="BF55" i="3"/>
  <c r="W55" i="4" s="1"/>
  <c r="BF54" i="3"/>
  <c r="W54" i="4" s="1"/>
  <c r="BF53" i="3"/>
  <c r="W53" i="4" s="1"/>
  <c r="BF52" i="3"/>
  <c r="W52" i="4" s="1"/>
  <c r="BF51" i="3"/>
  <c r="W51" i="4" s="1"/>
  <c r="BF50" i="3"/>
  <c r="W50" i="4" s="1"/>
  <c r="BF49" i="3"/>
  <c r="W49" i="4" s="1"/>
  <c r="BF48" i="3"/>
  <c r="W48" i="4" s="1"/>
  <c r="BF47" i="3"/>
  <c r="W47" i="4" s="1"/>
  <c r="BF46" i="3"/>
  <c r="W46" i="4" s="1"/>
  <c r="BF45" i="3"/>
  <c r="W45" i="4" s="1"/>
  <c r="BF44" i="3"/>
  <c r="W44" i="4" s="1"/>
  <c r="BF43" i="3"/>
  <c r="W43" i="4" s="1"/>
  <c r="BF42" i="3"/>
  <c r="W42" i="4" s="1"/>
  <c r="BF41" i="3"/>
  <c r="W41" i="4" s="1"/>
  <c r="BF40" i="3"/>
  <c r="W40" i="4" s="1"/>
  <c r="BF39" i="3"/>
  <c r="W39" i="4" s="1"/>
  <c r="BF38" i="3"/>
  <c r="W38" i="4" s="1"/>
  <c r="BF37" i="3"/>
  <c r="W37" i="4" s="1"/>
  <c r="BF36" i="3"/>
  <c r="W36" i="4" s="1"/>
  <c r="BF35" i="3"/>
  <c r="W35" i="4" s="1"/>
  <c r="BF34" i="3"/>
  <c r="W34" i="4" s="1"/>
  <c r="BF33" i="3"/>
  <c r="W33" i="4" s="1"/>
  <c r="BF32" i="3"/>
  <c r="W32" i="4" s="1"/>
  <c r="BF31" i="3"/>
  <c r="W31" i="4" s="1"/>
  <c r="BF30" i="3"/>
  <c r="W30" i="4" s="1"/>
  <c r="BF29" i="3"/>
  <c r="W29" i="4" s="1"/>
  <c r="BF28" i="3"/>
  <c r="W28" i="4" s="1"/>
  <c r="BF27" i="3"/>
  <c r="W27" i="4" s="1"/>
  <c r="BF26" i="3"/>
  <c r="W26" i="4" s="1"/>
  <c r="BF25" i="3"/>
  <c r="W25" i="4" s="1"/>
  <c r="BF24" i="3"/>
  <c r="W24" i="4" s="1"/>
  <c r="BF23" i="3"/>
  <c r="W23" i="4" s="1"/>
  <c r="BF22" i="3"/>
  <c r="W22" i="4" s="1"/>
  <c r="BF21" i="3"/>
  <c r="W21" i="4" s="1"/>
  <c r="BF20" i="3"/>
  <c r="W20" i="4" s="1"/>
  <c r="BF19" i="3"/>
  <c r="W19" i="4" s="1"/>
  <c r="BF18" i="3"/>
  <c r="W18" i="4" s="1"/>
  <c r="BF17" i="3"/>
  <c r="W17" i="4" s="1"/>
  <c r="BF16" i="3"/>
  <c r="W16" i="4" s="1"/>
  <c r="BF15" i="3"/>
  <c r="W15" i="4" s="1"/>
  <c r="BF14" i="3"/>
  <c r="W14" i="4" s="1"/>
  <c r="BF13" i="3"/>
  <c r="W13" i="4" s="1"/>
  <c r="BF12" i="3"/>
  <c r="W12" i="4" s="1"/>
  <c r="BF11" i="3"/>
  <c r="W11" i="4" s="1"/>
  <c r="BF10" i="3"/>
  <c r="W10" i="4" s="1"/>
  <c r="BF9" i="3"/>
  <c r="W9" i="4" s="1"/>
  <c r="BF8" i="3"/>
  <c r="W8" i="4" s="1"/>
  <c r="AZ407" i="3"/>
  <c r="V407" i="4" s="1"/>
  <c r="AZ406" i="3"/>
  <c r="V406" i="4" s="1"/>
  <c r="AZ405" i="3"/>
  <c r="V405" i="4" s="1"/>
  <c r="AZ404" i="3"/>
  <c r="V404" i="4" s="1"/>
  <c r="AZ403" i="3"/>
  <c r="V403" i="4" s="1"/>
  <c r="AZ402" i="3"/>
  <c r="V402" i="4" s="1"/>
  <c r="AZ401" i="3"/>
  <c r="AZ400" i="3"/>
  <c r="V400" i="4" s="1"/>
  <c r="AZ399" i="3"/>
  <c r="AZ398" i="3"/>
  <c r="V398" i="4" s="1"/>
  <c r="AZ397" i="3"/>
  <c r="V397" i="4" s="1"/>
  <c r="AZ396" i="3"/>
  <c r="V396" i="4" s="1"/>
  <c r="AZ395" i="3"/>
  <c r="V395" i="4" s="1"/>
  <c r="AZ394" i="3"/>
  <c r="AZ393" i="3"/>
  <c r="V393" i="4" s="1"/>
  <c r="AZ392" i="3"/>
  <c r="V392" i="4" s="1"/>
  <c r="AZ391" i="3"/>
  <c r="V391" i="4" s="1"/>
  <c r="AZ390" i="3"/>
  <c r="AZ389" i="3"/>
  <c r="V389" i="4" s="1"/>
  <c r="AZ388" i="3"/>
  <c r="V388" i="4" s="1"/>
  <c r="AZ387" i="3"/>
  <c r="AZ386" i="3"/>
  <c r="V386" i="4" s="1"/>
  <c r="AZ385" i="3"/>
  <c r="V385" i="4" s="1"/>
  <c r="AZ384" i="3"/>
  <c r="V384" i="4" s="1"/>
  <c r="AZ383" i="3"/>
  <c r="V383" i="4" s="1"/>
  <c r="AZ382" i="3"/>
  <c r="V382" i="4" s="1"/>
  <c r="AZ381" i="3"/>
  <c r="AZ380" i="3"/>
  <c r="V380" i="4" s="1"/>
  <c r="AZ379" i="3"/>
  <c r="AZ378" i="3"/>
  <c r="V378" i="4" s="1"/>
  <c r="AZ377" i="3"/>
  <c r="V377" i="4" s="1"/>
  <c r="AZ376" i="3"/>
  <c r="V376" i="4" s="1"/>
  <c r="AZ375" i="3"/>
  <c r="V375" i="4" s="1"/>
  <c r="AZ374" i="3"/>
  <c r="V374" i="4" s="1"/>
  <c r="AZ373" i="3"/>
  <c r="AZ372" i="3"/>
  <c r="V372" i="4" s="1"/>
  <c r="AZ371" i="3"/>
  <c r="V371" i="4" s="1"/>
  <c r="AZ370" i="3"/>
  <c r="V370" i="4" s="1"/>
  <c r="AZ369" i="3"/>
  <c r="V369" i="4" s="1"/>
  <c r="AZ368" i="3"/>
  <c r="V368" i="4" s="1"/>
  <c r="AZ367" i="3"/>
  <c r="V367" i="4" s="1"/>
  <c r="AZ366" i="3"/>
  <c r="V366" i="4" s="1"/>
  <c r="AZ365" i="3"/>
  <c r="V365" i="4" s="1"/>
  <c r="AZ364" i="3"/>
  <c r="V364" i="4" s="1"/>
  <c r="AZ363" i="3"/>
  <c r="V363" i="4" s="1"/>
  <c r="AZ362" i="3"/>
  <c r="V362" i="4" s="1"/>
  <c r="AZ361" i="3"/>
  <c r="V361" i="4" s="1"/>
  <c r="AZ360" i="3"/>
  <c r="V360" i="4" s="1"/>
  <c r="AZ359" i="3"/>
  <c r="V359" i="4" s="1"/>
  <c r="AZ358" i="3"/>
  <c r="V358" i="4" s="1"/>
  <c r="AZ357" i="3"/>
  <c r="V357" i="4" s="1"/>
  <c r="AZ356" i="3"/>
  <c r="V356" i="4" s="1"/>
  <c r="AZ355" i="3"/>
  <c r="V355" i="4" s="1"/>
  <c r="AZ354" i="3"/>
  <c r="AZ353" i="3"/>
  <c r="V353" i="4" s="1"/>
  <c r="AZ352" i="3"/>
  <c r="V352" i="4" s="1"/>
  <c r="AZ351" i="3"/>
  <c r="V351" i="4" s="1"/>
  <c r="AZ350" i="3"/>
  <c r="V350" i="4" s="1"/>
  <c r="AZ349" i="3"/>
  <c r="V349" i="4" s="1"/>
  <c r="AZ348" i="3"/>
  <c r="V348" i="4" s="1"/>
  <c r="AZ347" i="3"/>
  <c r="V347" i="4" s="1"/>
  <c r="AZ346" i="3"/>
  <c r="V346" i="4" s="1"/>
  <c r="AZ345" i="3"/>
  <c r="V345" i="4" s="1"/>
  <c r="AZ344" i="3"/>
  <c r="V344" i="4" s="1"/>
  <c r="AZ343" i="3"/>
  <c r="V343" i="4" s="1"/>
  <c r="AZ342" i="3"/>
  <c r="V342" i="4" s="1"/>
  <c r="AZ341" i="3"/>
  <c r="AZ340" i="3"/>
  <c r="V340" i="4" s="1"/>
  <c r="AZ339" i="3"/>
  <c r="V339" i="4" s="1"/>
  <c r="AZ338" i="3"/>
  <c r="V338" i="4" s="1"/>
  <c r="AZ337" i="3"/>
  <c r="V337" i="4" s="1"/>
  <c r="AZ336" i="3"/>
  <c r="V336" i="4" s="1"/>
  <c r="AZ335" i="3"/>
  <c r="V335" i="4" s="1"/>
  <c r="AZ334" i="3"/>
  <c r="AZ333" i="3"/>
  <c r="V333" i="4" s="1"/>
  <c r="AZ332" i="3"/>
  <c r="V332" i="4" s="1"/>
  <c r="AZ331" i="3"/>
  <c r="V331" i="4" s="1"/>
  <c r="AZ330" i="3"/>
  <c r="V330" i="4" s="1"/>
  <c r="AZ329" i="3"/>
  <c r="AZ328" i="3"/>
  <c r="V328" i="4" s="1"/>
  <c r="AZ327" i="3"/>
  <c r="AZ326" i="3"/>
  <c r="V326" i="4" s="1"/>
  <c r="AZ325" i="3"/>
  <c r="V325" i="4" s="1"/>
  <c r="AZ324" i="3"/>
  <c r="V324" i="4" s="1"/>
  <c r="AZ323" i="3"/>
  <c r="V323" i="4" s="1"/>
  <c r="AZ322" i="3"/>
  <c r="AZ321" i="3"/>
  <c r="V321" i="4" s="1"/>
  <c r="AZ320" i="3"/>
  <c r="V320" i="4" s="1"/>
  <c r="AZ319" i="3"/>
  <c r="V319" i="4" s="1"/>
  <c r="AZ318" i="3"/>
  <c r="AZ317" i="3"/>
  <c r="V317" i="4" s="1"/>
  <c r="AZ316" i="3"/>
  <c r="V316" i="4" s="1"/>
  <c r="AZ315" i="3"/>
  <c r="AZ314" i="3"/>
  <c r="V314" i="4" s="1"/>
  <c r="AZ313" i="3"/>
  <c r="AZ312" i="3"/>
  <c r="V312" i="4" s="1"/>
  <c r="AZ311" i="3"/>
  <c r="V311" i="4" s="1"/>
  <c r="AZ310" i="3"/>
  <c r="V310" i="4" s="1"/>
  <c r="AZ309" i="3"/>
  <c r="V309" i="4" s="1"/>
  <c r="AZ308" i="3"/>
  <c r="V308" i="4" s="1"/>
  <c r="AZ307" i="3"/>
  <c r="V307" i="4" s="1"/>
  <c r="AZ306" i="3"/>
  <c r="V306" i="4" s="1"/>
  <c r="AZ305" i="3"/>
  <c r="V305" i="4" s="1"/>
  <c r="AZ304" i="3"/>
  <c r="V304" i="4" s="1"/>
  <c r="AZ303" i="3"/>
  <c r="V303" i="4" s="1"/>
  <c r="AZ302" i="3"/>
  <c r="V302" i="4" s="1"/>
  <c r="AZ301" i="3"/>
  <c r="V301" i="4" s="1"/>
  <c r="AZ300" i="3"/>
  <c r="V300" i="4" s="1"/>
  <c r="AZ299" i="3"/>
  <c r="V299" i="4" s="1"/>
  <c r="AZ298" i="3"/>
  <c r="V298" i="4" s="1"/>
  <c r="AZ297" i="3"/>
  <c r="V297" i="4" s="1"/>
  <c r="AZ296" i="3"/>
  <c r="V296" i="4" s="1"/>
  <c r="AZ295" i="3"/>
  <c r="V295" i="4" s="1"/>
  <c r="AZ294" i="3"/>
  <c r="V294" i="4" s="1"/>
  <c r="AZ293" i="3"/>
  <c r="V293" i="4" s="1"/>
  <c r="AZ292" i="3"/>
  <c r="V292" i="4" s="1"/>
  <c r="AZ291" i="3"/>
  <c r="AZ290" i="3"/>
  <c r="V290" i="4" s="1"/>
  <c r="AZ289" i="3"/>
  <c r="AZ288" i="3"/>
  <c r="V288" i="4" s="1"/>
  <c r="AZ287" i="3"/>
  <c r="AZ286" i="3"/>
  <c r="V286" i="4" s="1"/>
  <c r="AZ285" i="3"/>
  <c r="AZ284" i="3"/>
  <c r="V284" i="4" s="1"/>
  <c r="AZ283" i="3"/>
  <c r="V283" i="4" s="1"/>
  <c r="AZ282" i="3"/>
  <c r="V282" i="4" s="1"/>
  <c r="AZ281" i="3"/>
  <c r="V281" i="4" s="1"/>
  <c r="AZ280" i="3"/>
  <c r="V280" i="4" s="1"/>
  <c r="AZ279" i="3"/>
  <c r="V279" i="4" s="1"/>
  <c r="AZ278" i="3"/>
  <c r="V278" i="4" s="1"/>
  <c r="AZ277" i="3"/>
  <c r="V277" i="4" s="1"/>
  <c r="AZ276" i="3"/>
  <c r="V276" i="4" s="1"/>
  <c r="AZ275" i="3"/>
  <c r="V275" i="4" s="1"/>
  <c r="AZ274" i="3"/>
  <c r="AZ273" i="3"/>
  <c r="V273" i="4" s="1"/>
  <c r="AZ272" i="3"/>
  <c r="V272" i="4" s="1"/>
  <c r="AZ271" i="3"/>
  <c r="V271" i="4" s="1"/>
  <c r="AZ270" i="3"/>
  <c r="AZ269" i="3"/>
  <c r="V269" i="4" s="1"/>
  <c r="AZ268" i="3"/>
  <c r="V268" i="4" s="1"/>
  <c r="AZ267" i="3"/>
  <c r="V267" i="4" s="1"/>
  <c r="AZ266" i="3"/>
  <c r="AZ265" i="3"/>
  <c r="V265" i="4" s="1"/>
  <c r="AZ264" i="3"/>
  <c r="V264" i="4" s="1"/>
  <c r="AZ263" i="3"/>
  <c r="V263" i="4" s="1"/>
  <c r="AZ262" i="3"/>
  <c r="AZ261" i="3"/>
  <c r="V261" i="4" s="1"/>
  <c r="AZ260" i="3"/>
  <c r="V260" i="4" s="1"/>
  <c r="AZ259" i="3"/>
  <c r="V259" i="4" s="1"/>
  <c r="AZ258" i="3"/>
  <c r="AZ257" i="3"/>
  <c r="V257" i="4" s="1"/>
  <c r="AZ256" i="3"/>
  <c r="V256" i="4" s="1"/>
  <c r="AZ255" i="3"/>
  <c r="V255" i="4" s="1"/>
  <c r="AZ254" i="3"/>
  <c r="V254" i="4" s="1"/>
  <c r="AZ253" i="3"/>
  <c r="V253" i="4" s="1"/>
  <c r="AZ252" i="3"/>
  <c r="V252" i="4" s="1"/>
  <c r="AZ251" i="3"/>
  <c r="V251" i="4" s="1"/>
  <c r="AZ250" i="3"/>
  <c r="V250" i="4" s="1"/>
  <c r="AZ249" i="3"/>
  <c r="V249" i="4" s="1"/>
  <c r="AZ248" i="3"/>
  <c r="V248" i="4" s="1"/>
  <c r="AZ247" i="3"/>
  <c r="V247" i="4" s="1"/>
  <c r="AZ246" i="3"/>
  <c r="V246" i="4" s="1"/>
  <c r="AZ245" i="3"/>
  <c r="V245" i="4" s="1"/>
  <c r="AZ244" i="3"/>
  <c r="V244" i="4" s="1"/>
  <c r="AZ243" i="3"/>
  <c r="V243" i="4" s="1"/>
  <c r="AZ242" i="3"/>
  <c r="AZ241" i="3"/>
  <c r="V241" i="4" s="1"/>
  <c r="AZ240" i="3"/>
  <c r="V240" i="4" s="1"/>
  <c r="AZ239" i="3"/>
  <c r="V239" i="4" s="1"/>
  <c r="AZ238" i="3"/>
  <c r="AZ237" i="3"/>
  <c r="V237" i="4" s="1"/>
  <c r="AZ236" i="3"/>
  <c r="V236" i="4" s="1"/>
  <c r="AZ235" i="3"/>
  <c r="V235" i="4" s="1"/>
  <c r="AZ234" i="3"/>
  <c r="AZ233" i="3"/>
  <c r="V233" i="4" s="1"/>
  <c r="AZ232" i="3"/>
  <c r="V232" i="4" s="1"/>
  <c r="AZ231" i="3"/>
  <c r="V231" i="4" s="1"/>
  <c r="AZ230" i="3"/>
  <c r="V230" i="4" s="1"/>
  <c r="AZ229" i="3"/>
  <c r="V229" i="4" s="1"/>
  <c r="AZ228" i="3"/>
  <c r="V228" i="4" s="1"/>
  <c r="AZ227" i="3"/>
  <c r="V227" i="4" s="1"/>
  <c r="AZ226" i="3"/>
  <c r="V226" i="4" s="1"/>
  <c r="AZ225" i="3"/>
  <c r="V225" i="4" s="1"/>
  <c r="AZ224" i="3"/>
  <c r="V224" i="4" s="1"/>
  <c r="AZ223" i="3"/>
  <c r="V223" i="4" s="1"/>
  <c r="AZ222" i="3"/>
  <c r="AZ221" i="3"/>
  <c r="V221" i="4" s="1"/>
  <c r="AZ220" i="3"/>
  <c r="V220" i="4" s="1"/>
  <c r="AZ219" i="3"/>
  <c r="V219" i="4" s="1"/>
  <c r="AZ218" i="3"/>
  <c r="V218" i="4" s="1"/>
  <c r="AZ217" i="3"/>
  <c r="V217" i="4" s="1"/>
  <c r="AZ216" i="3"/>
  <c r="V216" i="4" s="1"/>
  <c r="AZ215" i="3"/>
  <c r="V215" i="4" s="1"/>
  <c r="AZ214" i="3"/>
  <c r="V214" i="4" s="1"/>
  <c r="AZ213" i="3"/>
  <c r="V213" i="4" s="1"/>
  <c r="AZ212" i="3"/>
  <c r="V212" i="4" s="1"/>
  <c r="AZ211" i="3"/>
  <c r="V211" i="4" s="1"/>
  <c r="AZ210" i="3"/>
  <c r="V210" i="4" s="1"/>
  <c r="AZ209" i="3"/>
  <c r="V209" i="4" s="1"/>
  <c r="AZ208" i="3"/>
  <c r="V208" i="4" s="1"/>
  <c r="AZ207" i="3"/>
  <c r="V207" i="4" s="1"/>
  <c r="AZ206" i="3"/>
  <c r="V206" i="4" s="1"/>
  <c r="AZ205" i="3"/>
  <c r="V205" i="4" s="1"/>
  <c r="AZ204" i="3"/>
  <c r="V204" i="4" s="1"/>
  <c r="AZ203" i="3"/>
  <c r="V203" i="4" s="1"/>
  <c r="AZ202" i="3"/>
  <c r="V202" i="4" s="1"/>
  <c r="AZ201" i="3"/>
  <c r="V201" i="4" s="1"/>
  <c r="AZ200" i="3"/>
  <c r="V200" i="4" s="1"/>
  <c r="AZ199" i="3"/>
  <c r="V199" i="4" s="1"/>
  <c r="AZ198" i="3"/>
  <c r="V198" i="4" s="1"/>
  <c r="AZ197" i="3"/>
  <c r="V197" i="4" s="1"/>
  <c r="AZ196" i="3"/>
  <c r="V196" i="4" s="1"/>
  <c r="AZ195" i="3"/>
  <c r="V195" i="4" s="1"/>
  <c r="AZ194" i="3"/>
  <c r="V194" i="4" s="1"/>
  <c r="AZ193" i="3"/>
  <c r="V193" i="4" s="1"/>
  <c r="AZ192" i="3"/>
  <c r="V192" i="4" s="1"/>
  <c r="AZ191" i="3"/>
  <c r="V191" i="4" s="1"/>
  <c r="AZ190" i="3"/>
  <c r="V190" i="4" s="1"/>
  <c r="AZ189" i="3"/>
  <c r="V189" i="4" s="1"/>
  <c r="AZ188" i="3"/>
  <c r="V188" i="4" s="1"/>
  <c r="AZ187" i="3"/>
  <c r="V187" i="4" s="1"/>
  <c r="AZ186" i="3"/>
  <c r="V186" i="4" s="1"/>
  <c r="AZ185" i="3"/>
  <c r="V185" i="4" s="1"/>
  <c r="AZ184" i="3"/>
  <c r="V184" i="4" s="1"/>
  <c r="AZ183" i="3"/>
  <c r="V183" i="4" s="1"/>
  <c r="AZ182" i="3"/>
  <c r="V182" i="4" s="1"/>
  <c r="AZ181" i="3"/>
  <c r="V181" i="4" s="1"/>
  <c r="AZ180" i="3"/>
  <c r="V180" i="4" s="1"/>
  <c r="AZ179" i="3"/>
  <c r="V179" i="4" s="1"/>
  <c r="AZ178" i="3"/>
  <c r="V178" i="4" s="1"/>
  <c r="AZ177" i="3"/>
  <c r="V177" i="4" s="1"/>
  <c r="AZ176" i="3"/>
  <c r="V176" i="4" s="1"/>
  <c r="AZ175" i="3"/>
  <c r="V175" i="4" s="1"/>
  <c r="AZ174" i="3"/>
  <c r="V174" i="4" s="1"/>
  <c r="AZ173" i="3"/>
  <c r="V173" i="4" s="1"/>
  <c r="AZ172" i="3"/>
  <c r="V172" i="4" s="1"/>
  <c r="AZ171" i="3"/>
  <c r="V171" i="4" s="1"/>
  <c r="AZ170" i="3"/>
  <c r="V170" i="4" s="1"/>
  <c r="AZ169" i="3"/>
  <c r="V169" i="4" s="1"/>
  <c r="AZ168" i="3"/>
  <c r="V168" i="4" s="1"/>
  <c r="AZ167" i="3"/>
  <c r="V167" i="4" s="1"/>
  <c r="AZ166" i="3"/>
  <c r="V166" i="4" s="1"/>
  <c r="AZ165" i="3"/>
  <c r="V165" i="4" s="1"/>
  <c r="AZ164" i="3"/>
  <c r="V164" i="4" s="1"/>
  <c r="AZ163" i="3"/>
  <c r="V163" i="4" s="1"/>
  <c r="AZ162" i="3"/>
  <c r="V162" i="4" s="1"/>
  <c r="AZ161" i="3"/>
  <c r="V161" i="4" s="1"/>
  <c r="AZ160" i="3"/>
  <c r="V160" i="4" s="1"/>
  <c r="AZ159" i="3"/>
  <c r="V159" i="4" s="1"/>
  <c r="AZ158" i="3"/>
  <c r="V158" i="4" s="1"/>
  <c r="AZ157" i="3"/>
  <c r="V157" i="4" s="1"/>
  <c r="AZ156" i="3"/>
  <c r="V156" i="4" s="1"/>
  <c r="AZ155" i="3"/>
  <c r="V155" i="4" s="1"/>
  <c r="AZ154" i="3"/>
  <c r="V154" i="4" s="1"/>
  <c r="AZ153" i="3"/>
  <c r="V153" i="4" s="1"/>
  <c r="AZ152" i="3"/>
  <c r="V152" i="4" s="1"/>
  <c r="AZ151" i="3"/>
  <c r="V151" i="4" s="1"/>
  <c r="AZ150" i="3"/>
  <c r="V150" i="4" s="1"/>
  <c r="AZ149" i="3"/>
  <c r="V149" i="4" s="1"/>
  <c r="AZ148" i="3"/>
  <c r="V148" i="4" s="1"/>
  <c r="AZ147" i="3"/>
  <c r="V147" i="4" s="1"/>
  <c r="AZ146" i="3"/>
  <c r="V146" i="4" s="1"/>
  <c r="AZ145" i="3"/>
  <c r="V145" i="4" s="1"/>
  <c r="AZ144" i="3"/>
  <c r="V144" i="4" s="1"/>
  <c r="AZ143" i="3"/>
  <c r="V143" i="4" s="1"/>
  <c r="AZ142" i="3"/>
  <c r="V142" i="4" s="1"/>
  <c r="AZ141" i="3"/>
  <c r="V141" i="4" s="1"/>
  <c r="AZ140" i="3"/>
  <c r="V140" i="4" s="1"/>
  <c r="AZ139" i="3"/>
  <c r="V139" i="4" s="1"/>
  <c r="AZ138" i="3"/>
  <c r="V138" i="4" s="1"/>
  <c r="AZ137" i="3"/>
  <c r="V137" i="4" s="1"/>
  <c r="AZ136" i="3"/>
  <c r="V136" i="4" s="1"/>
  <c r="AZ135" i="3"/>
  <c r="V135" i="4" s="1"/>
  <c r="AZ134" i="3"/>
  <c r="V134" i="4" s="1"/>
  <c r="AZ133" i="3"/>
  <c r="V133" i="4" s="1"/>
  <c r="AZ132" i="3"/>
  <c r="V132" i="4" s="1"/>
  <c r="AZ131" i="3"/>
  <c r="V131" i="4" s="1"/>
  <c r="AZ130" i="3"/>
  <c r="AZ129" i="3"/>
  <c r="V129" i="4" s="1"/>
  <c r="AZ128" i="3"/>
  <c r="V128" i="4" s="1"/>
  <c r="AZ127" i="3"/>
  <c r="V127" i="4" s="1"/>
  <c r="AZ126" i="3"/>
  <c r="V126" i="4" s="1"/>
  <c r="AZ125" i="3"/>
  <c r="V125" i="4" s="1"/>
  <c r="AZ124" i="3"/>
  <c r="V124" i="4" s="1"/>
  <c r="AZ123" i="3"/>
  <c r="V123" i="4" s="1"/>
  <c r="AZ122" i="3"/>
  <c r="V122" i="4" s="1"/>
  <c r="AZ121" i="3"/>
  <c r="V121" i="4" s="1"/>
  <c r="AZ120" i="3"/>
  <c r="V120" i="4" s="1"/>
  <c r="AZ119" i="3"/>
  <c r="V119" i="4" s="1"/>
  <c r="AZ118" i="3"/>
  <c r="V118" i="4" s="1"/>
  <c r="AZ117" i="3"/>
  <c r="V117" i="4" s="1"/>
  <c r="AZ116" i="3"/>
  <c r="V116" i="4" s="1"/>
  <c r="AZ115" i="3"/>
  <c r="V115" i="4" s="1"/>
  <c r="AZ114" i="3"/>
  <c r="V114" i="4" s="1"/>
  <c r="AZ113" i="3"/>
  <c r="V113" i="4" s="1"/>
  <c r="AZ112" i="3"/>
  <c r="V112" i="4" s="1"/>
  <c r="AZ111" i="3"/>
  <c r="V111" i="4" s="1"/>
  <c r="AZ110" i="3"/>
  <c r="V110" i="4" s="1"/>
  <c r="AZ109" i="3"/>
  <c r="V109" i="4" s="1"/>
  <c r="AZ108" i="3"/>
  <c r="V108" i="4" s="1"/>
  <c r="AZ107" i="3"/>
  <c r="V107" i="4" s="1"/>
  <c r="AZ106" i="3"/>
  <c r="V106" i="4" s="1"/>
  <c r="AZ105" i="3"/>
  <c r="V105" i="4" s="1"/>
  <c r="AZ104" i="3"/>
  <c r="V104" i="4" s="1"/>
  <c r="AZ103" i="3"/>
  <c r="V103" i="4" s="1"/>
  <c r="AZ102" i="3"/>
  <c r="V102" i="4" s="1"/>
  <c r="AZ101" i="3"/>
  <c r="V101" i="4" s="1"/>
  <c r="AZ100" i="3"/>
  <c r="V100" i="4" s="1"/>
  <c r="AZ99" i="3"/>
  <c r="V99" i="4" s="1"/>
  <c r="AZ98" i="3"/>
  <c r="AZ97" i="3"/>
  <c r="V97" i="4" s="1"/>
  <c r="AZ96" i="3"/>
  <c r="V96" i="4" s="1"/>
  <c r="AZ95" i="3"/>
  <c r="V95" i="4" s="1"/>
  <c r="AZ94" i="3"/>
  <c r="V94" i="4" s="1"/>
  <c r="AZ93" i="3"/>
  <c r="V93" i="4" s="1"/>
  <c r="AZ92" i="3"/>
  <c r="V92" i="4" s="1"/>
  <c r="AZ91" i="3"/>
  <c r="V91" i="4" s="1"/>
  <c r="AZ90" i="3"/>
  <c r="V90" i="4" s="1"/>
  <c r="AZ89" i="3"/>
  <c r="V89" i="4" s="1"/>
  <c r="AZ88" i="3"/>
  <c r="V88" i="4" s="1"/>
  <c r="AZ87" i="3"/>
  <c r="V87" i="4" s="1"/>
  <c r="AZ86" i="3"/>
  <c r="V86" i="4" s="1"/>
  <c r="AZ85" i="3"/>
  <c r="V85" i="4" s="1"/>
  <c r="AZ84" i="3"/>
  <c r="V84" i="4" s="1"/>
  <c r="AZ83" i="3"/>
  <c r="V83" i="4" s="1"/>
  <c r="AZ82" i="3"/>
  <c r="V82" i="4" s="1"/>
  <c r="AZ81" i="3"/>
  <c r="V81" i="4" s="1"/>
  <c r="AZ80" i="3"/>
  <c r="V80" i="4" s="1"/>
  <c r="AZ79" i="3"/>
  <c r="V79" i="4" s="1"/>
  <c r="AZ78" i="3"/>
  <c r="V78" i="4" s="1"/>
  <c r="AZ77" i="3"/>
  <c r="V77" i="4" s="1"/>
  <c r="AZ76" i="3"/>
  <c r="V76" i="4" s="1"/>
  <c r="AZ75" i="3"/>
  <c r="V75" i="4" s="1"/>
  <c r="AZ74" i="3"/>
  <c r="V74" i="4" s="1"/>
  <c r="AZ73" i="3"/>
  <c r="V73" i="4" s="1"/>
  <c r="AZ72" i="3"/>
  <c r="V72" i="4" s="1"/>
  <c r="AZ71" i="3"/>
  <c r="V71" i="4" s="1"/>
  <c r="AZ70" i="3"/>
  <c r="V70" i="4" s="1"/>
  <c r="AZ69" i="3"/>
  <c r="V69" i="4" s="1"/>
  <c r="AZ68" i="3"/>
  <c r="V68" i="4" s="1"/>
  <c r="AZ67" i="3"/>
  <c r="V67" i="4" s="1"/>
  <c r="AZ66" i="3"/>
  <c r="V66" i="4" s="1"/>
  <c r="AZ65" i="3"/>
  <c r="V65" i="4" s="1"/>
  <c r="AZ64" i="3"/>
  <c r="V64" i="4" s="1"/>
  <c r="AZ63" i="3"/>
  <c r="V63" i="4" s="1"/>
  <c r="AZ62" i="3"/>
  <c r="V62" i="4" s="1"/>
  <c r="AZ61" i="3"/>
  <c r="V61" i="4" s="1"/>
  <c r="AZ60" i="3"/>
  <c r="V60" i="4" s="1"/>
  <c r="AZ59" i="3"/>
  <c r="V59" i="4" s="1"/>
  <c r="AZ58" i="3"/>
  <c r="V58" i="4" s="1"/>
  <c r="AZ57" i="3"/>
  <c r="V57" i="4" s="1"/>
  <c r="AZ56" i="3"/>
  <c r="V56" i="4" s="1"/>
  <c r="AZ55" i="3"/>
  <c r="V55" i="4" s="1"/>
  <c r="AZ54" i="3"/>
  <c r="V54" i="4" s="1"/>
  <c r="AZ53" i="3"/>
  <c r="V53" i="4" s="1"/>
  <c r="AZ52" i="3"/>
  <c r="V52" i="4" s="1"/>
  <c r="AZ51" i="3"/>
  <c r="V51" i="4" s="1"/>
  <c r="AZ50" i="3"/>
  <c r="V50" i="4" s="1"/>
  <c r="AZ49" i="3"/>
  <c r="V49" i="4" s="1"/>
  <c r="AZ48" i="3"/>
  <c r="V48" i="4" s="1"/>
  <c r="AZ47" i="3"/>
  <c r="V47" i="4" s="1"/>
  <c r="AZ46" i="3"/>
  <c r="V46" i="4" s="1"/>
  <c r="AZ45" i="3"/>
  <c r="V45" i="4" s="1"/>
  <c r="AZ44" i="3"/>
  <c r="V44" i="4" s="1"/>
  <c r="AZ43" i="3"/>
  <c r="V43" i="4" s="1"/>
  <c r="AZ42" i="3"/>
  <c r="V42" i="4" s="1"/>
  <c r="AZ41" i="3"/>
  <c r="V41" i="4" s="1"/>
  <c r="AZ40" i="3"/>
  <c r="V40" i="4" s="1"/>
  <c r="AZ39" i="3"/>
  <c r="V39" i="4" s="1"/>
  <c r="AZ38" i="3"/>
  <c r="V38" i="4" s="1"/>
  <c r="AZ37" i="3"/>
  <c r="V37" i="4" s="1"/>
  <c r="AZ36" i="3"/>
  <c r="V36" i="4" s="1"/>
  <c r="AZ35" i="3"/>
  <c r="V35" i="4" s="1"/>
  <c r="AZ34" i="3"/>
  <c r="V34" i="4" s="1"/>
  <c r="AZ33" i="3"/>
  <c r="V33" i="4" s="1"/>
  <c r="AZ32" i="3"/>
  <c r="V32" i="4" s="1"/>
  <c r="AZ31" i="3"/>
  <c r="V31" i="4" s="1"/>
  <c r="AZ30" i="3"/>
  <c r="V30" i="4" s="1"/>
  <c r="AZ29" i="3"/>
  <c r="V29" i="4" s="1"/>
  <c r="AZ28" i="3"/>
  <c r="V28" i="4" s="1"/>
  <c r="AZ27" i="3"/>
  <c r="V27" i="4" s="1"/>
  <c r="AZ26" i="3"/>
  <c r="V26" i="4" s="1"/>
  <c r="AZ25" i="3"/>
  <c r="V25" i="4" s="1"/>
  <c r="AZ24" i="3"/>
  <c r="V24" i="4" s="1"/>
  <c r="AZ23" i="3"/>
  <c r="V23" i="4" s="1"/>
  <c r="AZ22" i="3"/>
  <c r="V22" i="4" s="1"/>
  <c r="AZ21" i="3"/>
  <c r="V21" i="4" s="1"/>
  <c r="AZ20" i="3"/>
  <c r="V20" i="4" s="1"/>
  <c r="AZ19" i="3"/>
  <c r="V19" i="4" s="1"/>
  <c r="AZ18" i="3"/>
  <c r="V18" i="4" s="1"/>
  <c r="AZ17" i="3"/>
  <c r="V17" i="4" s="1"/>
  <c r="AZ16" i="3"/>
  <c r="V16" i="4" s="1"/>
  <c r="AZ15" i="3"/>
  <c r="V15" i="4" s="1"/>
  <c r="AZ14" i="3"/>
  <c r="V14" i="4" s="1"/>
  <c r="AZ13" i="3"/>
  <c r="V13" i="4" s="1"/>
  <c r="AZ12" i="3"/>
  <c r="V12" i="4" s="1"/>
  <c r="AZ11" i="3"/>
  <c r="V11" i="4" s="1"/>
  <c r="AZ10" i="3"/>
  <c r="V10" i="4" s="1"/>
  <c r="AZ9" i="3"/>
  <c r="V9" i="4" s="1"/>
  <c r="AZ8" i="3"/>
  <c r="V8" i="4" s="1"/>
  <c r="AT407" i="3"/>
  <c r="AT406" i="3"/>
  <c r="U406" i="4" s="1"/>
  <c r="AT405" i="3"/>
  <c r="U405" i="4" s="1"/>
  <c r="AT404" i="3"/>
  <c r="U404" i="4" s="1"/>
  <c r="AT403" i="3"/>
  <c r="U403" i="4" s="1"/>
  <c r="AT402" i="3"/>
  <c r="U402" i="4" s="1"/>
  <c r="AT401" i="3"/>
  <c r="U401" i="4" s="1"/>
  <c r="AT400" i="3"/>
  <c r="U400" i="4" s="1"/>
  <c r="AT399" i="3"/>
  <c r="AT398" i="3"/>
  <c r="U398" i="4" s="1"/>
  <c r="AT397" i="3"/>
  <c r="U397" i="4" s="1"/>
  <c r="AT396" i="3"/>
  <c r="U396" i="4" s="1"/>
  <c r="AT395" i="3"/>
  <c r="U395" i="4" s="1"/>
  <c r="AT394" i="3"/>
  <c r="AT393" i="3"/>
  <c r="U393" i="4" s="1"/>
  <c r="AT392" i="3"/>
  <c r="AT391" i="3"/>
  <c r="U391" i="4" s="1"/>
  <c r="AT390" i="3"/>
  <c r="U390" i="4" s="1"/>
  <c r="AT389" i="3"/>
  <c r="U389" i="4" s="1"/>
  <c r="AT388" i="3"/>
  <c r="U388" i="4" s="1"/>
  <c r="AT387" i="3"/>
  <c r="U387" i="4" s="1"/>
  <c r="AT386" i="3"/>
  <c r="U386" i="4" s="1"/>
  <c r="AT385" i="3"/>
  <c r="U385" i="4" s="1"/>
  <c r="AT384" i="3"/>
  <c r="AT383" i="3"/>
  <c r="U383" i="4" s="1"/>
  <c r="AT382" i="3"/>
  <c r="U382" i="4" s="1"/>
  <c r="AT381" i="3"/>
  <c r="U381" i="4" s="1"/>
  <c r="AT380" i="3"/>
  <c r="U380" i="4" s="1"/>
  <c r="AT379" i="3"/>
  <c r="AT378" i="3"/>
  <c r="U378" i="4" s="1"/>
  <c r="AT377" i="3"/>
  <c r="U377" i="4" s="1"/>
  <c r="AT376" i="3"/>
  <c r="U376" i="4" s="1"/>
  <c r="AT375" i="3"/>
  <c r="U375" i="4" s="1"/>
  <c r="AT374" i="3"/>
  <c r="U374" i="4" s="1"/>
  <c r="AT373" i="3"/>
  <c r="U373" i="4" s="1"/>
  <c r="AT372" i="3"/>
  <c r="U372" i="4" s="1"/>
  <c r="AT371" i="3"/>
  <c r="AT370" i="3"/>
  <c r="AT369" i="3"/>
  <c r="U369" i="4" s="1"/>
  <c r="AT368" i="3"/>
  <c r="U368" i="4" s="1"/>
  <c r="AT367" i="3"/>
  <c r="U367" i="4" s="1"/>
  <c r="AT366" i="3"/>
  <c r="U366" i="4" s="1"/>
  <c r="AT365" i="3"/>
  <c r="U365" i="4" s="1"/>
  <c r="AT364" i="3"/>
  <c r="AT363" i="3"/>
  <c r="U363" i="4" s="1"/>
  <c r="AT362" i="3"/>
  <c r="U362" i="4" s="1"/>
  <c r="AT361" i="3"/>
  <c r="U361" i="4" s="1"/>
  <c r="AT360" i="3"/>
  <c r="U360" i="4" s="1"/>
  <c r="AT359" i="3"/>
  <c r="U359" i="4" s="1"/>
  <c r="AT358" i="3"/>
  <c r="AT357" i="3"/>
  <c r="U357" i="4" s="1"/>
  <c r="AT356" i="3"/>
  <c r="AT355" i="3"/>
  <c r="U355" i="4" s="1"/>
  <c r="AT354" i="3"/>
  <c r="U354" i="4" s="1"/>
  <c r="AT353" i="3"/>
  <c r="U353" i="4" s="1"/>
  <c r="AT352" i="3"/>
  <c r="U352" i="4" s="1"/>
  <c r="AT351" i="3"/>
  <c r="U351" i="4" s="1"/>
  <c r="AT350" i="3"/>
  <c r="AT349" i="3"/>
  <c r="U349" i="4" s="1"/>
  <c r="AT348" i="3"/>
  <c r="U348" i="4" s="1"/>
  <c r="AT347" i="3"/>
  <c r="U347" i="4" s="1"/>
  <c r="AT346" i="3"/>
  <c r="U346" i="4" s="1"/>
  <c r="AT345" i="3"/>
  <c r="U345" i="4" s="1"/>
  <c r="AT344" i="3"/>
  <c r="AT343" i="3"/>
  <c r="U343" i="4" s="1"/>
  <c r="AT342" i="3"/>
  <c r="U342" i="4" s="1"/>
  <c r="AT341" i="3"/>
  <c r="U341" i="4" s="1"/>
  <c r="AT340" i="3"/>
  <c r="U340" i="4" s="1"/>
  <c r="AT339" i="3"/>
  <c r="U339" i="4" s="1"/>
  <c r="AT338" i="3"/>
  <c r="AT337" i="3"/>
  <c r="U337" i="4" s="1"/>
  <c r="AT336" i="3"/>
  <c r="U336" i="4" s="1"/>
  <c r="AT335" i="3"/>
  <c r="U335" i="4" s="1"/>
  <c r="AT334" i="3"/>
  <c r="AT333" i="3"/>
  <c r="U333" i="4" s="1"/>
  <c r="AT332" i="3"/>
  <c r="U332" i="4" s="1"/>
  <c r="AT331" i="3"/>
  <c r="U331" i="4" s="1"/>
  <c r="AT330" i="3"/>
  <c r="AT329" i="3"/>
  <c r="U329" i="4" s="1"/>
  <c r="AT328" i="3"/>
  <c r="U328" i="4" s="1"/>
  <c r="AT327" i="3"/>
  <c r="U327" i="4" s="1"/>
  <c r="AT326" i="3"/>
  <c r="AT325" i="3"/>
  <c r="U325" i="4" s="1"/>
  <c r="AT324" i="3"/>
  <c r="U324" i="4" s="1"/>
  <c r="AT323" i="3"/>
  <c r="U323" i="4" s="1"/>
  <c r="AT322" i="3"/>
  <c r="U322" i="4" s="1"/>
  <c r="AT321" i="3"/>
  <c r="U321" i="4" s="1"/>
  <c r="AT320" i="3"/>
  <c r="U320" i="4" s="1"/>
  <c r="AT319" i="3"/>
  <c r="U319" i="4" s="1"/>
  <c r="AT318" i="3"/>
  <c r="U318" i="4" s="1"/>
  <c r="AT317" i="3"/>
  <c r="U317" i="4" s="1"/>
  <c r="AT316" i="3"/>
  <c r="AT315" i="3"/>
  <c r="U315" i="4" s="1"/>
  <c r="AT314" i="3"/>
  <c r="U314" i="4" s="1"/>
  <c r="AT313" i="3"/>
  <c r="U313" i="4" s="1"/>
  <c r="AT312" i="3"/>
  <c r="AT311" i="3"/>
  <c r="U311" i="4" s="1"/>
  <c r="AT310" i="3"/>
  <c r="U310" i="4" s="1"/>
  <c r="AT309" i="3"/>
  <c r="U309" i="4" s="1"/>
  <c r="AT308" i="3"/>
  <c r="U308" i="4" s="1"/>
  <c r="AT307" i="3"/>
  <c r="U307" i="4" s="1"/>
  <c r="AT306" i="3"/>
  <c r="U306" i="4" s="1"/>
  <c r="AT305" i="3"/>
  <c r="U305" i="4" s="1"/>
  <c r="AT304" i="3"/>
  <c r="U304" i="4" s="1"/>
  <c r="AT303" i="3"/>
  <c r="U303" i="4" s="1"/>
  <c r="AT302" i="3"/>
  <c r="U302" i="4" s="1"/>
  <c r="AT301" i="3"/>
  <c r="U301" i="4" s="1"/>
  <c r="AT300" i="3"/>
  <c r="U300" i="4" s="1"/>
  <c r="AT299" i="3"/>
  <c r="U299" i="4" s="1"/>
  <c r="AT298" i="3"/>
  <c r="U298" i="4" s="1"/>
  <c r="AT297" i="3"/>
  <c r="U297" i="4" s="1"/>
  <c r="AT296" i="3"/>
  <c r="U296" i="4" s="1"/>
  <c r="AT295" i="3"/>
  <c r="U295" i="4" s="1"/>
  <c r="AT294" i="3"/>
  <c r="U294" i="4" s="1"/>
  <c r="AT293" i="3"/>
  <c r="U293" i="4" s="1"/>
  <c r="AT292" i="3"/>
  <c r="U292" i="4" s="1"/>
  <c r="AT291" i="3"/>
  <c r="U291" i="4" s="1"/>
  <c r="AT290" i="3"/>
  <c r="U290" i="4" s="1"/>
  <c r="AT289" i="3"/>
  <c r="U289" i="4" s="1"/>
  <c r="AT288" i="3"/>
  <c r="U288" i="4" s="1"/>
  <c r="AT287" i="3"/>
  <c r="U287" i="4" s="1"/>
  <c r="AT286" i="3"/>
  <c r="U286" i="4" s="1"/>
  <c r="AT285" i="3"/>
  <c r="U285" i="4" s="1"/>
  <c r="AT284" i="3"/>
  <c r="U284" i="4" s="1"/>
  <c r="AT283" i="3"/>
  <c r="U283" i="4" s="1"/>
  <c r="AT282" i="3"/>
  <c r="U282" i="4" s="1"/>
  <c r="AT281" i="3"/>
  <c r="U281" i="4" s="1"/>
  <c r="AT280" i="3"/>
  <c r="U280" i="4" s="1"/>
  <c r="AT279" i="3"/>
  <c r="U279" i="4" s="1"/>
  <c r="AT278" i="3"/>
  <c r="U278" i="4" s="1"/>
  <c r="AT277" i="3"/>
  <c r="U277" i="4" s="1"/>
  <c r="AT276" i="3"/>
  <c r="U276" i="4" s="1"/>
  <c r="AT275" i="3"/>
  <c r="U275" i="4" s="1"/>
  <c r="AT274" i="3"/>
  <c r="U274" i="4" s="1"/>
  <c r="AT273" i="3"/>
  <c r="U273" i="4" s="1"/>
  <c r="AT272" i="3"/>
  <c r="U272" i="4" s="1"/>
  <c r="AT271" i="3"/>
  <c r="U271" i="4" s="1"/>
  <c r="AT270" i="3"/>
  <c r="U270" i="4" s="1"/>
  <c r="AT269" i="3"/>
  <c r="U269" i="4" s="1"/>
  <c r="AT268" i="3"/>
  <c r="U268" i="4" s="1"/>
  <c r="AT267" i="3"/>
  <c r="U267" i="4" s="1"/>
  <c r="AT266" i="3"/>
  <c r="U266" i="4" s="1"/>
  <c r="AT265" i="3"/>
  <c r="U265" i="4" s="1"/>
  <c r="AT264" i="3"/>
  <c r="U264" i="4" s="1"/>
  <c r="AT263" i="3"/>
  <c r="U263" i="4" s="1"/>
  <c r="AT262" i="3"/>
  <c r="U262" i="4" s="1"/>
  <c r="AT261" i="3"/>
  <c r="U261" i="4" s="1"/>
  <c r="AT260" i="3"/>
  <c r="U260" i="4" s="1"/>
  <c r="AT259" i="3"/>
  <c r="U259" i="4" s="1"/>
  <c r="AT258" i="3"/>
  <c r="U258" i="4" s="1"/>
  <c r="AT257" i="3"/>
  <c r="U257" i="4" s="1"/>
  <c r="AT256" i="3"/>
  <c r="U256" i="4" s="1"/>
  <c r="AT255" i="3"/>
  <c r="U255" i="4" s="1"/>
  <c r="AT254" i="3"/>
  <c r="U254" i="4" s="1"/>
  <c r="AT253" i="3"/>
  <c r="U253" i="4" s="1"/>
  <c r="AT252" i="3"/>
  <c r="U252" i="4" s="1"/>
  <c r="AT251" i="3"/>
  <c r="U251" i="4" s="1"/>
  <c r="AT250" i="3"/>
  <c r="U250" i="4" s="1"/>
  <c r="AT249" i="3"/>
  <c r="U249" i="4" s="1"/>
  <c r="AT248" i="3"/>
  <c r="U248" i="4" s="1"/>
  <c r="AT247" i="3"/>
  <c r="U247" i="4" s="1"/>
  <c r="AT246" i="3"/>
  <c r="U246" i="4" s="1"/>
  <c r="AT245" i="3"/>
  <c r="U245" i="4" s="1"/>
  <c r="AT244" i="3"/>
  <c r="U244" i="4" s="1"/>
  <c r="AT243" i="3"/>
  <c r="U243" i="4" s="1"/>
  <c r="AT242" i="3"/>
  <c r="U242" i="4" s="1"/>
  <c r="AT241" i="3"/>
  <c r="U241" i="4" s="1"/>
  <c r="AT240" i="3"/>
  <c r="U240" i="4" s="1"/>
  <c r="AT239" i="3"/>
  <c r="U239" i="4" s="1"/>
  <c r="AT238" i="3"/>
  <c r="U238" i="4" s="1"/>
  <c r="AT237" i="3"/>
  <c r="U237" i="4" s="1"/>
  <c r="AT236" i="3"/>
  <c r="U236" i="4" s="1"/>
  <c r="AT235" i="3"/>
  <c r="U235" i="4" s="1"/>
  <c r="AT234" i="3"/>
  <c r="U234" i="4" s="1"/>
  <c r="AT233" i="3"/>
  <c r="U233" i="4" s="1"/>
  <c r="AT232" i="3"/>
  <c r="U232" i="4" s="1"/>
  <c r="AT231" i="3"/>
  <c r="U231" i="4" s="1"/>
  <c r="AT230" i="3"/>
  <c r="U230" i="4" s="1"/>
  <c r="AT229" i="3"/>
  <c r="U229" i="4" s="1"/>
  <c r="AT228" i="3"/>
  <c r="U228" i="4" s="1"/>
  <c r="AT227" i="3"/>
  <c r="U227" i="4" s="1"/>
  <c r="AT226" i="3"/>
  <c r="U226" i="4" s="1"/>
  <c r="AT225" i="3"/>
  <c r="U225" i="4" s="1"/>
  <c r="AT224" i="3"/>
  <c r="U224" i="4" s="1"/>
  <c r="AT223" i="3"/>
  <c r="U223" i="4" s="1"/>
  <c r="AT222" i="3"/>
  <c r="U222" i="4" s="1"/>
  <c r="AT221" i="3"/>
  <c r="U221" i="4" s="1"/>
  <c r="AT220" i="3"/>
  <c r="U220" i="4" s="1"/>
  <c r="AT219" i="3"/>
  <c r="U219" i="4" s="1"/>
  <c r="AT218" i="3"/>
  <c r="U218" i="4" s="1"/>
  <c r="AT217" i="3"/>
  <c r="U217" i="4" s="1"/>
  <c r="AT216" i="3"/>
  <c r="U216" i="4" s="1"/>
  <c r="AT215" i="3"/>
  <c r="U215" i="4" s="1"/>
  <c r="AT214" i="3"/>
  <c r="U214" i="4" s="1"/>
  <c r="AT213" i="3"/>
  <c r="U213" i="4" s="1"/>
  <c r="AT212" i="3"/>
  <c r="U212" i="4" s="1"/>
  <c r="AT211" i="3"/>
  <c r="U211" i="4" s="1"/>
  <c r="AT210" i="3"/>
  <c r="U210" i="4" s="1"/>
  <c r="AT209" i="3"/>
  <c r="U209" i="4" s="1"/>
  <c r="AT208" i="3"/>
  <c r="U208" i="4" s="1"/>
  <c r="AT207" i="3"/>
  <c r="U207" i="4" s="1"/>
  <c r="AT206" i="3"/>
  <c r="U206" i="4" s="1"/>
  <c r="AT205" i="3"/>
  <c r="U205" i="4" s="1"/>
  <c r="AT204" i="3"/>
  <c r="U204" i="4" s="1"/>
  <c r="AT203" i="3"/>
  <c r="U203" i="4" s="1"/>
  <c r="AT202" i="3"/>
  <c r="U202" i="4" s="1"/>
  <c r="AT201" i="3"/>
  <c r="U201" i="4" s="1"/>
  <c r="AT200" i="3"/>
  <c r="U200" i="4" s="1"/>
  <c r="AT199" i="3"/>
  <c r="U199" i="4" s="1"/>
  <c r="AT198" i="3"/>
  <c r="U198" i="4" s="1"/>
  <c r="AT197" i="3"/>
  <c r="U197" i="4" s="1"/>
  <c r="AT196" i="3"/>
  <c r="U196" i="4" s="1"/>
  <c r="AT195" i="3"/>
  <c r="U195" i="4" s="1"/>
  <c r="AT194" i="3"/>
  <c r="U194" i="4" s="1"/>
  <c r="AT193" i="3"/>
  <c r="U193" i="4" s="1"/>
  <c r="AT192" i="3"/>
  <c r="U192" i="4" s="1"/>
  <c r="AT191" i="3"/>
  <c r="U191" i="4" s="1"/>
  <c r="AT190" i="3"/>
  <c r="U190" i="4" s="1"/>
  <c r="AT189" i="3"/>
  <c r="U189" i="4" s="1"/>
  <c r="AT188" i="3"/>
  <c r="U188" i="4" s="1"/>
  <c r="AT187" i="3"/>
  <c r="U187" i="4" s="1"/>
  <c r="AT186" i="3"/>
  <c r="U186" i="4" s="1"/>
  <c r="AT185" i="3"/>
  <c r="U185" i="4" s="1"/>
  <c r="AT184" i="3"/>
  <c r="U184" i="4" s="1"/>
  <c r="AT183" i="3"/>
  <c r="U183" i="4" s="1"/>
  <c r="AT182" i="3"/>
  <c r="U182" i="4" s="1"/>
  <c r="AT181" i="3"/>
  <c r="U181" i="4" s="1"/>
  <c r="AT180" i="3"/>
  <c r="U180" i="4" s="1"/>
  <c r="AT179" i="3"/>
  <c r="U179" i="4" s="1"/>
  <c r="AT178" i="3"/>
  <c r="U178" i="4" s="1"/>
  <c r="AT177" i="3"/>
  <c r="U177" i="4" s="1"/>
  <c r="AT176" i="3"/>
  <c r="U176" i="4" s="1"/>
  <c r="AT175" i="3"/>
  <c r="U175" i="4" s="1"/>
  <c r="AT174" i="3"/>
  <c r="U174" i="4" s="1"/>
  <c r="AT173" i="3"/>
  <c r="U173" i="4" s="1"/>
  <c r="AT172" i="3"/>
  <c r="U172" i="4" s="1"/>
  <c r="AT171" i="3"/>
  <c r="U171" i="4" s="1"/>
  <c r="AT170" i="3"/>
  <c r="U170" i="4" s="1"/>
  <c r="AT169" i="3"/>
  <c r="U169" i="4" s="1"/>
  <c r="AT168" i="3"/>
  <c r="U168" i="4" s="1"/>
  <c r="AT167" i="3"/>
  <c r="U167" i="4" s="1"/>
  <c r="AT166" i="3"/>
  <c r="U166" i="4" s="1"/>
  <c r="AT165" i="3"/>
  <c r="U165" i="4" s="1"/>
  <c r="AT164" i="3"/>
  <c r="U164" i="4" s="1"/>
  <c r="AT163" i="3"/>
  <c r="U163" i="4" s="1"/>
  <c r="AT162" i="3"/>
  <c r="U162" i="4" s="1"/>
  <c r="AT161" i="3"/>
  <c r="U161" i="4" s="1"/>
  <c r="AT160" i="3"/>
  <c r="U160" i="4" s="1"/>
  <c r="AT159" i="3"/>
  <c r="U159" i="4" s="1"/>
  <c r="AT158" i="3"/>
  <c r="U158" i="4" s="1"/>
  <c r="AT157" i="3"/>
  <c r="U157" i="4" s="1"/>
  <c r="AT156" i="3"/>
  <c r="U156" i="4" s="1"/>
  <c r="AT155" i="3"/>
  <c r="U155" i="4" s="1"/>
  <c r="AT154" i="3"/>
  <c r="U154" i="4" s="1"/>
  <c r="AT153" i="3"/>
  <c r="U153" i="4" s="1"/>
  <c r="AT152" i="3"/>
  <c r="U152" i="4" s="1"/>
  <c r="AT151" i="3"/>
  <c r="U151" i="4" s="1"/>
  <c r="AT150" i="3"/>
  <c r="U150" i="4" s="1"/>
  <c r="AT149" i="3"/>
  <c r="U149" i="4" s="1"/>
  <c r="AT148" i="3"/>
  <c r="U148" i="4" s="1"/>
  <c r="AT147" i="3"/>
  <c r="U147" i="4" s="1"/>
  <c r="AT146" i="3"/>
  <c r="U146" i="4" s="1"/>
  <c r="AT145" i="3"/>
  <c r="U145" i="4" s="1"/>
  <c r="AT144" i="3"/>
  <c r="U144" i="4" s="1"/>
  <c r="AT143" i="3"/>
  <c r="U143" i="4" s="1"/>
  <c r="AT142" i="3"/>
  <c r="U142" i="4" s="1"/>
  <c r="AT141" i="3"/>
  <c r="U141" i="4" s="1"/>
  <c r="AT140" i="3"/>
  <c r="U140" i="4" s="1"/>
  <c r="AT139" i="3"/>
  <c r="U139" i="4" s="1"/>
  <c r="AT138" i="3"/>
  <c r="U138" i="4" s="1"/>
  <c r="AT137" i="3"/>
  <c r="U137" i="4" s="1"/>
  <c r="AT136" i="3"/>
  <c r="U136" i="4" s="1"/>
  <c r="AT135" i="3"/>
  <c r="U135" i="4" s="1"/>
  <c r="AT134" i="3"/>
  <c r="U134" i="4" s="1"/>
  <c r="AT133" i="3"/>
  <c r="U133" i="4" s="1"/>
  <c r="AT132" i="3"/>
  <c r="U132" i="4" s="1"/>
  <c r="AT131" i="3"/>
  <c r="U131" i="4" s="1"/>
  <c r="AT130" i="3"/>
  <c r="U130" i="4" s="1"/>
  <c r="AT129" i="3"/>
  <c r="U129" i="4" s="1"/>
  <c r="AT128" i="3"/>
  <c r="U128" i="4" s="1"/>
  <c r="AT127" i="3"/>
  <c r="U127" i="4" s="1"/>
  <c r="AT126" i="3"/>
  <c r="U126" i="4" s="1"/>
  <c r="AT125" i="3"/>
  <c r="U125" i="4" s="1"/>
  <c r="AT124" i="3"/>
  <c r="U124" i="4" s="1"/>
  <c r="AT123" i="3"/>
  <c r="U123" i="4" s="1"/>
  <c r="AT122" i="3"/>
  <c r="U122" i="4" s="1"/>
  <c r="AT121" i="3"/>
  <c r="U121" i="4" s="1"/>
  <c r="AT120" i="3"/>
  <c r="U120" i="4" s="1"/>
  <c r="AT119" i="3"/>
  <c r="U119" i="4" s="1"/>
  <c r="AT118" i="3"/>
  <c r="U118" i="4" s="1"/>
  <c r="AT117" i="3"/>
  <c r="U117" i="4" s="1"/>
  <c r="AT116" i="3"/>
  <c r="U116" i="4" s="1"/>
  <c r="AT115" i="3"/>
  <c r="U115" i="4" s="1"/>
  <c r="AT114" i="3"/>
  <c r="U114" i="4" s="1"/>
  <c r="AT113" i="3"/>
  <c r="U113" i="4" s="1"/>
  <c r="AT112" i="3"/>
  <c r="U112" i="4" s="1"/>
  <c r="AT111" i="3"/>
  <c r="U111" i="4" s="1"/>
  <c r="AT110" i="3"/>
  <c r="U110" i="4" s="1"/>
  <c r="AT109" i="3"/>
  <c r="U109" i="4" s="1"/>
  <c r="AT108" i="3"/>
  <c r="U108" i="4" s="1"/>
  <c r="AT107" i="3"/>
  <c r="U107" i="4" s="1"/>
  <c r="AT106" i="3"/>
  <c r="U106" i="4" s="1"/>
  <c r="AT105" i="3"/>
  <c r="U105" i="4" s="1"/>
  <c r="AT104" i="3"/>
  <c r="U104" i="4" s="1"/>
  <c r="AT103" i="3"/>
  <c r="U103" i="4" s="1"/>
  <c r="AT102" i="3"/>
  <c r="U102" i="4" s="1"/>
  <c r="AT101" i="3"/>
  <c r="U101" i="4" s="1"/>
  <c r="AT100" i="3"/>
  <c r="U100" i="4" s="1"/>
  <c r="AT99" i="3"/>
  <c r="U99" i="4" s="1"/>
  <c r="AT98" i="3"/>
  <c r="U98" i="4" s="1"/>
  <c r="AT97" i="3"/>
  <c r="U97" i="4" s="1"/>
  <c r="AT96" i="3"/>
  <c r="U96" i="4" s="1"/>
  <c r="AT95" i="3"/>
  <c r="U95" i="4" s="1"/>
  <c r="AT94" i="3"/>
  <c r="U94" i="4" s="1"/>
  <c r="AT93" i="3"/>
  <c r="U93" i="4" s="1"/>
  <c r="AT92" i="3"/>
  <c r="U92" i="4" s="1"/>
  <c r="AT91" i="3"/>
  <c r="U91" i="4" s="1"/>
  <c r="AT90" i="3"/>
  <c r="U90" i="4" s="1"/>
  <c r="AT89" i="3"/>
  <c r="U89" i="4" s="1"/>
  <c r="AT88" i="3"/>
  <c r="U88" i="4" s="1"/>
  <c r="AT87" i="3"/>
  <c r="U87" i="4" s="1"/>
  <c r="AT86" i="3"/>
  <c r="U86" i="4" s="1"/>
  <c r="AT85" i="3"/>
  <c r="U85" i="4" s="1"/>
  <c r="AT84" i="3"/>
  <c r="U84" i="4" s="1"/>
  <c r="AT83" i="3"/>
  <c r="U83" i="4" s="1"/>
  <c r="AT82" i="3"/>
  <c r="U82" i="4" s="1"/>
  <c r="AT81" i="3"/>
  <c r="U81" i="4" s="1"/>
  <c r="AT80" i="3"/>
  <c r="U80" i="4" s="1"/>
  <c r="AT79" i="3"/>
  <c r="U79" i="4" s="1"/>
  <c r="AT78" i="3"/>
  <c r="U78" i="4" s="1"/>
  <c r="AT77" i="3"/>
  <c r="U77" i="4" s="1"/>
  <c r="AT76" i="3"/>
  <c r="U76" i="4" s="1"/>
  <c r="AT75" i="3"/>
  <c r="U75" i="4" s="1"/>
  <c r="AT74" i="3"/>
  <c r="U74" i="4" s="1"/>
  <c r="AT73" i="3"/>
  <c r="U73" i="4" s="1"/>
  <c r="AT72" i="3"/>
  <c r="U72" i="4" s="1"/>
  <c r="AT71" i="3"/>
  <c r="U71" i="4" s="1"/>
  <c r="AT70" i="3"/>
  <c r="U70" i="4" s="1"/>
  <c r="AT69" i="3"/>
  <c r="U69" i="4" s="1"/>
  <c r="AT68" i="3"/>
  <c r="U68" i="4" s="1"/>
  <c r="AT67" i="3"/>
  <c r="U67" i="4" s="1"/>
  <c r="AT66" i="3"/>
  <c r="U66" i="4" s="1"/>
  <c r="AT65" i="3"/>
  <c r="U65" i="4" s="1"/>
  <c r="AT64" i="3"/>
  <c r="U64" i="4" s="1"/>
  <c r="AT63" i="3"/>
  <c r="U63" i="4" s="1"/>
  <c r="AT62" i="3"/>
  <c r="U62" i="4" s="1"/>
  <c r="AT61" i="3"/>
  <c r="U61" i="4" s="1"/>
  <c r="AT60" i="3"/>
  <c r="U60" i="4" s="1"/>
  <c r="AT59" i="3"/>
  <c r="U59" i="4" s="1"/>
  <c r="AT58" i="3"/>
  <c r="U58" i="4" s="1"/>
  <c r="AT57" i="3"/>
  <c r="U57" i="4" s="1"/>
  <c r="AT56" i="3"/>
  <c r="U56" i="4" s="1"/>
  <c r="AT55" i="3"/>
  <c r="U55" i="4" s="1"/>
  <c r="AT54" i="3"/>
  <c r="U54" i="4" s="1"/>
  <c r="AT53" i="3"/>
  <c r="U53" i="4" s="1"/>
  <c r="AT52" i="3"/>
  <c r="U52" i="4" s="1"/>
  <c r="AT51" i="3"/>
  <c r="U51" i="4" s="1"/>
  <c r="AT50" i="3"/>
  <c r="U50" i="4" s="1"/>
  <c r="AT49" i="3"/>
  <c r="U49" i="4" s="1"/>
  <c r="AT48" i="3"/>
  <c r="U48" i="4" s="1"/>
  <c r="AT47" i="3"/>
  <c r="U47" i="4" s="1"/>
  <c r="AT46" i="3"/>
  <c r="U46" i="4" s="1"/>
  <c r="AT45" i="3"/>
  <c r="U45" i="4" s="1"/>
  <c r="AT44" i="3"/>
  <c r="U44" i="4" s="1"/>
  <c r="AT43" i="3"/>
  <c r="U43" i="4" s="1"/>
  <c r="AT42" i="3"/>
  <c r="U42" i="4" s="1"/>
  <c r="AT41" i="3"/>
  <c r="U41" i="4" s="1"/>
  <c r="AT40" i="3"/>
  <c r="U40" i="4" s="1"/>
  <c r="AT39" i="3"/>
  <c r="U39" i="4" s="1"/>
  <c r="AT38" i="3"/>
  <c r="U38" i="4" s="1"/>
  <c r="AT37" i="3"/>
  <c r="U37" i="4" s="1"/>
  <c r="AT36" i="3"/>
  <c r="U36" i="4" s="1"/>
  <c r="AT35" i="3"/>
  <c r="U35" i="4" s="1"/>
  <c r="AT34" i="3"/>
  <c r="U34" i="4" s="1"/>
  <c r="AT33" i="3"/>
  <c r="U33" i="4" s="1"/>
  <c r="AT32" i="3"/>
  <c r="U32" i="4" s="1"/>
  <c r="AT31" i="3"/>
  <c r="U31" i="4" s="1"/>
  <c r="AT30" i="3"/>
  <c r="U30" i="4" s="1"/>
  <c r="AT29" i="3"/>
  <c r="U29" i="4" s="1"/>
  <c r="AT28" i="3"/>
  <c r="U28" i="4" s="1"/>
  <c r="AT27" i="3"/>
  <c r="U27" i="4" s="1"/>
  <c r="AT26" i="3"/>
  <c r="U26" i="4" s="1"/>
  <c r="AT25" i="3"/>
  <c r="U25" i="4" s="1"/>
  <c r="AT24" i="3"/>
  <c r="U24" i="4" s="1"/>
  <c r="AT23" i="3"/>
  <c r="U23" i="4" s="1"/>
  <c r="AT22" i="3"/>
  <c r="U22" i="4" s="1"/>
  <c r="AT21" i="3"/>
  <c r="U21" i="4" s="1"/>
  <c r="AT20" i="3"/>
  <c r="U20" i="4" s="1"/>
  <c r="AT19" i="3"/>
  <c r="U19" i="4" s="1"/>
  <c r="AT18" i="3"/>
  <c r="U18" i="4" s="1"/>
  <c r="AT17" i="3"/>
  <c r="U17" i="4" s="1"/>
  <c r="AT16" i="3"/>
  <c r="U16" i="4" s="1"/>
  <c r="AT15" i="3"/>
  <c r="U15" i="4" s="1"/>
  <c r="AT14" i="3"/>
  <c r="U14" i="4" s="1"/>
  <c r="AT13" i="3"/>
  <c r="U13" i="4" s="1"/>
  <c r="AT12" i="3"/>
  <c r="U12" i="4" s="1"/>
  <c r="AT11" i="3"/>
  <c r="U11" i="4" s="1"/>
  <c r="AT10" i="3"/>
  <c r="U10" i="4" s="1"/>
  <c r="AT9" i="3"/>
  <c r="U9" i="4" s="1"/>
  <c r="AT8" i="3"/>
  <c r="U8" i="4" s="1"/>
  <c r="AN407" i="3"/>
  <c r="T407" i="4" s="1"/>
  <c r="AN406" i="3"/>
  <c r="T406" i="4" s="1"/>
  <c r="AN405" i="3"/>
  <c r="T405" i="4" s="1"/>
  <c r="AN404" i="3"/>
  <c r="T404" i="4" s="1"/>
  <c r="AN403" i="3"/>
  <c r="T403" i="4" s="1"/>
  <c r="AN402" i="3"/>
  <c r="T402" i="4" s="1"/>
  <c r="AN401" i="3"/>
  <c r="T401" i="4" s="1"/>
  <c r="AN400" i="3"/>
  <c r="T400" i="4" s="1"/>
  <c r="AN399" i="3"/>
  <c r="T399" i="4" s="1"/>
  <c r="AN398" i="3"/>
  <c r="T398" i="4" s="1"/>
  <c r="AN397" i="3"/>
  <c r="T397" i="4" s="1"/>
  <c r="AN396" i="3"/>
  <c r="T396" i="4" s="1"/>
  <c r="AN395" i="3"/>
  <c r="T395" i="4" s="1"/>
  <c r="AN394" i="3"/>
  <c r="T394" i="4" s="1"/>
  <c r="AN393" i="3"/>
  <c r="T393" i="4" s="1"/>
  <c r="AN392" i="3"/>
  <c r="T392" i="4" s="1"/>
  <c r="AN391" i="3"/>
  <c r="T391" i="4" s="1"/>
  <c r="AN390" i="3"/>
  <c r="T390" i="4" s="1"/>
  <c r="AN389" i="3"/>
  <c r="T389" i="4" s="1"/>
  <c r="AN388" i="3"/>
  <c r="T388" i="4" s="1"/>
  <c r="AN387" i="3"/>
  <c r="T387" i="4" s="1"/>
  <c r="AN386" i="3"/>
  <c r="T386" i="4" s="1"/>
  <c r="AN385" i="3"/>
  <c r="T385" i="4" s="1"/>
  <c r="AN384" i="3"/>
  <c r="T384" i="4" s="1"/>
  <c r="AN383" i="3"/>
  <c r="T383" i="4" s="1"/>
  <c r="AN382" i="3"/>
  <c r="T382" i="4" s="1"/>
  <c r="AN381" i="3"/>
  <c r="T381" i="4" s="1"/>
  <c r="AN380" i="3"/>
  <c r="T380" i="4" s="1"/>
  <c r="AN379" i="3"/>
  <c r="T379" i="4" s="1"/>
  <c r="AN378" i="3"/>
  <c r="T378" i="4" s="1"/>
  <c r="AN377" i="3"/>
  <c r="T377" i="4" s="1"/>
  <c r="AN376" i="3"/>
  <c r="T376" i="4" s="1"/>
  <c r="AN375" i="3"/>
  <c r="T375" i="4" s="1"/>
  <c r="AN374" i="3"/>
  <c r="T374" i="4" s="1"/>
  <c r="AN373" i="3"/>
  <c r="T373" i="4" s="1"/>
  <c r="AN372" i="3"/>
  <c r="T372" i="4" s="1"/>
  <c r="AN371" i="3"/>
  <c r="T371" i="4" s="1"/>
  <c r="AN370" i="3"/>
  <c r="T370" i="4" s="1"/>
  <c r="AN369" i="3"/>
  <c r="T369" i="4" s="1"/>
  <c r="AN368" i="3"/>
  <c r="T368" i="4" s="1"/>
  <c r="AN367" i="3"/>
  <c r="T367" i="4" s="1"/>
  <c r="AN366" i="3"/>
  <c r="T366" i="4" s="1"/>
  <c r="AN365" i="3"/>
  <c r="T365" i="4" s="1"/>
  <c r="AN364" i="3"/>
  <c r="T364" i="4" s="1"/>
  <c r="AN363" i="3"/>
  <c r="T363" i="4" s="1"/>
  <c r="AN362" i="3"/>
  <c r="T362" i="4" s="1"/>
  <c r="AN361" i="3"/>
  <c r="T361" i="4" s="1"/>
  <c r="AN360" i="3"/>
  <c r="T360" i="4" s="1"/>
  <c r="AN359" i="3"/>
  <c r="T359" i="4" s="1"/>
  <c r="AN358" i="3"/>
  <c r="T358" i="4" s="1"/>
  <c r="AN357" i="3"/>
  <c r="T357" i="4" s="1"/>
  <c r="AN356" i="3"/>
  <c r="T356" i="4" s="1"/>
  <c r="AN355" i="3"/>
  <c r="T355" i="4" s="1"/>
  <c r="AN354" i="3"/>
  <c r="T354" i="4" s="1"/>
  <c r="AN353" i="3"/>
  <c r="T353" i="4" s="1"/>
  <c r="AN352" i="3"/>
  <c r="T352" i="4" s="1"/>
  <c r="AN351" i="3"/>
  <c r="T351" i="4" s="1"/>
  <c r="AN350" i="3"/>
  <c r="T350" i="4" s="1"/>
  <c r="AN349" i="3"/>
  <c r="T349" i="4" s="1"/>
  <c r="AN348" i="3"/>
  <c r="T348" i="4" s="1"/>
  <c r="AN347" i="3"/>
  <c r="T347" i="4" s="1"/>
  <c r="AN346" i="3"/>
  <c r="T346" i="4" s="1"/>
  <c r="AN345" i="3"/>
  <c r="T345" i="4" s="1"/>
  <c r="AN344" i="3"/>
  <c r="T344" i="4" s="1"/>
  <c r="AN343" i="3"/>
  <c r="T343" i="4" s="1"/>
  <c r="AN342" i="3"/>
  <c r="T342" i="4" s="1"/>
  <c r="AN341" i="3"/>
  <c r="T341" i="4" s="1"/>
  <c r="AN340" i="3"/>
  <c r="T340" i="4" s="1"/>
  <c r="AN339" i="3"/>
  <c r="T339" i="4" s="1"/>
  <c r="AN338" i="3"/>
  <c r="T338" i="4" s="1"/>
  <c r="AN337" i="3"/>
  <c r="T337" i="4" s="1"/>
  <c r="AN336" i="3"/>
  <c r="T336" i="4" s="1"/>
  <c r="AN335" i="3"/>
  <c r="T335" i="4" s="1"/>
  <c r="AN334" i="3"/>
  <c r="T334" i="4" s="1"/>
  <c r="AN333" i="3"/>
  <c r="T333" i="4" s="1"/>
  <c r="AN332" i="3"/>
  <c r="T332" i="4" s="1"/>
  <c r="AN331" i="3"/>
  <c r="T331" i="4" s="1"/>
  <c r="AN330" i="3"/>
  <c r="T330" i="4" s="1"/>
  <c r="AN329" i="3"/>
  <c r="T329" i="4" s="1"/>
  <c r="AN328" i="3"/>
  <c r="T328" i="4" s="1"/>
  <c r="AN327" i="3"/>
  <c r="T327" i="4" s="1"/>
  <c r="AN326" i="3"/>
  <c r="T326" i="4" s="1"/>
  <c r="AN325" i="3"/>
  <c r="T325" i="4" s="1"/>
  <c r="AN324" i="3"/>
  <c r="T324" i="4" s="1"/>
  <c r="AN323" i="3"/>
  <c r="T323" i="4" s="1"/>
  <c r="AN322" i="3"/>
  <c r="T322" i="4" s="1"/>
  <c r="AN321" i="3"/>
  <c r="T321" i="4" s="1"/>
  <c r="AN320" i="3"/>
  <c r="T320" i="4" s="1"/>
  <c r="AN319" i="3"/>
  <c r="T319" i="4" s="1"/>
  <c r="AN318" i="3"/>
  <c r="T318" i="4" s="1"/>
  <c r="AN317" i="3"/>
  <c r="T317" i="4" s="1"/>
  <c r="AN316" i="3"/>
  <c r="T316" i="4" s="1"/>
  <c r="AN315" i="3"/>
  <c r="T315" i="4" s="1"/>
  <c r="AN314" i="3"/>
  <c r="T314" i="4" s="1"/>
  <c r="AN313" i="3"/>
  <c r="T313" i="4" s="1"/>
  <c r="AN312" i="3"/>
  <c r="T312" i="4" s="1"/>
  <c r="AN311" i="3"/>
  <c r="T311" i="4" s="1"/>
  <c r="AN310" i="3"/>
  <c r="T310" i="4" s="1"/>
  <c r="AN309" i="3"/>
  <c r="T309" i="4" s="1"/>
  <c r="AN308" i="3"/>
  <c r="T308" i="4" s="1"/>
  <c r="AN307" i="3"/>
  <c r="T307" i="4" s="1"/>
  <c r="AN306" i="3"/>
  <c r="T306" i="4" s="1"/>
  <c r="AN305" i="3"/>
  <c r="T305" i="4" s="1"/>
  <c r="AN304" i="3"/>
  <c r="T304" i="4" s="1"/>
  <c r="AN303" i="3"/>
  <c r="T303" i="4" s="1"/>
  <c r="AN302" i="3"/>
  <c r="T302" i="4" s="1"/>
  <c r="AN301" i="3"/>
  <c r="T301" i="4" s="1"/>
  <c r="AN300" i="3"/>
  <c r="T300" i="4" s="1"/>
  <c r="AN299" i="3"/>
  <c r="T299" i="4" s="1"/>
  <c r="AN298" i="3"/>
  <c r="T298" i="4" s="1"/>
  <c r="AN297" i="3"/>
  <c r="T297" i="4" s="1"/>
  <c r="AN296" i="3"/>
  <c r="T296" i="4" s="1"/>
  <c r="AN295" i="3"/>
  <c r="T295" i="4" s="1"/>
  <c r="AN294" i="3"/>
  <c r="T294" i="4" s="1"/>
  <c r="AN293" i="3"/>
  <c r="T293" i="4" s="1"/>
  <c r="AN292" i="3"/>
  <c r="T292" i="4" s="1"/>
  <c r="AN291" i="3"/>
  <c r="T291" i="4" s="1"/>
  <c r="AN290" i="3"/>
  <c r="T290" i="4" s="1"/>
  <c r="AN289" i="3"/>
  <c r="T289" i="4" s="1"/>
  <c r="AN288" i="3"/>
  <c r="T288" i="4" s="1"/>
  <c r="AN287" i="3"/>
  <c r="T287" i="4" s="1"/>
  <c r="AN286" i="3"/>
  <c r="T286" i="4" s="1"/>
  <c r="AN285" i="3"/>
  <c r="T285" i="4" s="1"/>
  <c r="AN284" i="3"/>
  <c r="T284" i="4" s="1"/>
  <c r="AN283" i="3"/>
  <c r="T283" i="4" s="1"/>
  <c r="AN282" i="3"/>
  <c r="T282" i="4" s="1"/>
  <c r="AN281" i="3"/>
  <c r="T281" i="4" s="1"/>
  <c r="AN280" i="3"/>
  <c r="T280" i="4" s="1"/>
  <c r="AN279" i="3"/>
  <c r="T279" i="4" s="1"/>
  <c r="AN278" i="3"/>
  <c r="T278" i="4" s="1"/>
  <c r="AN277" i="3"/>
  <c r="T277" i="4" s="1"/>
  <c r="AN276" i="3"/>
  <c r="T276" i="4" s="1"/>
  <c r="AN275" i="3"/>
  <c r="T275" i="4" s="1"/>
  <c r="AN274" i="3"/>
  <c r="T274" i="4" s="1"/>
  <c r="AN273" i="3"/>
  <c r="T273" i="4" s="1"/>
  <c r="AN272" i="3"/>
  <c r="T272" i="4" s="1"/>
  <c r="AN271" i="3"/>
  <c r="T271" i="4" s="1"/>
  <c r="AN270" i="3"/>
  <c r="T270" i="4" s="1"/>
  <c r="AN269" i="3"/>
  <c r="T269" i="4" s="1"/>
  <c r="AN268" i="3"/>
  <c r="T268" i="4" s="1"/>
  <c r="AN267" i="3"/>
  <c r="T267" i="4" s="1"/>
  <c r="AN266" i="3"/>
  <c r="T266" i="4" s="1"/>
  <c r="AN265" i="3"/>
  <c r="T265" i="4" s="1"/>
  <c r="AN264" i="3"/>
  <c r="T264" i="4" s="1"/>
  <c r="AN263" i="3"/>
  <c r="T263" i="4" s="1"/>
  <c r="AN262" i="3"/>
  <c r="T262" i="4" s="1"/>
  <c r="AN261" i="3"/>
  <c r="T261" i="4" s="1"/>
  <c r="AN260" i="3"/>
  <c r="T260" i="4" s="1"/>
  <c r="AN259" i="3"/>
  <c r="T259" i="4" s="1"/>
  <c r="AN258" i="3"/>
  <c r="T258" i="4" s="1"/>
  <c r="AN257" i="3"/>
  <c r="T257" i="4" s="1"/>
  <c r="AN256" i="3"/>
  <c r="T256" i="4" s="1"/>
  <c r="AN255" i="3"/>
  <c r="T255" i="4" s="1"/>
  <c r="AN254" i="3"/>
  <c r="T254" i="4" s="1"/>
  <c r="AN253" i="3"/>
  <c r="T253" i="4" s="1"/>
  <c r="AN252" i="3"/>
  <c r="T252" i="4" s="1"/>
  <c r="AN251" i="3"/>
  <c r="T251" i="4" s="1"/>
  <c r="AN250" i="3"/>
  <c r="T250" i="4" s="1"/>
  <c r="AN249" i="3"/>
  <c r="T249" i="4" s="1"/>
  <c r="AN248" i="3"/>
  <c r="T248" i="4" s="1"/>
  <c r="AN247" i="3"/>
  <c r="T247" i="4" s="1"/>
  <c r="AN246" i="3"/>
  <c r="T246" i="4" s="1"/>
  <c r="AN245" i="3"/>
  <c r="T245" i="4" s="1"/>
  <c r="AN244" i="3"/>
  <c r="T244" i="4" s="1"/>
  <c r="AN243" i="3"/>
  <c r="T243" i="4" s="1"/>
  <c r="AN242" i="3"/>
  <c r="T242" i="4" s="1"/>
  <c r="AN241" i="3"/>
  <c r="T241" i="4" s="1"/>
  <c r="AN240" i="3"/>
  <c r="T240" i="4" s="1"/>
  <c r="AN239" i="3"/>
  <c r="T239" i="4" s="1"/>
  <c r="AN238" i="3"/>
  <c r="T238" i="4" s="1"/>
  <c r="AN237" i="3"/>
  <c r="T237" i="4" s="1"/>
  <c r="AN236" i="3"/>
  <c r="T236" i="4" s="1"/>
  <c r="AN235" i="3"/>
  <c r="T235" i="4" s="1"/>
  <c r="AN234" i="3"/>
  <c r="T234" i="4" s="1"/>
  <c r="AN233" i="3"/>
  <c r="T233" i="4" s="1"/>
  <c r="AN232" i="3"/>
  <c r="T232" i="4" s="1"/>
  <c r="AN231" i="3"/>
  <c r="T231" i="4" s="1"/>
  <c r="AN230" i="3"/>
  <c r="T230" i="4" s="1"/>
  <c r="AN229" i="3"/>
  <c r="T229" i="4" s="1"/>
  <c r="AN228" i="3"/>
  <c r="T228" i="4" s="1"/>
  <c r="AN227" i="3"/>
  <c r="T227" i="4" s="1"/>
  <c r="AN226" i="3"/>
  <c r="T226" i="4" s="1"/>
  <c r="AN225" i="3"/>
  <c r="T225" i="4" s="1"/>
  <c r="AN224" i="3"/>
  <c r="T224" i="4" s="1"/>
  <c r="AN223" i="3"/>
  <c r="T223" i="4" s="1"/>
  <c r="AN222" i="3"/>
  <c r="T222" i="4" s="1"/>
  <c r="AN221" i="3"/>
  <c r="T221" i="4" s="1"/>
  <c r="AN220" i="3"/>
  <c r="T220" i="4" s="1"/>
  <c r="AN219" i="3"/>
  <c r="T219" i="4" s="1"/>
  <c r="AN218" i="3"/>
  <c r="T218" i="4" s="1"/>
  <c r="AN217" i="3"/>
  <c r="T217" i="4" s="1"/>
  <c r="AN216" i="3"/>
  <c r="T216" i="4" s="1"/>
  <c r="AN215" i="3"/>
  <c r="T215" i="4" s="1"/>
  <c r="AN214" i="3"/>
  <c r="T214" i="4" s="1"/>
  <c r="AN213" i="3"/>
  <c r="T213" i="4" s="1"/>
  <c r="AN212" i="3"/>
  <c r="T212" i="4" s="1"/>
  <c r="AN211" i="3"/>
  <c r="T211" i="4" s="1"/>
  <c r="AN210" i="3"/>
  <c r="T210" i="4" s="1"/>
  <c r="AN209" i="3"/>
  <c r="T209" i="4" s="1"/>
  <c r="AN208" i="3"/>
  <c r="T208" i="4" s="1"/>
  <c r="AN207" i="3"/>
  <c r="T207" i="4" s="1"/>
  <c r="AN206" i="3"/>
  <c r="T206" i="4" s="1"/>
  <c r="AN205" i="3"/>
  <c r="T205" i="4" s="1"/>
  <c r="AN204" i="3"/>
  <c r="T204" i="4" s="1"/>
  <c r="AN203" i="3"/>
  <c r="T203" i="4" s="1"/>
  <c r="AN202" i="3"/>
  <c r="T202" i="4" s="1"/>
  <c r="AN201" i="3"/>
  <c r="T201" i="4" s="1"/>
  <c r="AN200" i="3"/>
  <c r="T200" i="4" s="1"/>
  <c r="AN199" i="3"/>
  <c r="T199" i="4" s="1"/>
  <c r="AN198" i="3"/>
  <c r="T198" i="4" s="1"/>
  <c r="AN197" i="3"/>
  <c r="T197" i="4" s="1"/>
  <c r="AN196" i="3"/>
  <c r="T196" i="4" s="1"/>
  <c r="AN195" i="3"/>
  <c r="T195" i="4" s="1"/>
  <c r="AN194" i="3"/>
  <c r="T194" i="4" s="1"/>
  <c r="AN193" i="3"/>
  <c r="T193" i="4" s="1"/>
  <c r="AN192" i="3"/>
  <c r="T192" i="4" s="1"/>
  <c r="AN191" i="3"/>
  <c r="T191" i="4" s="1"/>
  <c r="AN190" i="3"/>
  <c r="T190" i="4" s="1"/>
  <c r="AN189" i="3"/>
  <c r="T189" i="4" s="1"/>
  <c r="AN188" i="3"/>
  <c r="T188" i="4" s="1"/>
  <c r="AN187" i="3"/>
  <c r="T187" i="4" s="1"/>
  <c r="AN186" i="3"/>
  <c r="T186" i="4" s="1"/>
  <c r="AN185" i="3"/>
  <c r="T185" i="4" s="1"/>
  <c r="AN184" i="3"/>
  <c r="T184" i="4" s="1"/>
  <c r="AN183" i="3"/>
  <c r="T183" i="4" s="1"/>
  <c r="AN182" i="3"/>
  <c r="T182" i="4" s="1"/>
  <c r="AN181" i="3"/>
  <c r="T181" i="4" s="1"/>
  <c r="AN180" i="3"/>
  <c r="T180" i="4" s="1"/>
  <c r="AN179" i="3"/>
  <c r="T179" i="4" s="1"/>
  <c r="AN178" i="3"/>
  <c r="T178" i="4" s="1"/>
  <c r="AN177" i="3"/>
  <c r="T177" i="4" s="1"/>
  <c r="AN176" i="3"/>
  <c r="T176" i="4" s="1"/>
  <c r="AN175" i="3"/>
  <c r="T175" i="4" s="1"/>
  <c r="AN174" i="3"/>
  <c r="T174" i="4" s="1"/>
  <c r="AN173" i="3"/>
  <c r="T173" i="4" s="1"/>
  <c r="AN172" i="3"/>
  <c r="T172" i="4" s="1"/>
  <c r="AN171" i="3"/>
  <c r="T171" i="4" s="1"/>
  <c r="AN170" i="3"/>
  <c r="T170" i="4" s="1"/>
  <c r="AN169" i="3"/>
  <c r="T169" i="4" s="1"/>
  <c r="AN168" i="3"/>
  <c r="T168" i="4" s="1"/>
  <c r="AN167" i="3"/>
  <c r="T167" i="4" s="1"/>
  <c r="AN166" i="3"/>
  <c r="T166" i="4" s="1"/>
  <c r="AN165" i="3"/>
  <c r="T165" i="4" s="1"/>
  <c r="AN164" i="3"/>
  <c r="T164" i="4" s="1"/>
  <c r="AN163" i="3"/>
  <c r="T163" i="4" s="1"/>
  <c r="AN162" i="3"/>
  <c r="T162" i="4" s="1"/>
  <c r="AN161" i="3"/>
  <c r="T161" i="4" s="1"/>
  <c r="AN160" i="3"/>
  <c r="T160" i="4" s="1"/>
  <c r="AN159" i="3"/>
  <c r="T159" i="4" s="1"/>
  <c r="AN158" i="3"/>
  <c r="T158" i="4" s="1"/>
  <c r="AN157" i="3"/>
  <c r="T157" i="4" s="1"/>
  <c r="AN156" i="3"/>
  <c r="T156" i="4" s="1"/>
  <c r="AN155" i="3"/>
  <c r="T155" i="4" s="1"/>
  <c r="AN154" i="3"/>
  <c r="T154" i="4" s="1"/>
  <c r="AN153" i="3"/>
  <c r="T153" i="4" s="1"/>
  <c r="AN152" i="3"/>
  <c r="T152" i="4" s="1"/>
  <c r="AN151" i="3"/>
  <c r="T151" i="4" s="1"/>
  <c r="AN150" i="3"/>
  <c r="T150" i="4" s="1"/>
  <c r="AN149" i="3"/>
  <c r="T149" i="4" s="1"/>
  <c r="AN148" i="3"/>
  <c r="T148" i="4" s="1"/>
  <c r="AN147" i="3"/>
  <c r="T147" i="4" s="1"/>
  <c r="AN146" i="3"/>
  <c r="T146" i="4" s="1"/>
  <c r="AN145" i="3"/>
  <c r="T145" i="4" s="1"/>
  <c r="AN144" i="3"/>
  <c r="T144" i="4" s="1"/>
  <c r="AN143" i="3"/>
  <c r="T143" i="4" s="1"/>
  <c r="AN142" i="3"/>
  <c r="T142" i="4" s="1"/>
  <c r="AN141" i="3"/>
  <c r="T141" i="4" s="1"/>
  <c r="AN140" i="3"/>
  <c r="T140" i="4" s="1"/>
  <c r="AN139" i="3"/>
  <c r="T139" i="4" s="1"/>
  <c r="AN138" i="3"/>
  <c r="T138" i="4" s="1"/>
  <c r="AN137" i="3"/>
  <c r="T137" i="4" s="1"/>
  <c r="AN136" i="3"/>
  <c r="T136" i="4" s="1"/>
  <c r="AN135" i="3"/>
  <c r="T135" i="4" s="1"/>
  <c r="AN134" i="3"/>
  <c r="T134" i="4" s="1"/>
  <c r="AN133" i="3"/>
  <c r="T133" i="4" s="1"/>
  <c r="AN132" i="3"/>
  <c r="T132" i="4" s="1"/>
  <c r="AN131" i="3"/>
  <c r="T131" i="4" s="1"/>
  <c r="AN130" i="3"/>
  <c r="T130" i="4" s="1"/>
  <c r="AN129" i="3"/>
  <c r="T129" i="4" s="1"/>
  <c r="AN128" i="3"/>
  <c r="T128" i="4" s="1"/>
  <c r="AN127" i="3"/>
  <c r="T127" i="4" s="1"/>
  <c r="AN126" i="3"/>
  <c r="T126" i="4" s="1"/>
  <c r="AN125" i="3"/>
  <c r="T125" i="4" s="1"/>
  <c r="AN124" i="3"/>
  <c r="T124" i="4" s="1"/>
  <c r="AN123" i="3"/>
  <c r="T123" i="4" s="1"/>
  <c r="AN122" i="3"/>
  <c r="T122" i="4" s="1"/>
  <c r="AN121" i="3"/>
  <c r="T121" i="4" s="1"/>
  <c r="AN120" i="3"/>
  <c r="T120" i="4" s="1"/>
  <c r="AN119" i="3"/>
  <c r="T119" i="4" s="1"/>
  <c r="AN118" i="3"/>
  <c r="T118" i="4" s="1"/>
  <c r="AN117" i="3"/>
  <c r="T117" i="4" s="1"/>
  <c r="AN116" i="3"/>
  <c r="T116" i="4" s="1"/>
  <c r="AN115" i="3"/>
  <c r="T115" i="4" s="1"/>
  <c r="AN114" i="3"/>
  <c r="T114" i="4" s="1"/>
  <c r="AN113" i="3"/>
  <c r="T113" i="4" s="1"/>
  <c r="AN112" i="3"/>
  <c r="T112" i="4" s="1"/>
  <c r="AN111" i="3"/>
  <c r="T111" i="4" s="1"/>
  <c r="AN110" i="3"/>
  <c r="T110" i="4" s="1"/>
  <c r="AN109" i="3"/>
  <c r="T109" i="4" s="1"/>
  <c r="AN108" i="3"/>
  <c r="T108" i="4" s="1"/>
  <c r="AN107" i="3"/>
  <c r="T107" i="4" s="1"/>
  <c r="AN106" i="3"/>
  <c r="T106" i="4" s="1"/>
  <c r="AN105" i="3"/>
  <c r="T105" i="4" s="1"/>
  <c r="AN104" i="3"/>
  <c r="T104" i="4" s="1"/>
  <c r="AN103" i="3"/>
  <c r="T103" i="4" s="1"/>
  <c r="AN102" i="3"/>
  <c r="T102" i="4" s="1"/>
  <c r="AN101" i="3"/>
  <c r="T101" i="4" s="1"/>
  <c r="AN100" i="3"/>
  <c r="T100" i="4" s="1"/>
  <c r="AN99" i="3"/>
  <c r="T99" i="4" s="1"/>
  <c r="AN98" i="3"/>
  <c r="T98" i="4" s="1"/>
  <c r="AN97" i="3"/>
  <c r="T97" i="4" s="1"/>
  <c r="AN96" i="3"/>
  <c r="T96" i="4" s="1"/>
  <c r="AN95" i="3"/>
  <c r="T95" i="4" s="1"/>
  <c r="AN94" i="3"/>
  <c r="T94" i="4" s="1"/>
  <c r="AN93" i="3"/>
  <c r="T93" i="4" s="1"/>
  <c r="AN92" i="3"/>
  <c r="T92" i="4" s="1"/>
  <c r="AN91" i="3"/>
  <c r="T91" i="4" s="1"/>
  <c r="AN90" i="3"/>
  <c r="T90" i="4" s="1"/>
  <c r="AN89" i="3"/>
  <c r="T89" i="4" s="1"/>
  <c r="AN88" i="3"/>
  <c r="T88" i="4" s="1"/>
  <c r="AN87" i="3"/>
  <c r="T87" i="4" s="1"/>
  <c r="AN86" i="3"/>
  <c r="T86" i="4" s="1"/>
  <c r="AN85" i="3"/>
  <c r="T85" i="4" s="1"/>
  <c r="AN84" i="3"/>
  <c r="T84" i="4" s="1"/>
  <c r="AN83" i="3"/>
  <c r="T83" i="4" s="1"/>
  <c r="AN82" i="3"/>
  <c r="T82" i="4" s="1"/>
  <c r="AN81" i="3"/>
  <c r="T81" i="4" s="1"/>
  <c r="AN80" i="3"/>
  <c r="T80" i="4" s="1"/>
  <c r="AN79" i="3"/>
  <c r="T79" i="4" s="1"/>
  <c r="AN78" i="3"/>
  <c r="T78" i="4" s="1"/>
  <c r="AN77" i="3"/>
  <c r="T77" i="4" s="1"/>
  <c r="AN76" i="3"/>
  <c r="T76" i="4" s="1"/>
  <c r="AN75" i="3"/>
  <c r="T75" i="4" s="1"/>
  <c r="AN74" i="3"/>
  <c r="T74" i="4" s="1"/>
  <c r="AN73" i="3"/>
  <c r="T73" i="4" s="1"/>
  <c r="AN72" i="3"/>
  <c r="T72" i="4" s="1"/>
  <c r="AN71" i="3"/>
  <c r="T71" i="4" s="1"/>
  <c r="AN70" i="3"/>
  <c r="T70" i="4" s="1"/>
  <c r="AN69" i="3"/>
  <c r="T69" i="4" s="1"/>
  <c r="AN68" i="3"/>
  <c r="T68" i="4" s="1"/>
  <c r="AN67" i="3"/>
  <c r="T67" i="4" s="1"/>
  <c r="AN66" i="3"/>
  <c r="T66" i="4" s="1"/>
  <c r="AN65" i="3"/>
  <c r="T65" i="4" s="1"/>
  <c r="AN64" i="3"/>
  <c r="T64" i="4" s="1"/>
  <c r="AN63" i="3"/>
  <c r="T63" i="4" s="1"/>
  <c r="AN62" i="3"/>
  <c r="T62" i="4" s="1"/>
  <c r="AN61" i="3"/>
  <c r="T61" i="4" s="1"/>
  <c r="AN60" i="3"/>
  <c r="T60" i="4" s="1"/>
  <c r="AN59" i="3"/>
  <c r="T59" i="4" s="1"/>
  <c r="AN58" i="3"/>
  <c r="T58" i="4" s="1"/>
  <c r="AN57" i="3"/>
  <c r="T57" i="4" s="1"/>
  <c r="AN56" i="3"/>
  <c r="T56" i="4" s="1"/>
  <c r="AN55" i="3"/>
  <c r="T55" i="4" s="1"/>
  <c r="AN54" i="3"/>
  <c r="T54" i="4" s="1"/>
  <c r="AN53" i="3"/>
  <c r="T53" i="4" s="1"/>
  <c r="AN52" i="3"/>
  <c r="T52" i="4" s="1"/>
  <c r="AN51" i="3"/>
  <c r="T51" i="4" s="1"/>
  <c r="AN50" i="3"/>
  <c r="T50" i="4" s="1"/>
  <c r="AN49" i="3"/>
  <c r="T49" i="4" s="1"/>
  <c r="AN48" i="3"/>
  <c r="T48" i="4" s="1"/>
  <c r="AN47" i="3"/>
  <c r="T47" i="4" s="1"/>
  <c r="AN46" i="3"/>
  <c r="T46" i="4" s="1"/>
  <c r="AN45" i="3"/>
  <c r="T45" i="4" s="1"/>
  <c r="AN44" i="3"/>
  <c r="T44" i="4" s="1"/>
  <c r="AN43" i="3"/>
  <c r="T43" i="4" s="1"/>
  <c r="AN42" i="3"/>
  <c r="T42" i="4" s="1"/>
  <c r="AN41" i="3"/>
  <c r="T41" i="4" s="1"/>
  <c r="AN40" i="3"/>
  <c r="T40" i="4" s="1"/>
  <c r="AN39" i="3"/>
  <c r="T39" i="4" s="1"/>
  <c r="AN38" i="3"/>
  <c r="T38" i="4" s="1"/>
  <c r="AN37" i="3"/>
  <c r="T37" i="4" s="1"/>
  <c r="AN36" i="3"/>
  <c r="T36" i="4" s="1"/>
  <c r="AN35" i="3"/>
  <c r="T35" i="4" s="1"/>
  <c r="AN34" i="3"/>
  <c r="T34" i="4" s="1"/>
  <c r="AN33" i="3"/>
  <c r="T33" i="4" s="1"/>
  <c r="AN32" i="3"/>
  <c r="T32" i="4" s="1"/>
  <c r="AN31" i="3"/>
  <c r="T31" i="4" s="1"/>
  <c r="AN30" i="3"/>
  <c r="T30" i="4" s="1"/>
  <c r="AN29" i="3"/>
  <c r="T29" i="4" s="1"/>
  <c r="AN28" i="3"/>
  <c r="T28" i="4" s="1"/>
  <c r="AN27" i="3"/>
  <c r="T27" i="4" s="1"/>
  <c r="AN26" i="3"/>
  <c r="T26" i="4" s="1"/>
  <c r="AN25" i="3"/>
  <c r="T25" i="4" s="1"/>
  <c r="AN24" i="3"/>
  <c r="T24" i="4" s="1"/>
  <c r="AN23" i="3"/>
  <c r="T23" i="4" s="1"/>
  <c r="AN22" i="3"/>
  <c r="T22" i="4" s="1"/>
  <c r="AN21" i="3"/>
  <c r="T21" i="4" s="1"/>
  <c r="AN20" i="3"/>
  <c r="T20" i="4" s="1"/>
  <c r="AN19" i="3"/>
  <c r="T19" i="4" s="1"/>
  <c r="AN18" i="3"/>
  <c r="T18" i="4" s="1"/>
  <c r="AN17" i="3"/>
  <c r="T17" i="4" s="1"/>
  <c r="AN16" i="3"/>
  <c r="T16" i="4" s="1"/>
  <c r="AN15" i="3"/>
  <c r="T15" i="4" s="1"/>
  <c r="AN14" i="3"/>
  <c r="T14" i="4" s="1"/>
  <c r="AN13" i="3"/>
  <c r="T13" i="4" s="1"/>
  <c r="AN12" i="3"/>
  <c r="T12" i="4" s="1"/>
  <c r="AN11" i="3"/>
  <c r="T11" i="4" s="1"/>
  <c r="AN10" i="3"/>
  <c r="T10" i="4" s="1"/>
  <c r="AN9" i="3"/>
  <c r="T9" i="4" s="1"/>
  <c r="AN8" i="3"/>
  <c r="T8" i="4" s="1"/>
  <c r="AH407" i="3"/>
  <c r="S407" i="4" s="1"/>
  <c r="AH406" i="3"/>
  <c r="S406" i="4" s="1"/>
  <c r="AH405" i="3"/>
  <c r="S405" i="4" s="1"/>
  <c r="AH404" i="3"/>
  <c r="S404" i="4" s="1"/>
  <c r="AH403" i="3"/>
  <c r="S403" i="4" s="1"/>
  <c r="AH402" i="3"/>
  <c r="S402" i="4" s="1"/>
  <c r="AH401" i="3"/>
  <c r="S401" i="4" s="1"/>
  <c r="AH400" i="3"/>
  <c r="S400" i="4" s="1"/>
  <c r="AH399" i="3"/>
  <c r="S399" i="4" s="1"/>
  <c r="AH398" i="3"/>
  <c r="S398" i="4" s="1"/>
  <c r="AH397" i="3"/>
  <c r="S397" i="4" s="1"/>
  <c r="AH396" i="3"/>
  <c r="S396" i="4" s="1"/>
  <c r="AH395" i="3"/>
  <c r="S395" i="4" s="1"/>
  <c r="AH394" i="3"/>
  <c r="S394" i="4" s="1"/>
  <c r="AH393" i="3"/>
  <c r="S393" i="4" s="1"/>
  <c r="AH392" i="3"/>
  <c r="S392" i="4" s="1"/>
  <c r="AH391" i="3"/>
  <c r="S391" i="4" s="1"/>
  <c r="AH390" i="3"/>
  <c r="S390" i="4" s="1"/>
  <c r="AH389" i="3"/>
  <c r="S389" i="4" s="1"/>
  <c r="AH388" i="3"/>
  <c r="S388" i="4" s="1"/>
  <c r="AH387" i="3"/>
  <c r="S387" i="4" s="1"/>
  <c r="AH386" i="3"/>
  <c r="S386" i="4" s="1"/>
  <c r="AH385" i="3"/>
  <c r="S385" i="4" s="1"/>
  <c r="AH384" i="3"/>
  <c r="S384" i="4" s="1"/>
  <c r="AH383" i="3"/>
  <c r="S383" i="4" s="1"/>
  <c r="AH382" i="3"/>
  <c r="S382" i="4" s="1"/>
  <c r="AH381" i="3"/>
  <c r="S381" i="4" s="1"/>
  <c r="AH380" i="3"/>
  <c r="S380" i="4" s="1"/>
  <c r="AH379" i="3"/>
  <c r="S379" i="4" s="1"/>
  <c r="AH378" i="3"/>
  <c r="S378" i="4" s="1"/>
  <c r="AH377" i="3"/>
  <c r="S377" i="4" s="1"/>
  <c r="AH376" i="3"/>
  <c r="S376" i="4" s="1"/>
  <c r="AH375" i="3"/>
  <c r="S375" i="4" s="1"/>
  <c r="AH374" i="3"/>
  <c r="S374" i="4" s="1"/>
  <c r="AH373" i="3"/>
  <c r="S373" i="4" s="1"/>
  <c r="AH372" i="3"/>
  <c r="S372" i="4" s="1"/>
  <c r="AH371" i="3"/>
  <c r="S371" i="4" s="1"/>
  <c r="AH370" i="3"/>
  <c r="S370" i="4" s="1"/>
  <c r="AH369" i="3"/>
  <c r="S369" i="4" s="1"/>
  <c r="AH368" i="3"/>
  <c r="S368" i="4" s="1"/>
  <c r="AH367" i="3"/>
  <c r="S367" i="4" s="1"/>
  <c r="AH366" i="3"/>
  <c r="S366" i="4" s="1"/>
  <c r="AH365" i="3"/>
  <c r="S365" i="4" s="1"/>
  <c r="AH364" i="3"/>
  <c r="S364" i="4" s="1"/>
  <c r="AH363" i="3"/>
  <c r="S363" i="4" s="1"/>
  <c r="AH362" i="3"/>
  <c r="S362" i="4" s="1"/>
  <c r="AH361" i="3"/>
  <c r="S361" i="4" s="1"/>
  <c r="AH360" i="3"/>
  <c r="S360" i="4" s="1"/>
  <c r="AH359" i="3"/>
  <c r="S359" i="4" s="1"/>
  <c r="AH358" i="3"/>
  <c r="S358" i="4" s="1"/>
  <c r="AH357" i="3"/>
  <c r="S357" i="4" s="1"/>
  <c r="AH356" i="3"/>
  <c r="S356" i="4" s="1"/>
  <c r="AH355" i="3"/>
  <c r="S355" i="4" s="1"/>
  <c r="AH354" i="3"/>
  <c r="S354" i="4" s="1"/>
  <c r="AH353" i="3"/>
  <c r="S353" i="4" s="1"/>
  <c r="AH352" i="3"/>
  <c r="S352" i="4" s="1"/>
  <c r="AH351" i="3"/>
  <c r="S351" i="4" s="1"/>
  <c r="AH350" i="3"/>
  <c r="S350" i="4" s="1"/>
  <c r="AH349" i="3"/>
  <c r="S349" i="4" s="1"/>
  <c r="AH348" i="3"/>
  <c r="S348" i="4" s="1"/>
  <c r="AH347" i="3"/>
  <c r="S347" i="4" s="1"/>
  <c r="AH346" i="3"/>
  <c r="S346" i="4" s="1"/>
  <c r="AH345" i="3"/>
  <c r="S345" i="4" s="1"/>
  <c r="AH344" i="3"/>
  <c r="S344" i="4" s="1"/>
  <c r="AH343" i="3"/>
  <c r="S343" i="4" s="1"/>
  <c r="AH342" i="3"/>
  <c r="S342" i="4" s="1"/>
  <c r="AH341" i="3"/>
  <c r="S341" i="4" s="1"/>
  <c r="AH340" i="3"/>
  <c r="S340" i="4" s="1"/>
  <c r="AH339" i="3"/>
  <c r="S339" i="4" s="1"/>
  <c r="AH338" i="3"/>
  <c r="S338" i="4" s="1"/>
  <c r="AH337" i="3"/>
  <c r="S337" i="4" s="1"/>
  <c r="AH336" i="3"/>
  <c r="S336" i="4" s="1"/>
  <c r="AH335" i="3"/>
  <c r="S335" i="4" s="1"/>
  <c r="AH334" i="3"/>
  <c r="S334" i="4" s="1"/>
  <c r="AH333" i="3"/>
  <c r="S333" i="4" s="1"/>
  <c r="AH332" i="3"/>
  <c r="S332" i="4" s="1"/>
  <c r="AH331" i="3"/>
  <c r="S331" i="4" s="1"/>
  <c r="AH330" i="3"/>
  <c r="S330" i="4" s="1"/>
  <c r="AH329" i="3"/>
  <c r="S329" i="4" s="1"/>
  <c r="AH328" i="3"/>
  <c r="S328" i="4" s="1"/>
  <c r="AH327" i="3"/>
  <c r="S327" i="4" s="1"/>
  <c r="AH326" i="3"/>
  <c r="S326" i="4" s="1"/>
  <c r="AH325" i="3"/>
  <c r="S325" i="4" s="1"/>
  <c r="AH324" i="3"/>
  <c r="S324" i="4" s="1"/>
  <c r="AH323" i="3"/>
  <c r="S323" i="4" s="1"/>
  <c r="AH322" i="3"/>
  <c r="S322" i="4" s="1"/>
  <c r="AH321" i="3"/>
  <c r="S321" i="4" s="1"/>
  <c r="AH320" i="3"/>
  <c r="S320" i="4" s="1"/>
  <c r="AH319" i="3"/>
  <c r="S319" i="4" s="1"/>
  <c r="AH318" i="3"/>
  <c r="S318" i="4" s="1"/>
  <c r="AH317" i="3"/>
  <c r="S317" i="4" s="1"/>
  <c r="AH316" i="3"/>
  <c r="S316" i="4" s="1"/>
  <c r="AH315" i="3"/>
  <c r="S315" i="4" s="1"/>
  <c r="AH314" i="3"/>
  <c r="S314" i="4" s="1"/>
  <c r="AH313" i="3"/>
  <c r="S313" i="4" s="1"/>
  <c r="AH312" i="3"/>
  <c r="S312" i="4" s="1"/>
  <c r="AH311" i="3"/>
  <c r="S311" i="4" s="1"/>
  <c r="AH310" i="3"/>
  <c r="S310" i="4" s="1"/>
  <c r="AH309" i="3"/>
  <c r="S309" i="4" s="1"/>
  <c r="AH308" i="3"/>
  <c r="S308" i="4" s="1"/>
  <c r="AH307" i="3"/>
  <c r="S307" i="4" s="1"/>
  <c r="AH306" i="3"/>
  <c r="S306" i="4" s="1"/>
  <c r="AH305" i="3"/>
  <c r="S305" i="4" s="1"/>
  <c r="AH304" i="3"/>
  <c r="S304" i="4" s="1"/>
  <c r="AH303" i="3"/>
  <c r="S303" i="4" s="1"/>
  <c r="AH302" i="3"/>
  <c r="S302" i="4" s="1"/>
  <c r="AH301" i="3"/>
  <c r="S301" i="4" s="1"/>
  <c r="AH300" i="3"/>
  <c r="S300" i="4" s="1"/>
  <c r="AH299" i="3"/>
  <c r="S299" i="4" s="1"/>
  <c r="AH298" i="3"/>
  <c r="S298" i="4" s="1"/>
  <c r="AH297" i="3"/>
  <c r="S297" i="4" s="1"/>
  <c r="AH296" i="3"/>
  <c r="S296" i="4" s="1"/>
  <c r="AH295" i="3"/>
  <c r="S295" i="4" s="1"/>
  <c r="AH294" i="3"/>
  <c r="S294" i="4" s="1"/>
  <c r="AH293" i="3"/>
  <c r="S293" i="4" s="1"/>
  <c r="AH292" i="3"/>
  <c r="S292" i="4" s="1"/>
  <c r="AH291" i="3"/>
  <c r="S291" i="4" s="1"/>
  <c r="AH290" i="3"/>
  <c r="S290" i="4" s="1"/>
  <c r="AH289" i="3"/>
  <c r="S289" i="4" s="1"/>
  <c r="AH288" i="3"/>
  <c r="S288" i="4" s="1"/>
  <c r="AH287" i="3"/>
  <c r="S287" i="4" s="1"/>
  <c r="AH286" i="3"/>
  <c r="S286" i="4" s="1"/>
  <c r="AH285" i="3"/>
  <c r="S285" i="4" s="1"/>
  <c r="AH284" i="3"/>
  <c r="S284" i="4" s="1"/>
  <c r="AH283" i="3"/>
  <c r="S283" i="4" s="1"/>
  <c r="AH282" i="3"/>
  <c r="S282" i="4" s="1"/>
  <c r="AH281" i="3"/>
  <c r="S281" i="4" s="1"/>
  <c r="AH280" i="3"/>
  <c r="S280" i="4" s="1"/>
  <c r="AH279" i="3"/>
  <c r="S279" i="4" s="1"/>
  <c r="AH278" i="3"/>
  <c r="S278" i="4" s="1"/>
  <c r="AH277" i="3"/>
  <c r="S277" i="4" s="1"/>
  <c r="AH276" i="3"/>
  <c r="S276" i="4" s="1"/>
  <c r="AH275" i="3"/>
  <c r="S275" i="4" s="1"/>
  <c r="AH274" i="3"/>
  <c r="S274" i="4" s="1"/>
  <c r="AH273" i="3"/>
  <c r="S273" i="4" s="1"/>
  <c r="AH272" i="3"/>
  <c r="S272" i="4" s="1"/>
  <c r="AH271" i="3"/>
  <c r="S271" i="4" s="1"/>
  <c r="AH270" i="3"/>
  <c r="S270" i="4" s="1"/>
  <c r="AH269" i="3"/>
  <c r="S269" i="4" s="1"/>
  <c r="AH268" i="3"/>
  <c r="S268" i="4" s="1"/>
  <c r="AH267" i="3"/>
  <c r="S267" i="4" s="1"/>
  <c r="AH266" i="3"/>
  <c r="S266" i="4" s="1"/>
  <c r="AH265" i="3"/>
  <c r="S265" i="4" s="1"/>
  <c r="AH264" i="3"/>
  <c r="S264" i="4" s="1"/>
  <c r="AH263" i="3"/>
  <c r="S263" i="4" s="1"/>
  <c r="AH262" i="3"/>
  <c r="S262" i="4" s="1"/>
  <c r="AH261" i="3"/>
  <c r="S261" i="4" s="1"/>
  <c r="AH260" i="3"/>
  <c r="S260" i="4" s="1"/>
  <c r="AH259" i="3"/>
  <c r="S259" i="4" s="1"/>
  <c r="AH258" i="3"/>
  <c r="S258" i="4" s="1"/>
  <c r="AH257" i="3"/>
  <c r="S257" i="4" s="1"/>
  <c r="AH256" i="3"/>
  <c r="S256" i="4" s="1"/>
  <c r="AH255" i="3"/>
  <c r="S255" i="4" s="1"/>
  <c r="AH254" i="3"/>
  <c r="S254" i="4" s="1"/>
  <c r="AH253" i="3"/>
  <c r="S253" i="4" s="1"/>
  <c r="AH252" i="3"/>
  <c r="S252" i="4" s="1"/>
  <c r="AH251" i="3"/>
  <c r="S251" i="4" s="1"/>
  <c r="AH250" i="3"/>
  <c r="S250" i="4" s="1"/>
  <c r="AH249" i="3"/>
  <c r="S249" i="4" s="1"/>
  <c r="AH248" i="3"/>
  <c r="S248" i="4" s="1"/>
  <c r="AH247" i="3"/>
  <c r="S247" i="4" s="1"/>
  <c r="AH246" i="3"/>
  <c r="S246" i="4" s="1"/>
  <c r="AH245" i="3"/>
  <c r="S245" i="4" s="1"/>
  <c r="AH244" i="3"/>
  <c r="S244" i="4" s="1"/>
  <c r="AH243" i="3"/>
  <c r="S243" i="4" s="1"/>
  <c r="AH242" i="3"/>
  <c r="S242" i="4" s="1"/>
  <c r="AH241" i="3"/>
  <c r="S241" i="4" s="1"/>
  <c r="AH240" i="3"/>
  <c r="S240" i="4" s="1"/>
  <c r="AH239" i="3"/>
  <c r="S239" i="4" s="1"/>
  <c r="AH238" i="3"/>
  <c r="S238" i="4" s="1"/>
  <c r="AH237" i="3"/>
  <c r="S237" i="4" s="1"/>
  <c r="AH236" i="3"/>
  <c r="S236" i="4" s="1"/>
  <c r="AH235" i="3"/>
  <c r="S235" i="4" s="1"/>
  <c r="AH234" i="3"/>
  <c r="S234" i="4" s="1"/>
  <c r="AH233" i="3"/>
  <c r="S233" i="4" s="1"/>
  <c r="AH232" i="3"/>
  <c r="S232" i="4" s="1"/>
  <c r="AH231" i="3"/>
  <c r="S231" i="4" s="1"/>
  <c r="AH230" i="3"/>
  <c r="S230" i="4" s="1"/>
  <c r="AH229" i="3"/>
  <c r="S229" i="4" s="1"/>
  <c r="AH228" i="3"/>
  <c r="S228" i="4" s="1"/>
  <c r="AH227" i="3"/>
  <c r="S227" i="4" s="1"/>
  <c r="AH226" i="3"/>
  <c r="S226" i="4" s="1"/>
  <c r="AH225" i="3"/>
  <c r="S225" i="4" s="1"/>
  <c r="AH224" i="3"/>
  <c r="S224" i="4" s="1"/>
  <c r="AH223" i="3"/>
  <c r="S223" i="4" s="1"/>
  <c r="AH222" i="3"/>
  <c r="S222" i="4" s="1"/>
  <c r="AH221" i="3"/>
  <c r="S221" i="4" s="1"/>
  <c r="AH220" i="3"/>
  <c r="S220" i="4" s="1"/>
  <c r="AH219" i="3"/>
  <c r="S219" i="4" s="1"/>
  <c r="AH218" i="3"/>
  <c r="S218" i="4" s="1"/>
  <c r="AH217" i="3"/>
  <c r="S217" i="4" s="1"/>
  <c r="AH216" i="3"/>
  <c r="S216" i="4" s="1"/>
  <c r="AH215" i="3"/>
  <c r="S215" i="4" s="1"/>
  <c r="AH214" i="3"/>
  <c r="S214" i="4" s="1"/>
  <c r="AH213" i="3"/>
  <c r="S213" i="4" s="1"/>
  <c r="AH212" i="3"/>
  <c r="S212" i="4" s="1"/>
  <c r="AH211" i="3"/>
  <c r="S211" i="4" s="1"/>
  <c r="AH210" i="3"/>
  <c r="S210" i="4" s="1"/>
  <c r="AH209" i="3"/>
  <c r="S209" i="4" s="1"/>
  <c r="AH208" i="3"/>
  <c r="S208" i="4" s="1"/>
  <c r="AH207" i="3"/>
  <c r="S207" i="4" s="1"/>
  <c r="AH206" i="3"/>
  <c r="S206" i="4" s="1"/>
  <c r="AH205" i="3"/>
  <c r="S205" i="4" s="1"/>
  <c r="AH204" i="3"/>
  <c r="S204" i="4" s="1"/>
  <c r="AH203" i="3"/>
  <c r="S203" i="4" s="1"/>
  <c r="AH202" i="3"/>
  <c r="S202" i="4" s="1"/>
  <c r="AH201" i="3"/>
  <c r="S201" i="4" s="1"/>
  <c r="AH200" i="3"/>
  <c r="S200" i="4" s="1"/>
  <c r="AH199" i="3"/>
  <c r="S199" i="4" s="1"/>
  <c r="AH198" i="3"/>
  <c r="S198" i="4" s="1"/>
  <c r="AH197" i="3"/>
  <c r="S197" i="4" s="1"/>
  <c r="AH196" i="3"/>
  <c r="S196" i="4" s="1"/>
  <c r="AH195" i="3"/>
  <c r="S195" i="4" s="1"/>
  <c r="AH194" i="3"/>
  <c r="S194" i="4" s="1"/>
  <c r="AH193" i="3"/>
  <c r="S193" i="4" s="1"/>
  <c r="AH192" i="3"/>
  <c r="S192" i="4" s="1"/>
  <c r="AH191" i="3"/>
  <c r="S191" i="4" s="1"/>
  <c r="AH190" i="3"/>
  <c r="S190" i="4" s="1"/>
  <c r="AH189" i="3"/>
  <c r="S189" i="4" s="1"/>
  <c r="AH188" i="3"/>
  <c r="S188" i="4" s="1"/>
  <c r="AH187" i="3"/>
  <c r="S187" i="4" s="1"/>
  <c r="AH186" i="3"/>
  <c r="S186" i="4" s="1"/>
  <c r="AH185" i="3"/>
  <c r="S185" i="4" s="1"/>
  <c r="AH184" i="3"/>
  <c r="S184" i="4" s="1"/>
  <c r="AH183" i="3"/>
  <c r="S183" i="4" s="1"/>
  <c r="AH182" i="3"/>
  <c r="S182" i="4" s="1"/>
  <c r="AH181" i="3"/>
  <c r="S181" i="4" s="1"/>
  <c r="AH180" i="3"/>
  <c r="S180" i="4" s="1"/>
  <c r="AH179" i="3"/>
  <c r="S179" i="4" s="1"/>
  <c r="AH178" i="3"/>
  <c r="S178" i="4" s="1"/>
  <c r="AH177" i="3"/>
  <c r="S177" i="4" s="1"/>
  <c r="AH176" i="3"/>
  <c r="S176" i="4" s="1"/>
  <c r="AH175" i="3"/>
  <c r="S175" i="4" s="1"/>
  <c r="AH174" i="3"/>
  <c r="S174" i="4" s="1"/>
  <c r="AH173" i="3"/>
  <c r="S173" i="4" s="1"/>
  <c r="AH172" i="3"/>
  <c r="S172" i="4" s="1"/>
  <c r="AH171" i="3"/>
  <c r="S171" i="4" s="1"/>
  <c r="AH170" i="3"/>
  <c r="S170" i="4" s="1"/>
  <c r="AH169" i="3"/>
  <c r="S169" i="4" s="1"/>
  <c r="AH168" i="3"/>
  <c r="S168" i="4" s="1"/>
  <c r="AH167" i="3"/>
  <c r="S167" i="4" s="1"/>
  <c r="AH166" i="3"/>
  <c r="S166" i="4" s="1"/>
  <c r="AH165" i="3"/>
  <c r="S165" i="4" s="1"/>
  <c r="AH164" i="3"/>
  <c r="S164" i="4" s="1"/>
  <c r="AH163" i="3"/>
  <c r="S163" i="4" s="1"/>
  <c r="AH162" i="3"/>
  <c r="S162" i="4" s="1"/>
  <c r="AH161" i="3"/>
  <c r="S161" i="4" s="1"/>
  <c r="AH160" i="3"/>
  <c r="S160" i="4" s="1"/>
  <c r="AH159" i="3"/>
  <c r="S159" i="4" s="1"/>
  <c r="AH158" i="3"/>
  <c r="S158" i="4" s="1"/>
  <c r="AH157" i="3"/>
  <c r="S157" i="4" s="1"/>
  <c r="AH156" i="3"/>
  <c r="S156" i="4" s="1"/>
  <c r="AH155" i="3"/>
  <c r="S155" i="4" s="1"/>
  <c r="AH154" i="3"/>
  <c r="S154" i="4" s="1"/>
  <c r="AH153" i="3"/>
  <c r="S153" i="4" s="1"/>
  <c r="AH152" i="3"/>
  <c r="S152" i="4" s="1"/>
  <c r="AH151" i="3"/>
  <c r="S151" i="4" s="1"/>
  <c r="AH150" i="3"/>
  <c r="S150" i="4" s="1"/>
  <c r="AH149" i="3"/>
  <c r="S149" i="4" s="1"/>
  <c r="AH148" i="3"/>
  <c r="S148" i="4" s="1"/>
  <c r="AH147" i="3"/>
  <c r="S147" i="4" s="1"/>
  <c r="AH146" i="3"/>
  <c r="S146" i="4" s="1"/>
  <c r="AH145" i="3"/>
  <c r="S145" i="4" s="1"/>
  <c r="AH144" i="3"/>
  <c r="S144" i="4" s="1"/>
  <c r="AH143" i="3"/>
  <c r="S143" i="4" s="1"/>
  <c r="AH142" i="3"/>
  <c r="S142" i="4" s="1"/>
  <c r="AH141" i="3"/>
  <c r="S141" i="4" s="1"/>
  <c r="AH140" i="3"/>
  <c r="S140" i="4" s="1"/>
  <c r="AH139" i="3"/>
  <c r="S139" i="4" s="1"/>
  <c r="AH138" i="3"/>
  <c r="S138" i="4" s="1"/>
  <c r="AH137" i="3"/>
  <c r="S137" i="4" s="1"/>
  <c r="AH136" i="3"/>
  <c r="S136" i="4" s="1"/>
  <c r="AH135" i="3"/>
  <c r="S135" i="4" s="1"/>
  <c r="AH134" i="3"/>
  <c r="S134" i="4" s="1"/>
  <c r="AH133" i="3"/>
  <c r="S133" i="4" s="1"/>
  <c r="AH132" i="3"/>
  <c r="S132" i="4" s="1"/>
  <c r="AH131" i="3"/>
  <c r="S131" i="4" s="1"/>
  <c r="AH130" i="3"/>
  <c r="S130" i="4" s="1"/>
  <c r="AH129" i="3"/>
  <c r="S129" i="4" s="1"/>
  <c r="AH128" i="3"/>
  <c r="S128" i="4" s="1"/>
  <c r="AH127" i="3"/>
  <c r="S127" i="4" s="1"/>
  <c r="AH126" i="3"/>
  <c r="S126" i="4" s="1"/>
  <c r="AH125" i="3"/>
  <c r="S125" i="4" s="1"/>
  <c r="AH124" i="3"/>
  <c r="S124" i="4" s="1"/>
  <c r="AH123" i="3"/>
  <c r="S123" i="4" s="1"/>
  <c r="AH122" i="3"/>
  <c r="S122" i="4" s="1"/>
  <c r="AH121" i="3"/>
  <c r="S121" i="4" s="1"/>
  <c r="AH120" i="3"/>
  <c r="S120" i="4" s="1"/>
  <c r="AH119" i="3"/>
  <c r="S119" i="4" s="1"/>
  <c r="AH118" i="3"/>
  <c r="S118" i="4" s="1"/>
  <c r="AH117" i="3"/>
  <c r="S117" i="4" s="1"/>
  <c r="AH116" i="3"/>
  <c r="S116" i="4" s="1"/>
  <c r="AH115" i="3"/>
  <c r="S115" i="4" s="1"/>
  <c r="AH114" i="3"/>
  <c r="S114" i="4" s="1"/>
  <c r="AH113" i="3"/>
  <c r="S113" i="4" s="1"/>
  <c r="AH112" i="3"/>
  <c r="S112" i="4" s="1"/>
  <c r="AH111" i="3"/>
  <c r="S111" i="4" s="1"/>
  <c r="AH110" i="3"/>
  <c r="S110" i="4" s="1"/>
  <c r="AH109" i="3"/>
  <c r="S109" i="4" s="1"/>
  <c r="AH108" i="3"/>
  <c r="S108" i="4" s="1"/>
  <c r="AH107" i="3"/>
  <c r="S107" i="4" s="1"/>
  <c r="AH106" i="3"/>
  <c r="S106" i="4" s="1"/>
  <c r="AH105" i="3"/>
  <c r="S105" i="4" s="1"/>
  <c r="AH104" i="3"/>
  <c r="S104" i="4" s="1"/>
  <c r="AH103" i="3"/>
  <c r="S103" i="4" s="1"/>
  <c r="AH102" i="3"/>
  <c r="S102" i="4" s="1"/>
  <c r="AH101" i="3"/>
  <c r="S101" i="4" s="1"/>
  <c r="AH100" i="3"/>
  <c r="S100" i="4" s="1"/>
  <c r="AH99" i="3"/>
  <c r="S99" i="4" s="1"/>
  <c r="AH98" i="3"/>
  <c r="S98" i="4" s="1"/>
  <c r="AH97" i="3"/>
  <c r="S97" i="4" s="1"/>
  <c r="AH96" i="3"/>
  <c r="S96" i="4" s="1"/>
  <c r="AH95" i="3"/>
  <c r="S95" i="4" s="1"/>
  <c r="AH94" i="3"/>
  <c r="S94" i="4" s="1"/>
  <c r="AH93" i="3"/>
  <c r="S93" i="4" s="1"/>
  <c r="AH92" i="3"/>
  <c r="S92" i="4" s="1"/>
  <c r="AH91" i="3"/>
  <c r="S91" i="4" s="1"/>
  <c r="AH90" i="3"/>
  <c r="S90" i="4" s="1"/>
  <c r="AH89" i="3"/>
  <c r="S89" i="4" s="1"/>
  <c r="AH88" i="3"/>
  <c r="S88" i="4" s="1"/>
  <c r="AH87" i="3"/>
  <c r="S87" i="4" s="1"/>
  <c r="AH86" i="3"/>
  <c r="S86" i="4" s="1"/>
  <c r="AH85" i="3"/>
  <c r="S85" i="4" s="1"/>
  <c r="AH84" i="3"/>
  <c r="S84" i="4" s="1"/>
  <c r="AH83" i="3"/>
  <c r="S83" i="4" s="1"/>
  <c r="AH82" i="3"/>
  <c r="S82" i="4" s="1"/>
  <c r="AH81" i="3"/>
  <c r="S81" i="4" s="1"/>
  <c r="AH80" i="3"/>
  <c r="S80" i="4" s="1"/>
  <c r="AH79" i="3"/>
  <c r="S79" i="4" s="1"/>
  <c r="AH78" i="3"/>
  <c r="S78" i="4" s="1"/>
  <c r="AH77" i="3"/>
  <c r="S77" i="4" s="1"/>
  <c r="AH76" i="3"/>
  <c r="S76" i="4" s="1"/>
  <c r="AH75" i="3"/>
  <c r="S75" i="4" s="1"/>
  <c r="AH74" i="3"/>
  <c r="S74" i="4" s="1"/>
  <c r="AH73" i="3"/>
  <c r="S73" i="4" s="1"/>
  <c r="AH72" i="3"/>
  <c r="S72" i="4" s="1"/>
  <c r="AH71" i="3"/>
  <c r="S71" i="4" s="1"/>
  <c r="AH70" i="3"/>
  <c r="S70" i="4" s="1"/>
  <c r="AH69" i="3"/>
  <c r="S69" i="4" s="1"/>
  <c r="AH68" i="3"/>
  <c r="S68" i="4" s="1"/>
  <c r="AH67" i="3"/>
  <c r="S67" i="4" s="1"/>
  <c r="AH66" i="3"/>
  <c r="S66" i="4" s="1"/>
  <c r="AH65" i="3"/>
  <c r="S65" i="4" s="1"/>
  <c r="AH64" i="3"/>
  <c r="S64" i="4" s="1"/>
  <c r="AH63" i="3"/>
  <c r="S63" i="4" s="1"/>
  <c r="AH62" i="3"/>
  <c r="S62" i="4" s="1"/>
  <c r="AH61" i="3"/>
  <c r="S61" i="4" s="1"/>
  <c r="AH60" i="3"/>
  <c r="S60" i="4" s="1"/>
  <c r="AH59" i="3"/>
  <c r="S59" i="4" s="1"/>
  <c r="AH58" i="3"/>
  <c r="S58" i="4" s="1"/>
  <c r="AH57" i="3"/>
  <c r="S57" i="4" s="1"/>
  <c r="AH56" i="3"/>
  <c r="S56" i="4" s="1"/>
  <c r="AH55" i="3"/>
  <c r="S55" i="4" s="1"/>
  <c r="AH54" i="3"/>
  <c r="S54" i="4" s="1"/>
  <c r="AH53" i="3"/>
  <c r="S53" i="4" s="1"/>
  <c r="AH52" i="3"/>
  <c r="S52" i="4" s="1"/>
  <c r="AH51" i="3"/>
  <c r="S51" i="4" s="1"/>
  <c r="AH50" i="3"/>
  <c r="S50" i="4" s="1"/>
  <c r="AH49" i="3"/>
  <c r="S49" i="4" s="1"/>
  <c r="AH48" i="3"/>
  <c r="S48" i="4" s="1"/>
  <c r="AH47" i="3"/>
  <c r="S47" i="4" s="1"/>
  <c r="AH46" i="3"/>
  <c r="S46" i="4" s="1"/>
  <c r="AH45" i="3"/>
  <c r="S45" i="4" s="1"/>
  <c r="AH44" i="3"/>
  <c r="S44" i="4" s="1"/>
  <c r="AH43" i="3"/>
  <c r="S43" i="4" s="1"/>
  <c r="AH42" i="3"/>
  <c r="S42" i="4" s="1"/>
  <c r="AH41" i="3"/>
  <c r="S41" i="4" s="1"/>
  <c r="AH40" i="3"/>
  <c r="S40" i="4" s="1"/>
  <c r="AH39" i="3"/>
  <c r="S39" i="4" s="1"/>
  <c r="AH38" i="3"/>
  <c r="S38" i="4" s="1"/>
  <c r="AH37" i="3"/>
  <c r="S37" i="4" s="1"/>
  <c r="AH36" i="3"/>
  <c r="S36" i="4" s="1"/>
  <c r="AH35" i="3"/>
  <c r="S35" i="4" s="1"/>
  <c r="AH34" i="3"/>
  <c r="S34" i="4" s="1"/>
  <c r="AH33" i="3"/>
  <c r="S33" i="4" s="1"/>
  <c r="AH32" i="3"/>
  <c r="S32" i="4" s="1"/>
  <c r="AH31" i="3"/>
  <c r="S31" i="4" s="1"/>
  <c r="AH30" i="3"/>
  <c r="S30" i="4" s="1"/>
  <c r="AH29" i="3"/>
  <c r="S29" i="4" s="1"/>
  <c r="AH28" i="3"/>
  <c r="S28" i="4" s="1"/>
  <c r="AH27" i="3"/>
  <c r="S27" i="4" s="1"/>
  <c r="AH26" i="3"/>
  <c r="S26" i="4" s="1"/>
  <c r="AH25" i="3"/>
  <c r="S25" i="4" s="1"/>
  <c r="AH24" i="3"/>
  <c r="S24" i="4" s="1"/>
  <c r="AH23" i="3"/>
  <c r="S23" i="4" s="1"/>
  <c r="AH22" i="3"/>
  <c r="S22" i="4" s="1"/>
  <c r="AH21" i="3"/>
  <c r="S21" i="4" s="1"/>
  <c r="AH20" i="3"/>
  <c r="S20" i="4" s="1"/>
  <c r="AH19" i="3"/>
  <c r="S19" i="4" s="1"/>
  <c r="AH18" i="3"/>
  <c r="S18" i="4" s="1"/>
  <c r="AH17" i="3"/>
  <c r="S17" i="4" s="1"/>
  <c r="AH16" i="3"/>
  <c r="S16" i="4" s="1"/>
  <c r="AH15" i="3"/>
  <c r="S15" i="4" s="1"/>
  <c r="AH14" i="3"/>
  <c r="S14" i="4" s="1"/>
  <c r="AH13" i="3"/>
  <c r="S13" i="4" s="1"/>
  <c r="AH12" i="3"/>
  <c r="S12" i="4" s="1"/>
  <c r="AH11" i="3"/>
  <c r="S11" i="4" s="1"/>
  <c r="AH10" i="3"/>
  <c r="S10" i="4" s="1"/>
  <c r="AH9" i="3"/>
  <c r="S9" i="4" s="1"/>
  <c r="AH8" i="3"/>
  <c r="S8" i="4" s="1"/>
  <c r="AB407" i="3"/>
  <c r="R407" i="4" s="1"/>
  <c r="AB406" i="3"/>
  <c r="R406" i="4" s="1"/>
  <c r="AB405" i="3"/>
  <c r="AB404" i="3"/>
  <c r="R404" i="4" s="1"/>
  <c r="AB403" i="3"/>
  <c r="AB402" i="3"/>
  <c r="R402" i="4" s="1"/>
  <c r="AB401" i="3"/>
  <c r="R401" i="4" s="1"/>
  <c r="AB400" i="3"/>
  <c r="R400" i="4" s="1"/>
  <c r="AB399" i="3"/>
  <c r="R399" i="4" s="1"/>
  <c r="AB398" i="3"/>
  <c r="R398" i="4" s="1"/>
  <c r="AB397" i="3"/>
  <c r="R397" i="4" s="1"/>
  <c r="AB396" i="3"/>
  <c r="R396" i="4" s="1"/>
  <c r="AB395" i="3"/>
  <c r="R395" i="4" s="1"/>
  <c r="AB394" i="3"/>
  <c r="AB393" i="3"/>
  <c r="R393" i="4" s="1"/>
  <c r="AB392" i="3"/>
  <c r="R392" i="4" s="1"/>
  <c r="AB391" i="3"/>
  <c r="R391" i="4" s="1"/>
  <c r="AB390" i="3"/>
  <c r="R390" i="4" s="1"/>
  <c r="AB389" i="3"/>
  <c r="AB388" i="3"/>
  <c r="R388" i="4" s="1"/>
  <c r="AB387" i="3"/>
  <c r="AB386" i="3"/>
  <c r="R386" i="4" s="1"/>
  <c r="AB385" i="3"/>
  <c r="R385" i="4" s="1"/>
  <c r="AB384" i="3"/>
  <c r="R384" i="4" s="1"/>
  <c r="AB383" i="3"/>
  <c r="R383" i="4" s="1"/>
  <c r="AB382" i="3"/>
  <c r="R382" i="4" s="1"/>
  <c r="AB381" i="3"/>
  <c r="R381" i="4" s="1"/>
  <c r="AB380" i="3"/>
  <c r="R380" i="4" s="1"/>
  <c r="AB379" i="3"/>
  <c r="R379" i="4" s="1"/>
  <c r="AB378" i="3"/>
  <c r="AB377" i="3"/>
  <c r="R377" i="4" s="1"/>
  <c r="AB376" i="3"/>
  <c r="R376" i="4" s="1"/>
  <c r="AB375" i="3"/>
  <c r="R375" i="4" s="1"/>
  <c r="AB374" i="3"/>
  <c r="R374" i="4" s="1"/>
  <c r="AB373" i="3"/>
  <c r="AB372" i="3"/>
  <c r="R372" i="4" s="1"/>
  <c r="AB371" i="3"/>
  <c r="AB370" i="3"/>
  <c r="R370" i="4" s="1"/>
  <c r="AB369" i="3"/>
  <c r="R369" i="4" s="1"/>
  <c r="AB368" i="3"/>
  <c r="R368" i="4" s="1"/>
  <c r="AB367" i="3"/>
  <c r="R367" i="4" s="1"/>
  <c r="AB366" i="3"/>
  <c r="R366" i="4" s="1"/>
  <c r="AB365" i="3"/>
  <c r="R365" i="4" s="1"/>
  <c r="AB364" i="3"/>
  <c r="R364" i="4" s="1"/>
  <c r="AB363" i="3"/>
  <c r="R363" i="4" s="1"/>
  <c r="AB362" i="3"/>
  <c r="AB361" i="3"/>
  <c r="R361" i="4" s="1"/>
  <c r="AB360" i="3"/>
  <c r="R360" i="4" s="1"/>
  <c r="AB359" i="3"/>
  <c r="R359" i="4" s="1"/>
  <c r="AB358" i="3"/>
  <c r="R358" i="4" s="1"/>
  <c r="AB357" i="3"/>
  <c r="AB356" i="3"/>
  <c r="R356" i="4" s="1"/>
  <c r="AB355" i="3"/>
  <c r="AB354" i="3"/>
  <c r="R354" i="4" s="1"/>
  <c r="AB353" i="3"/>
  <c r="R353" i="4" s="1"/>
  <c r="AB352" i="3"/>
  <c r="R352" i="4" s="1"/>
  <c r="AB351" i="3"/>
  <c r="R351" i="4" s="1"/>
  <c r="AB350" i="3"/>
  <c r="R350" i="4" s="1"/>
  <c r="AB349" i="3"/>
  <c r="R349" i="4" s="1"/>
  <c r="AB348" i="3"/>
  <c r="R348" i="4" s="1"/>
  <c r="AB347" i="3"/>
  <c r="R347" i="4" s="1"/>
  <c r="AB346" i="3"/>
  <c r="AB345" i="3"/>
  <c r="R345" i="4" s="1"/>
  <c r="AB344" i="3"/>
  <c r="R344" i="4" s="1"/>
  <c r="AB343" i="3"/>
  <c r="R343" i="4" s="1"/>
  <c r="AB342" i="3"/>
  <c r="AB341" i="3"/>
  <c r="R341" i="4" s="1"/>
  <c r="AB340" i="3"/>
  <c r="R340" i="4" s="1"/>
  <c r="AB339" i="3"/>
  <c r="R339" i="4" s="1"/>
  <c r="AB338" i="3"/>
  <c r="R338" i="4" s="1"/>
  <c r="AB337" i="3"/>
  <c r="R337" i="4" s="1"/>
  <c r="AB336" i="3"/>
  <c r="R336" i="4" s="1"/>
  <c r="AB335" i="3"/>
  <c r="R335" i="4" s="1"/>
  <c r="AB334" i="3"/>
  <c r="R334" i="4" s="1"/>
  <c r="AB333" i="3"/>
  <c r="R333" i="4" s="1"/>
  <c r="AB332" i="3"/>
  <c r="R332" i="4" s="1"/>
  <c r="AB331" i="3"/>
  <c r="R331" i="4" s="1"/>
  <c r="AB330" i="3"/>
  <c r="R330" i="4" s="1"/>
  <c r="AB329" i="3"/>
  <c r="R329" i="4" s="1"/>
  <c r="AB328" i="3"/>
  <c r="R328" i="4" s="1"/>
  <c r="AB327" i="3"/>
  <c r="R327" i="4" s="1"/>
  <c r="AB326" i="3"/>
  <c r="R326" i="4" s="1"/>
  <c r="AB325" i="3"/>
  <c r="R325" i="4" s="1"/>
  <c r="AB324" i="3"/>
  <c r="R324" i="4" s="1"/>
  <c r="AB323" i="3"/>
  <c r="R323" i="4" s="1"/>
  <c r="AB322" i="3"/>
  <c r="R322" i="4" s="1"/>
  <c r="AB321" i="3"/>
  <c r="R321" i="4" s="1"/>
  <c r="AB320" i="3"/>
  <c r="R320" i="4" s="1"/>
  <c r="AB319" i="3"/>
  <c r="R319" i="4" s="1"/>
  <c r="AB318" i="3"/>
  <c r="AB317" i="3"/>
  <c r="R317" i="4" s="1"/>
  <c r="AB316" i="3"/>
  <c r="R316" i="4" s="1"/>
  <c r="AB315" i="3"/>
  <c r="R315" i="4" s="1"/>
  <c r="AB314" i="3"/>
  <c r="R314" i="4" s="1"/>
  <c r="AB313" i="3"/>
  <c r="R313" i="4" s="1"/>
  <c r="AB312" i="3"/>
  <c r="R312" i="4" s="1"/>
  <c r="AB311" i="3"/>
  <c r="R311" i="4" s="1"/>
  <c r="AB310" i="3"/>
  <c r="AB309" i="3"/>
  <c r="R309" i="4" s="1"/>
  <c r="AB308" i="3"/>
  <c r="R308" i="4" s="1"/>
  <c r="AB307" i="3"/>
  <c r="R307" i="4" s="1"/>
  <c r="AB306" i="3"/>
  <c r="R306" i="4" s="1"/>
  <c r="AB305" i="3"/>
  <c r="R305" i="4" s="1"/>
  <c r="AB304" i="3"/>
  <c r="R304" i="4" s="1"/>
  <c r="AB303" i="3"/>
  <c r="R303" i="4" s="1"/>
  <c r="AB302" i="3"/>
  <c r="R302" i="4" s="1"/>
  <c r="AB301" i="3"/>
  <c r="R301" i="4" s="1"/>
  <c r="AB300" i="3"/>
  <c r="R300" i="4" s="1"/>
  <c r="AB299" i="3"/>
  <c r="R299" i="4" s="1"/>
  <c r="AB298" i="3"/>
  <c r="R298" i="4" s="1"/>
  <c r="AB297" i="3"/>
  <c r="R297" i="4" s="1"/>
  <c r="AB296" i="3"/>
  <c r="R296" i="4" s="1"/>
  <c r="AB295" i="3"/>
  <c r="R295" i="4" s="1"/>
  <c r="AB294" i="3"/>
  <c r="R294" i="4" s="1"/>
  <c r="AB293" i="3"/>
  <c r="R293" i="4" s="1"/>
  <c r="AB292" i="3"/>
  <c r="R292" i="4" s="1"/>
  <c r="AB291" i="3"/>
  <c r="R291" i="4" s="1"/>
  <c r="AB290" i="3"/>
  <c r="R290" i="4" s="1"/>
  <c r="AB289" i="3"/>
  <c r="R289" i="4" s="1"/>
  <c r="AB288" i="3"/>
  <c r="R288" i="4" s="1"/>
  <c r="AB287" i="3"/>
  <c r="R287" i="4" s="1"/>
  <c r="AB286" i="3"/>
  <c r="R286" i="4" s="1"/>
  <c r="AB285" i="3"/>
  <c r="AB284" i="3"/>
  <c r="R284" i="4" s="1"/>
  <c r="AB283" i="3"/>
  <c r="R283" i="4" s="1"/>
  <c r="AB282" i="3"/>
  <c r="R282" i="4" s="1"/>
  <c r="AB281" i="3"/>
  <c r="R281" i="4" s="1"/>
  <c r="AB280" i="3"/>
  <c r="R280" i="4" s="1"/>
  <c r="AB279" i="3"/>
  <c r="R279" i="4" s="1"/>
  <c r="AB278" i="3"/>
  <c r="R278" i="4" s="1"/>
  <c r="AB277" i="3"/>
  <c r="AB276" i="3"/>
  <c r="R276" i="4" s="1"/>
  <c r="AB275" i="3"/>
  <c r="R275" i="4" s="1"/>
  <c r="AB274" i="3"/>
  <c r="R274" i="4" s="1"/>
  <c r="AB273" i="3"/>
  <c r="R273" i="4" s="1"/>
  <c r="AB272" i="3"/>
  <c r="R272" i="4" s="1"/>
  <c r="AB271" i="3"/>
  <c r="R271" i="4" s="1"/>
  <c r="AB270" i="3"/>
  <c r="R270" i="4" s="1"/>
  <c r="AB269" i="3"/>
  <c r="R269" i="4" s="1"/>
  <c r="AB268" i="3"/>
  <c r="R268" i="4" s="1"/>
  <c r="AB267" i="3"/>
  <c r="R267" i="4" s="1"/>
  <c r="AB266" i="3"/>
  <c r="R266" i="4" s="1"/>
  <c r="AB265" i="3"/>
  <c r="R265" i="4" s="1"/>
  <c r="AB264" i="3"/>
  <c r="R264" i="4" s="1"/>
  <c r="AB263" i="3"/>
  <c r="R263" i="4" s="1"/>
  <c r="AB262" i="3"/>
  <c r="R262" i="4" s="1"/>
  <c r="AB261" i="3"/>
  <c r="R261" i="4" s="1"/>
  <c r="AB260" i="3"/>
  <c r="R260" i="4" s="1"/>
  <c r="AB259" i="3"/>
  <c r="R259" i="4" s="1"/>
  <c r="AB258" i="3"/>
  <c r="R258" i="4" s="1"/>
  <c r="AB257" i="3"/>
  <c r="R257" i="4" s="1"/>
  <c r="AB256" i="3"/>
  <c r="R256" i="4" s="1"/>
  <c r="AB255" i="3"/>
  <c r="R255" i="4" s="1"/>
  <c r="AB254" i="3"/>
  <c r="AB253" i="3"/>
  <c r="R253" i="4" s="1"/>
  <c r="AB252" i="3"/>
  <c r="R252" i="4" s="1"/>
  <c r="AB251" i="3"/>
  <c r="R251" i="4" s="1"/>
  <c r="AB250" i="3"/>
  <c r="R250" i="4" s="1"/>
  <c r="AB249" i="3"/>
  <c r="R249" i="4" s="1"/>
  <c r="AB248" i="3"/>
  <c r="R248" i="4" s="1"/>
  <c r="AB247" i="3"/>
  <c r="R247" i="4" s="1"/>
  <c r="AB246" i="3"/>
  <c r="AB245" i="3"/>
  <c r="R245" i="4" s="1"/>
  <c r="AB244" i="3"/>
  <c r="R244" i="4" s="1"/>
  <c r="AB243" i="3"/>
  <c r="R243" i="4" s="1"/>
  <c r="AB242" i="3"/>
  <c r="R242" i="4" s="1"/>
  <c r="AB241" i="3"/>
  <c r="R241" i="4" s="1"/>
  <c r="AB240" i="3"/>
  <c r="R240" i="4" s="1"/>
  <c r="AB239" i="3"/>
  <c r="R239" i="4" s="1"/>
  <c r="AB238" i="3"/>
  <c r="R238" i="4" s="1"/>
  <c r="AB237" i="3"/>
  <c r="R237" i="4" s="1"/>
  <c r="AB236" i="3"/>
  <c r="R236" i="4" s="1"/>
  <c r="AB235" i="3"/>
  <c r="R235" i="4" s="1"/>
  <c r="AB234" i="3"/>
  <c r="R234" i="4" s="1"/>
  <c r="AB233" i="3"/>
  <c r="R233" i="4" s="1"/>
  <c r="AB232" i="3"/>
  <c r="R232" i="4" s="1"/>
  <c r="AB231" i="3"/>
  <c r="R231" i="4" s="1"/>
  <c r="AB230" i="3"/>
  <c r="R230" i="4" s="1"/>
  <c r="AB229" i="3"/>
  <c r="R229" i="4" s="1"/>
  <c r="AB228" i="3"/>
  <c r="R228" i="4" s="1"/>
  <c r="AB227" i="3"/>
  <c r="R227" i="4" s="1"/>
  <c r="AB226" i="3"/>
  <c r="R226" i="4" s="1"/>
  <c r="AB225" i="3"/>
  <c r="R225" i="4" s="1"/>
  <c r="AB224" i="3"/>
  <c r="R224" i="4" s="1"/>
  <c r="AB223" i="3"/>
  <c r="R223" i="4" s="1"/>
  <c r="AB222" i="3"/>
  <c r="R222" i="4" s="1"/>
  <c r="AB221" i="3"/>
  <c r="AB220" i="3"/>
  <c r="R220" i="4" s="1"/>
  <c r="AB219" i="3"/>
  <c r="R219" i="4" s="1"/>
  <c r="AB218" i="3"/>
  <c r="R218" i="4" s="1"/>
  <c r="AB217" i="3"/>
  <c r="R217" i="4" s="1"/>
  <c r="AB216" i="3"/>
  <c r="R216" i="4" s="1"/>
  <c r="AB215" i="3"/>
  <c r="R215" i="4" s="1"/>
  <c r="AB214" i="3"/>
  <c r="R214" i="4" s="1"/>
  <c r="AB213" i="3"/>
  <c r="AB212" i="3"/>
  <c r="R212" i="4" s="1"/>
  <c r="AB211" i="3"/>
  <c r="R211" i="4" s="1"/>
  <c r="AB210" i="3"/>
  <c r="R210" i="4" s="1"/>
  <c r="AB209" i="3"/>
  <c r="R209" i="4" s="1"/>
  <c r="AB208" i="3"/>
  <c r="R208" i="4" s="1"/>
  <c r="AB207" i="3"/>
  <c r="R207" i="4" s="1"/>
  <c r="AB206" i="3"/>
  <c r="R206" i="4" s="1"/>
  <c r="AB205" i="3"/>
  <c r="R205" i="4" s="1"/>
  <c r="AB204" i="3"/>
  <c r="R204" i="4" s="1"/>
  <c r="AB203" i="3"/>
  <c r="R203" i="4" s="1"/>
  <c r="AB202" i="3"/>
  <c r="R202" i="4" s="1"/>
  <c r="AB201" i="3"/>
  <c r="R201" i="4" s="1"/>
  <c r="AB200" i="3"/>
  <c r="R200" i="4" s="1"/>
  <c r="AB199" i="3"/>
  <c r="R199" i="4" s="1"/>
  <c r="AB198" i="3"/>
  <c r="R198" i="4" s="1"/>
  <c r="AB197" i="3"/>
  <c r="R197" i="4" s="1"/>
  <c r="AB196" i="3"/>
  <c r="R196" i="4" s="1"/>
  <c r="AB195" i="3"/>
  <c r="R195" i="4" s="1"/>
  <c r="AB194" i="3"/>
  <c r="R194" i="4" s="1"/>
  <c r="AB193" i="3"/>
  <c r="R193" i="4" s="1"/>
  <c r="AB192" i="3"/>
  <c r="R192" i="4" s="1"/>
  <c r="AB191" i="3"/>
  <c r="R191" i="4" s="1"/>
  <c r="AB190" i="3"/>
  <c r="AB189" i="3"/>
  <c r="R189" i="4" s="1"/>
  <c r="AB188" i="3"/>
  <c r="R188" i="4" s="1"/>
  <c r="AB187" i="3"/>
  <c r="R187" i="4" s="1"/>
  <c r="AB186" i="3"/>
  <c r="R186" i="4" s="1"/>
  <c r="AB185" i="3"/>
  <c r="R185" i="4" s="1"/>
  <c r="AB184" i="3"/>
  <c r="R184" i="4" s="1"/>
  <c r="AB183" i="3"/>
  <c r="R183" i="4" s="1"/>
  <c r="AB182" i="3"/>
  <c r="AB181" i="3"/>
  <c r="R181" i="4" s="1"/>
  <c r="AB180" i="3"/>
  <c r="R180" i="4" s="1"/>
  <c r="AB179" i="3"/>
  <c r="R179" i="4" s="1"/>
  <c r="AB178" i="3"/>
  <c r="R178" i="4" s="1"/>
  <c r="AB177" i="3"/>
  <c r="R177" i="4" s="1"/>
  <c r="AB176" i="3"/>
  <c r="R176" i="4" s="1"/>
  <c r="AB175" i="3"/>
  <c r="R175" i="4" s="1"/>
  <c r="AB174" i="3"/>
  <c r="R174" i="4" s="1"/>
  <c r="AB173" i="3"/>
  <c r="R173" i="4" s="1"/>
  <c r="AB172" i="3"/>
  <c r="R172" i="4" s="1"/>
  <c r="AB171" i="3"/>
  <c r="R171" i="4" s="1"/>
  <c r="AB170" i="3"/>
  <c r="R170" i="4" s="1"/>
  <c r="AB169" i="3"/>
  <c r="R169" i="4" s="1"/>
  <c r="AB168" i="3"/>
  <c r="R168" i="4" s="1"/>
  <c r="AB167" i="3"/>
  <c r="R167" i="4" s="1"/>
  <c r="AB166" i="3"/>
  <c r="R166" i="4" s="1"/>
  <c r="AB165" i="3"/>
  <c r="R165" i="4" s="1"/>
  <c r="AB164" i="3"/>
  <c r="R164" i="4" s="1"/>
  <c r="AB163" i="3"/>
  <c r="R163" i="4" s="1"/>
  <c r="AB162" i="3"/>
  <c r="R162" i="4" s="1"/>
  <c r="AB161" i="3"/>
  <c r="R161" i="4" s="1"/>
  <c r="AB160" i="3"/>
  <c r="R160" i="4" s="1"/>
  <c r="AB159" i="3"/>
  <c r="R159" i="4" s="1"/>
  <c r="AB158" i="3"/>
  <c r="R158" i="4" s="1"/>
  <c r="AB157" i="3"/>
  <c r="AB156" i="3"/>
  <c r="R156" i="4" s="1"/>
  <c r="AB155" i="3"/>
  <c r="R155" i="4" s="1"/>
  <c r="AB154" i="3"/>
  <c r="R154" i="4" s="1"/>
  <c r="AB153" i="3"/>
  <c r="R153" i="4" s="1"/>
  <c r="AB152" i="3"/>
  <c r="R152" i="4" s="1"/>
  <c r="AB151" i="3"/>
  <c r="R151" i="4" s="1"/>
  <c r="AB150" i="3"/>
  <c r="R150" i="4" s="1"/>
  <c r="AB149" i="3"/>
  <c r="AB148" i="3"/>
  <c r="R148" i="4" s="1"/>
  <c r="AB147" i="3"/>
  <c r="R147" i="4" s="1"/>
  <c r="AB146" i="3"/>
  <c r="R146" i="4" s="1"/>
  <c r="AB145" i="3"/>
  <c r="R145" i="4" s="1"/>
  <c r="AB144" i="3"/>
  <c r="R144" i="4" s="1"/>
  <c r="AB143" i="3"/>
  <c r="R143" i="4" s="1"/>
  <c r="AB142" i="3"/>
  <c r="R142" i="4" s="1"/>
  <c r="AB141" i="3"/>
  <c r="R141" i="4" s="1"/>
  <c r="AB140" i="3"/>
  <c r="R140" i="4" s="1"/>
  <c r="AB139" i="3"/>
  <c r="R139" i="4" s="1"/>
  <c r="AB138" i="3"/>
  <c r="R138" i="4" s="1"/>
  <c r="AB137" i="3"/>
  <c r="R137" i="4" s="1"/>
  <c r="AB136" i="3"/>
  <c r="R136" i="4" s="1"/>
  <c r="AB135" i="3"/>
  <c r="R135" i="4" s="1"/>
  <c r="AB134" i="3"/>
  <c r="R134" i="4" s="1"/>
  <c r="AB133" i="3"/>
  <c r="R133" i="4" s="1"/>
  <c r="AB132" i="3"/>
  <c r="R132" i="4" s="1"/>
  <c r="AB131" i="3"/>
  <c r="R131" i="4" s="1"/>
  <c r="AB130" i="3"/>
  <c r="R130" i="4" s="1"/>
  <c r="AB129" i="3"/>
  <c r="R129" i="4" s="1"/>
  <c r="AB128" i="3"/>
  <c r="R128" i="4" s="1"/>
  <c r="AB127" i="3"/>
  <c r="R127" i="4" s="1"/>
  <c r="AB126" i="3"/>
  <c r="AB125" i="3"/>
  <c r="R125" i="4" s="1"/>
  <c r="AB124" i="3"/>
  <c r="R124" i="4" s="1"/>
  <c r="AB123" i="3"/>
  <c r="R123" i="4" s="1"/>
  <c r="AB122" i="3"/>
  <c r="R122" i="4" s="1"/>
  <c r="AB121" i="3"/>
  <c r="R121" i="4" s="1"/>
  <c r="AB120" i="3"/>
  <c r="R120" i="4" s="1"/>
  <c r="AB119" i="3"/>
  <c r="R119" i="4" s="1"/>
  <c r="AB118" i="3"/>
  <c r="AB117" i="3"/>
  <c r="R117" i="4" s="1"/>
  <c r="AB116" i="3"/>
  <c r="R116" i="4" s="1"/>
  <c r="AB115" i="3"/>
  <c r="R115" i="4" s="1"/>
  <c r="AB114" i="3"/>
  <c r="R114" i="4" s="1"/>
  <c r="AB113" i="3"/>
  <c r="R113" i="4" s="1"/>
  <c r="AB112" i="3"/>
  <c r="R112" i="4" s="1"/>
  <c r="AB111" i="3"/>
  <c r="R111" i="4" s="1"/>
  <c r="AB110" i="3"/>
  <c r="R110" i="4" s="1"/>
  <c r="AB109" i="3"/>
  <c r="R109" i="4" s="1"/>
  <c r="AB108" i="3"/>
  <c r="R108" i="4" s="1"/>
  <c r="AB107" i="3"/>
  <c r="R107" i="4" s="1"/>
  <c r="AB106" i="3"/>
  <c r="R106" i="4" s="1"/>
  <c r="AB105" i="3"/>
  <c r="R105" i="4" s="1"/>
  <c r="AB104" i="3"/>
  <c r="R104" i="4" s="1"/>
  <c r="AB103" i="3"/>
  <c r="R103" i="4" s="1"/>
  <c r="AB102" i="3"/>
  <c r="R102" i="4" s="1"/>
  <c r="AB101" i="3"/>
  <c r="R101" i="4" s="1"/>
  <c r="AB100" i="3"/>
  <c r="R100" i="4" s="1"/>
  <c r="AB99" i="3"/>
  <c r="R99" i="4" s="1"/>
  <c r="AB98" i="3"/>
  <c r="R98" i="4" s="1"/>
  <c r="AB97" i="3"/>
  <c r="R97" i="4" s="1"/>
  <c r="AB96" i="3"/>
  <c r="R96" i="4" s="1"/>
  <c r="AB95" i="3"/>
  <c r="R95" i="4" s="1"/>
  <c r="AB94" i="3"/>
  <c r="R94" i="4" s="1"/>
  <c r="AB93" i="3"/>
  <c r="AB92" i="3"/>
  <c r="R92" i="4" s="1"/>
  <c r="AB91" i="3"/>
  <c r="R91" i="4" s="1"/>
  <c r="AB90" i="3"/>
  <c r="R90" i="4" s="1"/>
  <c r="AB89" i="3"/>
  <c r="R89" i="4" s="1"/>
  <c r="AB88" i="3"/>
  <c r="R88" i="4" s="1"/>
  <c r="AB87" i="3"/>
  <c r="R87" i="4" s="1"/>
  <c r="AB86" i="3"/>
  <c r="R86" i="4" s="1"/>
  <c r="AB85" i="3"/>
  <c r="AB84" i="3"/>
  <c r="R84" i="4" s="1"/>
  <c r="AB83" i="3"/>
  <c r="R83" i="4" s="1"/>
  <c r="AB82" i="3"/>
  <c r="R82" i="4" s="1"/>
  <c r="AB81" i="3"/>
  <c r="R81" i="4" s="1"/>
  <c r="AB80" i="3"/>
  <c r="R80" i="4" s="1"/>
  <c r="AB79" i="3"/>
  <c r="R79" i="4" s="1"/>
  <c r="AB78" i="3"/>
  <c r="R78" i="4" s="1"/>
  <c r="AB77" i="3"/>
  <c r="R77" i="4" s="1"/>
  <c r="AB76" i="3"/>
  <c r="R76" i="4" s="1"/>
  <c r="AB75" i="3"/>
  <c r="R75" i="4" s="1"/>
  <c r="AB74" i="3"/>
  <c r="R74" i="4" s="1"/>
  <c r="AB73" i="3"/>
  <c r="R73" i="4" s="1"/>
  <c r="AB72" i="3"/>
  <c r="R72" i="4" s="1"/>
  <c r="AB71" i="3"/>
  <c r="R71" i="4" s="1"/>
  <c r="AB70" i="3"/>
  <c r="R70" i="4" s="1"/>
  <c r="AB69" i="3"/>
  <c r="R69" i="4" s="1"/>
  <c r="AB68" i="3"/>
  <c r="R68" i="4" s="1"/>
  <c r="AB67" i="3"/>
  <c r="R67" i="4" s="1"/>
  <c r="AB66" i="3"/>
  <c r="R66" i="4" s="1"/>
  <c r="AB65" i="3"/>
  <c r="R65" i="4" s="1"/>
  <c r="AB64" i="3"/>
  <c r="R64" i="4" s="1"/>
  <c r="AB63" i="3"/>
  <c r="R63" i="4" s="1"/>
  <c r="AB62" i="3"/>
  <c r="AB61" i="3"/>
  <c r="R61" i="4" s="1"/>
  <c r="AB60" i="3"/>
  <c r="R60" i="4" s="1"/>
  <c r="AB59" i="3"/>
  <c r="R59" i="4" s="1"/>
  <c r="AB58" i="3"/>
  <c r="R58" i="4" s="1"/>
  <c r="AB57" i="3"/>
  <c r="R57" i="4" s="1"/>
  <c r="AB56" i="3"/>
  <c r="R56" i="4" s="1"/>
  <c r="AB55" i="3"/>
  <c r="R55" i="4" s="1"/>
  <c r="AB54" i="3"/>
  <c r="AB53" i="3"/>
  <c r="R53" i="4" s="1"/>
  <c r="AB52" i="3"/>
  <c r="R52" i="4" s="1"/>
  <c r="AB51" i="3"/>
  <c r="R51" i="4" s="1"/>
  <c r="AB50" i="3"/>
  <c r="R50" i="4" s="1"/>
  <c r="AB49" i="3"/>
  <c r="R49" i="4" s="1"/>
  <c r="AB48" i="3"/>
  <c r="R48" i="4" s="1"/>
  <c r="AB47" i="3"/>
  <c r="R47" i="4" s="1"/>
  <c r="AB46" i="3"/>
  <c r="R46" i="4" s="1"/>
  <c r="AB45" i="3"/>
  <c r="R45" i="4" s="1"/>
  <c r="AB44" i="3"/>
  <c r="R44" i="4" s="1"/>
  <c r="AB43" i="3"/>
  <c r="R43" i="4" s="1"/>
  <c r="AB42" i="3"/>
  <c r="R42" i="4" s="1"/>
  <c r="AB41" i="3"/>
  <c r="R41" i="4" s="1"/>
  <c r="AB40" i="3"/>
  <c r="R40" i="4" s="1"/>
  <c r="AB39" i="3"/>
  <c r="R39" i="4" s="1"/>
  <c r="AB38" i="3"/>
  <c r="R38" i="4" s="1"/>
  <c r="AB37" i="3"/>
  <c r="R37" i="4" s="1"/>
  <c r="AB36" i="3"/>
  <c r="R36" i="4" s="1"/>
  <c r="AB35" i="3"/>
  <c r="R35" i="4" s="1"/>
  <c r="AB34" i="3"/>
  <c r="R34" i="4" s="1"/>
  <c r="AB33" i="3"/>
  <c r="R33" i="4" s="1"/>
  <c r="AB32" i="3"/>
  <c r="R32" i="4" s="1"/>
  <c r="AB31" i="3"/>
  <c r="R31" i="4" s="1"/>
  <c r="AB30" i="3"/>
  <c r="R30" i="4" s="1"/>
  <c r="AB29" i="3"/>
  <c r="AB28" i="3"/>
  <c r="R28" i="4" s="1"/>
  <c r="AB27" i="3"/>
  <c r="R27" i="4" s="1"/>
  <c r="AB26" i="3"/>
  <c r="R26" i="4" s="1"/>
  <c r="AB25" i="3"/>
  <c r="R25" i="4" s="1"/>
  <c r="AB24" i="3"/>
  <c r="R24" i="4" s="1"/>
  <c r="AB23" i="3"/>
  <c r="R23" i="4" s="1"/>
  <c r="AB22" i="3"/>
  <c r="R22" i="4" s="1"/>
  <c r="AB21" i="3"/>
  <c r="AB20" i="3"/>
  <c r="R20" i="4" s="1"/>
  <c r="AB19" i="3"/>
  <c r="R19" i="4" s="1"/>
  <c r="AB18" i="3"/>
  <c r="R18" i="4" s="1"/>
  <c r="AB17" i="3"/>
  <c r="R17" i="4" s="1"/>
  <c r="AB16" i="3"/>
  <c r="R16" i="4" s="1"/>
  <c r="AB15" i="3"/>
  <c r="R15" i="4" s="1"/>
  <c r="AB14" i="3"/>
  <c r="R14" i="4" s="1"/>
  <c r="AB13" i="3"/>
  <c r="R13" i="4" s="1"/>
  <c r="AB12" i="3"/>
  <c r="R12" i="4" s="1"/>
  <c r="AB11" i="3"/>
  <c r="R11" i="4" s="1"/>
  <c r="AB10" i="3"/>
  <c r="R10" i="4" s="1"/>
  <c r="AB9" i="3"/>
  <c r="R9" i="4" s="1"/>
  <c r="AB8" i="3"/>
  <c r="R8" i="4" s="1"/>
  <c r="V407" i="3"/>
  <c r="Q407" i="4" s="1"/>
  <c r="V406" i="3"/>
  <c r="Q406" i="4" s="1"/>
  <c r="V405" i="3"/>
  <c r="Q405" i="4" s="1"/>
  <c r="V404" i="3"/>
  <c r="Q404" i="4" s="1"/>
  <c r="V403" i="3"/>
  <c r="Q403" i="4" s="1"/>
  <c r="V402" i="3"/>
  <c r="Q402" i="4" s="1"/>
  <c r="V401" i="3"/>
  <c r="Q401" i="4" s="1"/>
  <c r="V400" i="3"/>
  <c r="Q400" i="4" s="1"/>
  <c r="V399" i="3"/>
  <c r="Q399" i="4" s="1"/>
  <c r="V398" i="3"/>
  <c r="Q398" i="4" s="1"/>
  <c r="V397" i="3"/>
  <c r="Q397" i="4" s="1"/>
  <c r="V396" i="3"/>
  <c r="Q396" i="4" s="1"/>
  <c r="V395" i="3"/>
  <c r="Q395" i="4" s="1"/>
  <c r="V394" i="3"/>
  <c r="Q394" i="4" s="1"/>
  <c r="V393" i="3"/>
  <c r="Q393" i="4" s="1"/>
  <c r="V392" i="3"/>
  <c r="Q392" i="4" s="1"/>
  <c r="V391" i="3"/>
  <c r="Q391" i="4" s="1"/>
  <c r="V390" i="3"/>
  <c r="Q390" i="4" s="1"/>
  <c r="V389" i="3"/>
  <c r="Q389" i="4" s="1"/>
  <c r="V388" i="3"/>
  <c r="Q388" i="4" s="1"/>
  <c r="V387" i="3"/>
  <c r="Q387" i="4" s="1"/>
  <c r="V386" i="3"/>
  <c r="Q386" i="4" s="1"/>
  <c r="V385" i="3"/>
  <c r="Q385" i="4" s="1"/>
  <c r="V384" i="3"/>
  <c r="Q384" i="4" s="1"/>
  <c r="V383" i="3"/>
  <c r="Q383" i="4" s="1"/>
  <c r="V382" i="3"/>
  <c r="Q382" i="4" s="1"/>
  <c r="V381" i="3"/>
  <c r="Q381" i="4" s="1"/>
  <c r="V380" i="3"/>
  <c r="Q380" i="4" s="1"/>
  <c r="V379" i="3"/>
  <c r="Q379" i="4" s="1"/>
  <c r="V378" i="3"/>
  <c r="Q378" i="4" s="1"/>
  <c r="V377" i="3"/>
  <c r="Q377" i="4" s="1"/>
  <c r="V376" i="3"/>
  <c r="Q376" i="4" s="1"/>
  <c r="V375" i="3"/>
  <c r="Q375" i="4" s="1"/>
  <c r="V374" i="3"/>
  <c r="Q374" i="4" s="1"/>
  <c r="V373" i="3"/>
  <c r="Q373" i="4" s="1"/>
  <c r="V372" i="3"/>
  <c r="Q372" i="4" s="1"/>
  <c r="V371" i="3"/>
  <c r="Q371" i="4" s="1"/>
  <c r="V370" i="3"/>
  <c r="Q370" i="4" s="1"/>
  <c r="V369" i="3"/>
  <c r="Q369" i="4" s="1"/>
  <c r="V368" i="3"/>
  <c r="Q368" i="4" s="1"/>
  <c r="V367" i="3"/>
  <c r="Q367" i="4" s="1"/>
  <c r="V366" i="3"/>
  <c r="Q366" i="4" s="1"/>
  <c r="V365" i="3"/>
  <c r="Q365" i="4" s="1"/>
  <c r="V364" i="3"/>
  <c r="Q364" i="4" s="1"/>
  <c r="V363" i="3"/>
  <c r="Q363" i="4" s="1"/>
  <c r="V362" i="3"/>
  <c r="Q362" i="4" s="1"/>
  <c r="V361" i="3"/>
  <c r="Q361" i="4" s="1"/>
  <c r="V360" i="3"/>
  <c r="Q360" i="4" s="1"/>
  <c r="V359" i="3"/>
  <c r="Q359" i="4" s="1"/>
  <c r="V358" i="3"/>
  <c r="Q358" i="4" s="1"/>
  <c r="V357" i="3"/>
  <c r="Q357" i="4" s="1"/>
  <c r="V356" i="3"/>
  <c r="Q356" i="4" s="1"/>
  <c r="V355" i="3"/>
  <c r="Q355" i="4" s="1"/>
  <c r="V354" i="3"/>
  <c r="Q354" i="4" s="1"/>
  <c r="V353" i="3"/>
  <c r="Q353" i="4" s="1"/>
  <c r="V352" i="3"/>
  <c r="Q352" i="4" s="1"/>
  <c r="V351" i="3"/>
  <c r="Q351" i="4" s="1"/>
  <c r="V350" i="3"/>
  <c r="Q350" i="4" s="1"/>
  <c r="V349" i="3"/>
  <c r="Q349" i="4" s="1"/>
  <c r="V348" i="3"/>
  <c r="Q348" i="4" s="1"/>
  <c r="V347" i="3"/>
  <c r="Q347" i="4" s="1"/>
  <c r="V346" i="3"/>
  <c r="Q346" i="4" s="1"/>
  <c r="V345" i="3"/>
  <c r="Q345" i="4" s="1"/>
  <c r="V344" i="3"/>
  <c r="Q344" i="4" s="1"/>
  <c r="V343" i="3"/>
  <c r="Q343" i="4" s="1"/>
  <c r="V342" i="3"/>
  <c r="Q342" i="4" s="1"/>
  <c r="V341" i="3"/>
  <c r="Q341" i="4" s="1"/>
  <c r="V340" i="3"/>
  <c r="Q340" i="4" s="1"/>
  <c r="V339" i="3"/>
  <c r="Q339" i="4" s="1"/>
  <c r="V338" i="3"/>
  <c r="Q338" i="4" s="1"/>
  <c r="V337" i="3"/>
  <c r="Q337" i="4" s="1"/>
  <c r="V336" i="3"/>
  <c r="Q336" i="4" s="1"/>
  <c r="V335" i="3"/>
  <c r="Q335" i="4" s="1"/>
  <c r="V334" i="3"/>
  <c r="Q334" i="4" s="1"/>
  <c r="V333" i="3"/>
  <c r="Q333" i="4" s="1"/>
  <c r="V332" i="3"/>
  <c r="Q332" i="4" s="1"/>
  <c r="V331" i="3"/>
  <c r="Q331" i="4" s="1"/>
  <c r="V330" i="3"/>
  <c r="Q330" i="4" s="1"/>
  <c r="V329" i="3"/>
  <c r="Q329" i="4" s="1"/>
  <c r="V328" i="3"/>
  <c r="Q328" i="4" s="1"/>
  <c r="V327" i="3"/>
  <c r="Q327" i="4" s="1"/>
  <c r="V326" i="3"/>
  <c r="Q326" i="4" s="1"/>
  <c r="V325" i="3"/>
  <c r="Q325" i="4" s="1"/>
  <c r="V324" i="3"/>
  <c r="Q324" i="4" s="1"/>
  <c r="V323" i="3"/>
  <c r="Q323" i="4" s="1"/>
  <c r="V322" i="3"/>
  <c r="Q322" i="4" s="1"/>
  <c r="V321" i="3"/>
  <c r="Q321" i="4" s="1"/>
  <c r="V320" i="3"/>
  <c r="Q320" i="4" s="1"/>
  <c r="V319" i="3"/>
  <c r="Q319" i="4" s="1"/>
  <c r="V318" i="3"/>
  <c r="Q318" i="4" s="1"/>
  <c r="V317" i="3"/>
  <c r="Q317" i="4" s="1"/>
  <c r="V316" i="3"/>
  <c r="Q316" i="4" s="1"/>
  <c r="V315" i="3"/>
  <c r="Q315" i="4" s="1"/>
  <c r="V314" i="3"/>
  <c r="Q314" i="4" s="1"/>
  <c r="V313" i="3"/>
  <c r="Q313" i="4" s="1"/>
  <c r="V312" i="3"/>
  <c r="Q312" i="4" s="1"/>
  <c r="V311" i="3"/>
  <c r="Q311" i="4" s="1"/>
  <c r="V310" i="3"/>
  <c r="Q310" i="4" s="1"/>
  <c r="V309" i="3"/>
  <c r="Q309" i="4" s="1"/>
  <c r="V308" i="3"/>
  <c r="Q308" i="4" s="1"/>
  <c r="V307" i="3"/>
  <c r="Q307" i="4" s="1"/>
  <c r="V306" i="3"/>
  <c r="Q306" i="4" s="1"/>
  <c r="V305" i="3"/>
  <c r="Q305" i="4" s="1"/>
  <c r="V304" i="3"/>
  <c r="Q304" i="4" s="1"/>
  <c r="V303" i="3"/>
  <c r="Q303" i="4" s="1"/>
  <c r="V302" i="3"/>
  <c r="Q302" i="4" s="1"/>
  <c r="V301" i="3"/>
  <c r="Q301" i="4" s="1"/>
  <c r="V300" i="3"/>
  <c r="Q300" i="4" s="1"/>
  <c r="V299" i="3"/>
  <c r="Q299" i="4" s="1"/>
  <c r="V298" i="3"/>
  <c r="Q298" i="4" s="1"/>
  <c r="V297" i="3"/>
  <c r="Q297" i="4" s="1"/>
  <c r="V296" i="3"/>
  <c r="Q296" i="4" s="1"/>
  <c r="V295" i="3"/>
  <c r="Q295" i="4" s="1"/>
  <c r="V294" i="3"/>
  <c r="Q294" i="4" s="1"/>
  <c r="V293" i="3"/>
  <c r="Q293" i="4" s="1"/>
  <c r="V292" i="3"/>
  <c r="Q292" i="4" s="1"/>
  <c r="V291" i="3"/>
  <c r="Q291" i="4" s="1"/>
  <c r="V290" i="3"/>
  <c r="Q290" i="4" s="1"/>
  <c r="V289" i="3"/>
  <c r="Q289" i="4" s="1"/>
  <c r="V288" i="3"/>
  <c r="Q288" i="4" s="1"/>
  <c r="V287" i="3"/>
  <c r="Q287" i="4" s="1"/>
  <c r="V286" i="3"/>
  <c r="Q286" i="4" s="1"/>
  <c r="V285" i="3"/>
  <c r="Q285" i="4" s="1"/>
  <c r="V284" i="3"/>
  <c r="Q284" i="4" s="1"/>
  <c r="V283" i="3"/>
  <c r="Q283" i="4" s="1"/>
  <c r="V282" i="3"/>
  <c r="Q282" i="4" s="1"/>
  <c r="V281" i="3"/>
  <c r="Q281" i="4" s="1"/>
  <c r="V280" i="3"/>
  <c r="Q280" i="4" s="1"/>
  <c r="V279" i="3"/>
  <c r="Q279" i="4" s="1"/>
  <c r="V278" i="3"/>
  <c r="Q278" i="4" s="1"/>
  <c r="V277" i="3"/>
  <c r="Q277" i="4" s="1"/>
  <c r="V276" i="3"/>
  <c r="Q276" i="4" s="1"/>
  <c r="V275" i="3"/>
  <c r="Q275" i="4" s="1"/>
  <c r="V274" i="3"/>
  <c r="Q274" i="4" s="1"/>
  <c r="V273" i="3"/>
  <c r="Q273" i="4" s="1"/>
  <c r="V272" i="3"/>
  <c r="Q272" i="4" s="1"/>
  <c r="V271" i="3"/>
  <c r="Q271" i="4" s="1"/>
  <c r="V270" i="3"/>
  <c r="Q270" i="4" s="1"/>
  <c r="V269" i="3"/>
  <c r="Q269" i="4" s="1"/>
  <c r="V268" i="3"/>
  <c r="Q268" i="4" s="1"/>
  <c r="V267" i="3"/>
  <c r="Q267" i="4" s="1"/>
  <c r="V266" i="3"/>
  <c r="Q266" i="4" s="1"/>
  <c r="V265" i="3"/>
  <c r="Q265" i="4" s="1"/>
  <c r="V264" i="3"/>
  <c r="Q264" i="4" s="1"/>
  <c r="V263" i="3"/>
  <c r="Q263" i="4" s="1"/>
  <c r="V262" i="3"/>
  <c r="Q262" i="4" s="1"/>
  <c r="V261" i="3"/>
  <c r="Q261" i="4" s="1"/>
  <c r="V260" i="3"/>
  <c r="Q260" i="4" s="1"/>
  <c r="V259" i="3"/>
  <c r="Q259" i="4" s="1"/>
  <c r="V258" i="3"/>
  <c r="Q258" i="4" s="1"/>
  <c r="V257" i="3"/>
  <c r="Q257" i="4" s="1"/>
  <c r="V256" i="3"/>
  <c r="Q256" i="4" s="1"/>
  <c r="V255" i="3"/>
  <c r="Q255" i="4" s="1"/>
  <c r="V254" i="3"/>
  <c r="Q254" i="4" s="1"/>
  <c r="V253" i="3"/>
  <c r="Q253" i="4" s="1"/>
  <c r="V252" i="3"/>
  <c r="Q252" i="4" s="1"/>
  <c r="V251" i="3"/>
  <c r="Q251" i="4" s="1"/>
  <c r="V250" i="3"/>
  <c r="Q250" i="4" s="1"/>
  <c r="V249" i="3"/>
  <c r="Q249" i="4" s="1"/>
  <c r="V248" i="3"/>
  <c r="Q248" i="4" s="1"/>
  <c r="V247" i="3"/>
  <c r="Q247" i="4" s="1"/>
  <c r="V246" i="3"/>
  <c r="Q246" i="4" s="1"/>
  <c r="V245" i="3"/>
  <c r="Q245" i="4" s="1"/>
  <c r="V244" i="3"/>
  <c r="Q244" i="4" s="1"/>
  <c r="V243" i="3"/>
  <c r="Q243" i="4" s="1"/>
  <c r="V242" i="3"/>
  <c r="Q242" i="4" s="1"/>
  <c r="V241" i="3"/>
  <c r="Q241" i="4" s="1"/>
  <c r="V240" i="3"/>
  <c r="Q240" i="4" s="1"/>
  <c r="V239" i="3"/>
  <c r="Q239" i="4" s="1"/>
  <c r="V238" i="3"/>
  <c r="Q238" i="4" s="1"/>
  <c r="V237" i="3"/>
  <c r="Q237" i="4" s="1"/>
  <c r="V236" i="3"/>
  <c r="Q236" i="4" s="1"/>
  <c r="V235" i="3"/>
  <c r="Q235" i="4" s="1"/>
  <c r="V234" i="3"/>
  <c r="Q234" i="4" s="1"/>
  <c r="V233" i="3"/>
  <c r="Q233" i="4" s="1"/>
  <c r="V232" i="3"/>
  <c r="Q232" i="4" s="1"/>
  <c r="V231" i="3"/>
  <c r="Q231" i="4" s="1"/>
  <c r="V230" i="3"/>
  <c r="Q230" i="4" s="1"/>
  <c r="V229" i="3"/>
  <c r="Q229" i="4" s="1"/>
  <c r="V228" i="3"/>
  <c r="Q228" i="4" s="1"/>
  <c r="V227" i="3"/>
  <c r="Q227" i="4" s="1"/>
  <c r="V226" i="3"/>
  <c r="Q226" i="4" s="1"/>
  <c r="V225" i="3"/>
  <c r="Q225" i="4" s="1"/>
  <c r="V224" i="3"/>
  <c r="Q224" i="4" s="1"/>
  <c r="V223" i="3"/>
  <c r="Q223" i="4" s="1"/>
  <c r="V222" i="3"/>
  <c r="Q222" i="4" s="1"/>
  <c r="V221" i="3"/>
  <c r="Q221" i="4" s="1"/>
  <c r="V220" i="3"/>
  <c r="Q220" i="4" s="1"/>
  <c r="V219" i="3"/>
  <c r="Q219" i="4" s="1"/>
  <c r="V218" i="3"/>
  <c r="Q218" i="4" s="1"/>
  <c r="V217" i="3"/>
  <c r="Q217" i="4" s="1"/>
  <c r="V216" i="3"/>
  <c r="Q216" i="4" s="1"/>
  <c r="V215" i="3"/>
  <c r="Q215" i="4" s="1"/>
  <c r="V214" i="3"/>
  <c r="Q214" i="4" s="1"/>
  <c r="V213" i="3"/>
  <c r="Q213" i="4" s="1"/>
  <c r="V212" i="3"/>
  <c r="Q212" i="4" s="1"/>
  <c r="V211" i="3"/>
  <c r="Q211" i="4" s="1"/>
  <c r="V210" i="3"/>
  <c r="Q210" i="4" s="1"/>
  <c r="V209" i="3"/>
  <c r="Q209" i="4" s="1"/>
  <c r="V208" i="3"/>
  <c r="Q208" i="4" s="1"/>
  <c r="V207" i="3"/>
  <c r="Q207" i="4" s="1"/>
  <c r="V206" i="3"/>
  <c r="Q206" i="4" s="1"/>
  <c r="V205" i="3"/>
  <c r="Q205" i="4" s="1"/>
  <c r="V204" i="3"/>
  <c r="Q204" i="4" s="1"/>
  <c r="V203" i="3"/>
  <c r="Q203" i="4" s="1"/>
  <c r="V202" i="3"/>
  <c r="Q202" i="4" s="1"/>
  <c r="V201" i="3"/>
  <c r="Q201" i="4" s="1"/>
  <c r="V200" i="3"/>
  <c r="Q200" i="4" s="1"/>
  <c r="V199" i="3"/>
  <c r="Q199" i="4" s="1"/>
  <c r="V198" i="3"/>
  <c r="Q198" i="4" s="1"/>
  <c r="V197" i="3"/>
  <c r="Q197" i="4" s="1"/>
  <c r="V196" i="3"/>
  <c r="Q196" i="4" s="1"/>
  <c r="V195" i="3"/>
  <c r="Q195" i="4" s="1"/>
  <c r="V194" i="3"/>
  <c r="Q194" i="4" s="1"/>
  <c r="V193" i="3"/>
  <c r="Q193" i="4" s="1"/>
  <c r="V192" i="3"/>
  <c r="Q192" i="4" s="1"/>
  <c r="V191" i="3"/>
  <c r="Q191" i="4" s="1"/>
  <c r="V190" i="3"/>
  <c r="Q190" i="4" s="1"/>
  <c r="V189" i="3"/>
  <c r="Q189" i="4" s="1"/>
  <c r="V188" i="3"/>
  <c r="Q188" i="4" s="1"/>
  <c r="V187" i="3"/>
  <c r="Q187" i="4" s="1"/>
  <c r="V186" i="3"/>
  <c r="Q186" i="4" s="1"/>
  <c r="V185" i="3"/>
  <c r="Q185" i="4" s="1"/>
  <c r="V184" i="3"/>
  <c r="Q184" i="4" s="1"/>
  <c r="V183" i="3"/>
  <c r="Q183" i="4" s="1"/>
  <c r="V182" i="3"/>
  <c r="Q182" i="4" s="1"/>
  <c r="V181" i="3"/>
  <c r="Q181" i="4" s="1"/>
  <c r="V180" i="3"/>
  <c r="Q180" i="4" s="1"/>
  <c r="V179" i="3"/>
  <c r="Q179" i="4" s="1"/>
  <c r="V178" i="3"/>
  <c r="Q178" i="4" s="1"/>
  <c r="V177" i="3"/>
  <c r="Q177" i="4" s="1"/>
  <c r="V176" i="3"/>
  <c r="Q176" i="4" s="1"/>
  <c r="V175" i="3"/>
  <c r="Q175" i="4" s="1"/>
  <c r="V174" i="3"/>
  <c r="Q174" i="4" s="1"/>
  <c r="V173" i="3"/>
  <c r="Q173" i="4" s="1"/>
  <c r="V172" i="3"/>
  <c r="Q172" i="4" s="1"/>
  <c r="V171" i="3"/>
  <c r="Q171" i="4" s="1"/>
  <c r="V170" i="3"/>
  <c r="Q170" i="4" s="1"/>
  <c r="V169" i="3"/>
  <c r="Q169" i="4" s="1"/>
  <c r="V168" i="3"/>
  <c r="Q168" i="4" s="1"/>
  <c r="V167" i="3"/>
  <c r="Q167" i="4" s="1"/>
  <c r="V166" i="3"/>
  <c r="Q166" i="4" s="1"/>
  <c r="V165" i="3"/>
  <c r="Q165" i="4" s="1"/>
  <c r="V164" i="3"/>
  <c r="Q164" i="4" s="1"/>
  <c r="V163" i="3"/>
  <c r="Q163" i="4" s="1"/>
  <c r="V162" i="3"/>
  <c r="Q162" i="4" s="1"/>
  <c r="V161" i="3"/>
  <c r="Q161" i="4" s="1"/>
  <c r="V160" i="3"/>
  <c r="Q160" i="4" s="1"/>
  <c r="V159" i="3"/>
  <c r="Q159" i="4" s="1"/>
  <c r="V158" i="3"/>
  <c r="Q158" i="4" s="1"/>
  <c r="V157" i="3"/>
  <c r="Q157" i="4" s="1"/>
  <c r="V156" i="3"/>
  <c r="Q156" i="4" s="1"/>
  <c r="V155" i="3"/>
  <c r="Q155" i="4" s="1"/>
  <c r="V154" i="3"/>
  <c r="Q154" i="4" s="1"/>
  <c r="V153" i="3"/>
  <c r="Q153" i="4" s="1"/>
  <c r="V152" i="3"/>
  <c r="Q152" i="4" s="1"/>
  <c r="V151" i="3"/>
  <c r="Q151" i="4" s="1"/>
  <c r="V150" i="3"/>
  <c r="Q150" i="4" s="1"/>
  <c r="V149" i="3"/>
  <c r="Q149" i="4" s="1"/>
  <c r="V148" i="3"/>
  <c r="Q148" i="4" s="1"/>
  <c r="V147" i="3"/>
  <c r="Q147" i="4" s="1"/>
  <c r="V146" i="3"/>
  <c r="Q146" i="4" s="1"/>
  <c r="V145" i="3"/>
  <c r="Q145" i="4" s="1"/>
  <c r="V144" i="3"/>
  <c r="Q144" i="4" s="1"/>
  <c r="V143" i="3"/>
  <c r="Q143" i="4" s="1"/>
  <c r="V142" i="3"/>
  <c r="Q142" i="4" s="1"/>
  <c r="V141" i="3"/>
  <c r="Q141" i="4" s="1"/>
  <c r="V140" i="3"/>
  <c r="Q140" i="4" s="1"/>
  <c r="V139" i="3"/>
  <c r="Q139" i="4" s="1"/>
  <c r="V138" i="3"/>
  <c r="Q138" i="4" s="1"/>
  <c r="V137" i="3"/>
  <c r="Q137" i="4" s="1"/>
  <c r="V136" i="3"/>
  <c r="Q136" i="4" s="1"/>
  <c r="V135" i="3"/>
  <c r="Q135" i="4" s="1"/>
  <c r="V134" i="3"/>
  <c r="Q134" i="4" s="1"/>
  <c r="V133" i="3"/>
  <c r="Q133" i="4" s="1"/>
  <c r="V132" i="3"/>
  <c r="Q132" i="4" s="1"/>
  <c r="V131" i="3"/>
  <c r="Q131" i="4" s="1"/>
  <c r="V130" i="3"/>
  <c r="Q130" i="4" s="1"/>
  <c r="V129" i="3"/>
  <c r="Q129" i="4" s="1"/>
  <c r="V128" i="3"/>
  <c r="Q128" i="4" s="1"/>
  <c r="V127" i="3"/>
  <c r="Q127" i="4" s="1"/>
  <c r="V126" i="3"/>
  <c r="Q126" i="4" s="1"/>
  <c r="V125" i="3"/>
  <c r="Q125" i="4" s="1"/>
  <c r="V124" i="3"/>
  <c r="Q124" i="4" s="1"/>
  <c r="V123" i="3"/>
  <c r="Q123" i="4" s="1"/>
  <c r="V122" i="3"/>
  <c r="Q122" i="4" s="1"/>
  <c r="V121" i="3"/>
  <c r="Q121" i="4" s="1"/>
  <c r="V120" i="3"/>
  <c r="Q120" i="4" s="1"/>
  <c r="V119" i="3"/>
  <c r="Q119" i="4" s="1"/>
  <c r="V118" i="3"/>
  <c r="Q118" i="4" s="1"/>
  <c r="V117" i="3"/>
  <c r="Q117" i="4" s="1"/>
  <c r="V116" i="3"/>
  <c r="Q116" i="4" s="1"/>
  <c r="V115" i="3"/>
  <c r="Q115" i="4" s="1"/>
  <c r="V114" i="3"/>
  <c r="Q114" i="4" s="1"/>
  <c r="V113" i="3"/>
  <c r="Q113" i="4" s="1"/>
  <c r="V112" i="3"/>
  <c r="Q112" i="4" s="1"/>
  <c r="V111" i="3"/>
  <c r="Q111" i="4" s="1"/>
  <c r="V110" i="3"/>
  <c r="Q110" i="4" s="1"/>
  <c r="V109" i="3"/>
  <c r="Q109" i="4" s="1"/>
  <c r="V108" i="3"/>
  <c r="Q108" i="4" s="1"/>
  <c r="V107" i="3"/>
  <c r="Q107" i="4" s="1"/>
  <c r="V106" i="3"/>
  <c r="Q106" i="4" s="1"/>
  <c r="V105" i="3"/>
  <c r="Q105" i="4" s="1"/>
  <c r="V104" i="3"/>
  <c r="Q104" i="4" s="1"/>
  <c r="V103" i="3"/>
  <c r="Q103" i="4" s="1"/>
  <c r="V102" i="3"/>
  <c r="Q102" i="4" s="1"/>
  <c r="V101" i="3"/>
  <c r="Q101" i="4" s="1"/>
  <c r="V100" i="3"/>
  <c r="Q100" i="4" s="1"/>
  <c r="V99" i="3"/>
  <c r="Q99" i="4" s="1"/>
  <c r="V98" i="3"/>
  <c r="Q98" i="4" s="1"/>
  <c r="V97" i="3"/>
  <c r="Q97" i="4" s="1"/>
  <c r="V96" i="3"/>
  <c r="Q96" i="4" s="1"/>
  <c r="V95" i="3"/>
  <c r="Q95" i="4" s="1"/>
  <c r="V94" i="3"/>
  <c r="Q94" i="4" s="1"/>
  <c r="V93" i="3"/>
  <c r="Q93" i="4" s="1"/>
  <c r="V92" i="3"/>
  <c r="Q92" i="4" s="1"/>
  <c r="V91" i="3"/>
  <c r="Q91" i="4" s="1"/>
  <c r="V90" i="3"/>
  <c r="Q90" i="4" s="1"/>
  <c r="V89" i="3"/>
  <c r="Q89" i="4" s="1"/>
  <c r="V88" i="3"/>
  <c r="Q88" i="4" s="1"/>
  <c r="V87" i="3"/>
  <c r="Q87" i="4" s="1"/>
  <c r="V86" i="3"/>
  <c r="Q86" i="4" s="1"/>
  <c r="V85" i="3"/>
  <c r="Q85" i="4" s="1"/>
  <c r="V84" i="3"/>
  <c r="Q84" i="4" s="1"/>
  <c r="V83" i="3"/>
  <c r="Q83" i="4" s="1"/>
  <c r="V82" i="3"/>
  <c r="Q82" i="4" s="1"/>
  <c r="V81" i="3"/>
  <c r="Q81" i="4" s="1"/>
  <c r="V80" i="3"/>
  <c r="Q80" i="4" s="1"/>
  <c r="V79" i="3"/>
  <c r="Q79" i="4" s="1"/>
  <c r="V78" i="3"/>
  <c r="Q78" i="4" s="1"/>
  <c r="V77" i="3"/>
  <c r="Q77" i="4" s="1"/>
  <c r="V76" i="3"/>
  <c r="Q76" i="4" s="1"/>
  <c r="V75" i="3"/>
  <c r="Q75" i="4" s="1"/>
  <c r="V74" i="3"/>
  <c r="Q74" i="4" s="1"/>
  <c r="V73" i="3"/>
  <c r="Q73" i="4" s="1"/>
  <c r="V72" i="3"/>
  <c r="Q72" i="4" s="1"/>
  <c r="V71" i="3"/>
  <c r="Q71" i="4" s="1"/>
  <c r="V70" i="3"/>
  <c r="Q70" i="4" s="1"/>
  <c r="V69" i="3"/>
  <c r="Q69" i="4" s="1"/>
  <c r="V68" i="3"/>
  <c r="Q68" i="4" s="1"/>
  <c r="V67" i="3"/>
  <c r="Q67" i="4" s="1"/>
  <c r="V66" i="3"/>
  <c r="Q66" i="4" s="1"/>
  <c r="V65" i="3"/>
  <c r="Q65" i="4" s="1"/>
  <c r="V64" i="3"/>
  <c r="Q64" i="4" s="1"/>
  <c r="V63" i="3"/>
  <c r="Q63" i="4" s="1"/>
  <c r="V62" i="3"/>
  <c r="Q62" i="4" s="1"/>
  <c r="V61" i="3"/>
  <c r="Q61" i="4" s="1"/>
  <c r="V60" i="3"/>
  <c r="Q60" i="4" s="1"/>
  <c r="V59" i="3"/>
  <c r="Q59" i="4" s="1"/>
  <c r="V58" i="3"/>
  <c r="Q58" i="4" s="1"/>
  <c r="V57" i="3"/>
  <c r="Q57" i="4" s="1"/>
  <c r="V56" i="3"/>
  <c r="Q56" i="4" s="1"/>
  <c r="V55" i="3"/>
  <c r="Q55" i="4" s="1"/>
  <c r="V54" i="3"/>
  <c r="Q54" i="4" s="1"/>
  <c r="V53" i="3"/>
  <c r="Q53" i="4" s="1"/>
  <c r="V52" i="3"/>
  <c r="Q52" i="4" s="1"/>
  <c r="V51" i="3"/>
  <c r="Q51" i="4" s="1"/>
  <c r="V50" i="3"/>
  <c r="Q50" i="4" s="1"/>
  <c r="V49" i="3"/>
  <c r="Q49" i="4" s="1"/>
  <c r="V48" i="3"/>
  <c r="Q48" i="4" s="1"/>
  <c r="V47" i="3"/>
  <c r="Q47" i="4" s="1"/>
  <c r="V46" i="3"/>
  <c r="Q46" i="4" s="1"/>
  <c r="V45" i="3"/>
  <c r="Q45" i="4" s="1"/>
  <c r="V44" i="3"/>
  <c r="Q44" i="4" s="1"/>
  <c r="V43" i="3"/>
  <c r="Q43" i="4" s="1"/>
  <c r="V42" i="3"/>
  <c r="Q42" i="4" s="1"/>
  <c r="V41" i="3"/>
  <c r="Q41" i="4" s="1"/>
  <c r="V40" i="3"/>
  <c r="Q40" i="4" s="1"/>
  <c r="V39" i="3"/>
  <c r="Q39" i="4" s="1"/>
  <c r="V38" i="3"/>
  <c r="Q38" i="4" s="1"/>
  <c r="V37" i="3"/>
  <c r="Q37" i="4" s="1"/>
  <c r="V36" i="3"/>
  <c r="Q36" i="4" s="1"/>
  <c r="V35" i="3"/>
  <c r="Q35" i="4" s="1"/>
  <c r="V34" i="3"/>
  <c r="Q34" i="4" s="1"/>
  <c r="V33" i="3"/>
  <c r="Q33" i="4" s="1"/>
  <c r="V32" i="3"/>
  <c r="Q32" i="4" s="1"/>
  <c r="V31" i="3"/>
  <c r="Q31" i="4" s="1"/>
  <c r="V30" i="3"/>
  <c r="Q30" i="4" s="1"/>
  <c r="V29" i="3"/>
  <c r="Q29" i="4" s="1"/>
  <c r="V28" i="3"/>
  <c r="Q28" i="4" s="1"/>
  <c r="V27" i="3"/>
  <c r="Q27" i="4" s="1"/>
  <c r="V26" i="3"/>
  <c r="Q26" i="4" s="1"/>
  <c r="V25" i="3"/>
  <c r="Q25" i="4" s="1"/>
  <c r="V24" i="3"/>
  <c r="Q24" i="4" s="1"/>
  <c r="V23" i="3"/>
  <c r="Q23" i="4" s="1"/>
  <c r="V22" i="3"/>
  <c r="Q22" i="4" s="1"/>
  <c r="V21" i="3"/>
  <c r="Q21" i="4" s="1"/>
  <c r="V20" i="3"/>
  <c r="Q20" i="4" s="1"/>
  <c r="V19" i="3"/>
  <c r="Q19" i="4" s="1"/>
  <c r="V18" i="3"/>
  <c r="Q18" i="4" s="1"/>
  <c r="V17" i="3"/>
  <c r="Q17" i="4" s="1"/>
  <c r="V16" i="3"/>
  <c r="Q16" i="4" s="1"/>
  <c r="V15" i="3"/>
  <c r="Q15" i="4" s="1"/>
  <c r="V14" i="3"/>
  <c r="Q14" i="4" s="1"/>
  <c r="V13" i="3"/>
  <c r="Q13" i="4" s="1"/>
  <c r="V12" i="3"/>
  <c r="Q12" i="4" s="1"/>
  <c r="V11" i="3"/>
  <c r="Q11" i="4" s="1"/>
  <c r="V10" i="3"/>
  <c r="Q10" i="4" s="1"/>
  <c r="V9" i="3"/>
  <c r="Q9" i="4" s="1"/>
  <c r="V8" i="3"/>
  <c r="Q8" i="4" s="1"/>
  <c r="P407" i="3"/>
  <c r="P407" i="4" s="1"/>
  <c r="P406" i="3"/>
  <c r="P406" i="4" s="1"/>
  <c r="P405" i="3"/>
  <c r="P405" i="4" s="1"/>
  <c r="P404" i="3"/>
  <c r="P404" i="4" s="1"/>
  <c r="P403" i="3"/>
  <c r="P403" i="4" s="1"/>
  <c r="P402" i="3"/>
  <c r="P402" i="4" s="1"/>
  <c r="P401" i="3"/>
  <c r="P401" i="4" s="1"/>
  <c r="P400" i="3"/>
  <c r="P400" i="4" s="1"/>
  <c r="P399" i="3"/>
  <c r="P399" i="4" s="1"/>
  <c r="P398" i="3"/>
  <c r="P398" i="4" s="1"/>
  <c r="P397" i="3"/>
  <c r="P397" i="4" s="1"/>
  <c r="P396" i="3"/>
  <c r="P396" i="4" s="1"/>
  <c r="P395" i="3"/>
  <c r="P395" i="4" s="1"/>
  <c r="P394" i="3"/>
  <c r="P394" i="4" s="1"/>
  <c r="P393" i="3"/>
  <c r="P393" i="4" s="1"/>
  <c r="P392" i="3"/>
  <c r="P392" i="4" s="1"/>
  <c r="P391" i="3"/>
  <c r="P391" i="4" s="1"/>
  <c r="P390" i="3"/>
  <c r="P390" i="4" s="1"/>
  <c r="P389" i="3"/>
  <c r="P389" i="4" s="1"/>
  <c r="P388" i="3"/>
  <c r="P388" i="4" s="1"/>
  <c r="P387" i="3"/>
  <c r="P387" i="4" s="1"/>
  <c r="P386" i="3"/>
  <c r="P386" i="4" s="1"/>
  <c r="P385" i="3"/>
  <c r="P385" i="4" s="1"/>
  <c r="P384" i="3"/>
  <c r="P384" i="4" s="1"/>
  <c r="P383" i="3"/>
  <c r="P383" i="4" s="1"/>
  <c r="P382" i="3"/>
  <c r="P382" i="4" s="1"/>
  <c r="P381" i="3"/>
  <c r="P381" i="4" s="1"/>
  <c r="P380" i="3"/>
  <c r="P380" i="4" s="1"/>
  <c r="P379" i="3"/>
  <c r="P379" i="4" s="1"/>
  <c r="P378" i="3"/>
  <c r="P378" i="4" s="1"/>
  <c r="P377" i="3"/>
  <c r="P377" i="4" s="1"/>
  <c r="P376" i="3"/>
  <c r="P376" i="4" s="1"/>
  <c r="P375" i="3"/>
  <c r="P375" i="4" s="1"/>
  <c r="P374" i="3"/>
  <c r="P374" i="4" s="1"/>
  <c r="P373" i="3"/>
  <c r="P373" i="4" s="1"/>
  <c r="P372" i="3"/>
  <c r="P372" i="4" s="1"/>
  <c r="P371" i="3"/>
  <c r="P371" i="4" s="1"/>
  <c r="P370" i="3"/>
  <c r="P370" i="4" s="1"/>
  <c r="P369" i="3"/>
  <c r="P369" i="4" s="1"/>
  <c r="P368" i="3"/>
  <c r="P368" i="4" s="1"/>
  <c r="P367" i="3"/>
  <c r="P367" i="4" s="1"/>
  <c r="P366" i="3"/>
  <c r="P366" i="4" s="1"/>
  <c r="P365" i="3"/>
  <c r="P365" i="4" s="1"/>
  <c r="P364" i="3"/>
  <c r="P364" i="4" s="1"/>
  <c r="P363" i="3"/>
  <c r="P363" i="4" s="1"/>
  <c r="P362" i="3"/>
  <c r="P362" i="4" s="1"/>
  <c r="P361" i="3"/>
  <c r="P361" i="4" s="1"/>
  <c r="P360" i="3"/>
  <c r="P360" i="4" s="1"/>
  <c r="P359" i="3"/>
  <c r="P359" i="4" s="1"/>
  <c r="P358" i="3"/>
  <c r="P358" i="4" s="1"/>
  <c r="P357" i="3"/>
  <c r="P357" i="4" s="1"/>
  <c r="P356" i="3"/>
  <c r="P356" i="4" s="1"/>
  <c r="P355" i="3"/>
  <c r="P355" i="4" s="1"/>
  <c r="P354" i="3"/>
  <c r="P354" i="4" s="1"/>
  <c r="P353" i="3"/>
  <c r="P353" i="4" s="1"/>
  <c r="P352" i="3"/>
  <c r="P352" i="4" s="1"/>
  <c r="P351" i="3"/>
  <c r="P351" i="4" s="1"/>
  <c r="P350" i="3"/>
  <c r="P350" i="4" s="1"/>
  <c r="P349" i="3"/>
  <c r="P349" i="4" s="1"/>
  <c r="P348" i="3"/>
  <c r="P348" i="4" s="1"/>
  <c r="P347" i="3"/>
  <c r="P347" i="4" s="1"/>
  <c r="P346" i="3"/>
  <c r="P346" i="4" s="1"/>
  <c r="P345" i="3"/>
  <c r="P345" i="4" s="1"/>
  <c r="P344" i="3"/>
  <c r="P344" i="4" s="1"/>
  <c r="P343" i="3"/>
  <c r="P343" i="4" s="1"/>
  <c r="P342" i="3"/>
  <c r="P342" i="4" s="1"/>
  <c r="P341" i="3"/>
  <c r="P341" i="4" s="1"/>
  <c r="P340" i="3"/>
  <c r="P340" i="4" s="1"/>
  <c r="P339" i="3"/>
  <c r="P339" i="4" s="1"/>
  <c r="P338" i="3"/>
  <c r="P338" i="4" s="1"/>
  <c r="P337" i="3"/>
  <c r="P337" i="4" s="1"/>
  <c r="P336" i="3"/>
  <c r="P336" i="4" s="1"/>
  <c r="P335" i="3"/>
  <c r="P335" i="4" s="1"/>
  <c r="P334" i="3"/>
  <c r="P334" i="4" s="1"/>
  <c r="P333" i="3"/>
  <c r="P333" i="4" s="1"/>
  <c r="P332" i="3"/>
  <c r="P332" i="4" s="1"/>
  <c r="P331" i="3"/>
  <c r="P331" i="4" s="1"/>
  <c r="P330" i="3"/>
  <c r="P330" i="4" s="1"/>
  <c r="P329" i="3"/>
  <c r="P329" i="4" s="1"/>
  <c r="P328" i="3"/>
  <c r="P328" i="4" s="1"/>
  <c r="P327" i="3"/>
  <c r="P327" i="4" s="1"/>
  <c r="P326" i="3"/>
  <c r="P326" i="4" s="1"/>
  <c r="P325" i="3"/>
  <c r="P325" i="4" s="1"/>
  <c r="P324" i="3"/>
  <c r="P324" i="4" s="1"/>
  <c r="P323" i="3"/>
  <c r="P323" i="4" s="1"/>
  <c r="P322" i="3"/>
  <c r="P322" i="4" s="1"/>
  <c r="P321" i="3"/>
  <c r="P321" i="4" s="1"/>
  <c r="P320" i="3"/>
  <c r="P320" i="4" s="1"/>
  <c r="P319" i="3"/>
  <c r="P319" i="4" s="1"/>
  <c r="P318" i="3"/>
  <c r="P318" i="4" s="1"/>
  <c r="P317" i="3"/>
  <c r="P317" i="4" s="1"/>
  <c r="P316" i="3"/>
  <c r="P316" i="4" s="1"/>
  <c r="P315" i="3"/>
  <c r="P315" i="4" s="1"/>
  <c r="P314" i="3"/>
  <c r="P314" i="4" s="1"/>
  <c r="P313" i="3"/>
  <c r="P313" i="4" s="1"/>
  <c r="P312" i="3"/>
  <c r="P312" i="4" s="1"/>
  <c r="P311" i="3"/>
  <c r="P311" i="4" s="1"/>
  <c r="P310" i="3"/>
  <c r="P310" i="4" s="1"/>
  <c r="P309" i="3"/>
  <c r="P309" i="4" s="1"/>
  <c r="P308" i="3"/>
  <c r="P308" i="4" s="1"/>
  <c r="P307" i="3"/>
  <c r="P307" i="4" s="1"/>
  <c r="P306" i="3"/>
  <c r="P306" i="4" s="1"/>
  <c r="P305" i="3"/>
  <c r="P305" i="4" s="1"/>
  <c r="P304" i="3"/>
  <c r="P304" i="4" s="1"/>
  <c r="P303" i="3"/>
  <c r="P303" i="4" s="1"/>
  <c r="P302" i="3"/>
  <c r="P302" i="4" s="1"/>
  <c r="P301" i="3"/>
  <c r="P301" i="4" s="1"/>
  <c r="P300" i="3"/>
  <c r="P300" i="4" s="1"/>
  <c r="P299" i="3"/>
  <c r="P299" i="4" s="1"/>
  <c r="P298" i="3"/>
  <c r="P298" i="4" s="1"/>
  <c r="P297" i="3"/>
  <c r="P297" i="4" s="1"/>
  <c r="P296" i="3"/>
  <c r="P296" i="4" s="1"/>
  <c r="P295" i="3"/>
  <c r="P295" i="4" s="1"/>
  <c r="P294" i="3"/>
  <c r="P294" i="4" s="1"/>
  <c r="P293" i="3"/>
  <c r="P293" i="4" s="1"/>
  <c r="P292" i="3"/>
  <c r="P292" i="4" s="1"/>
  <c r="P291" i="3"/>
  <c r="P291" i="4" s="1"/>
  <c r="P290" i="3"/>
  <c r="P290" i="4" s="1"/>
  <c r="P289" i="3"/>
  <c r="P289" i="4" s="1"/>
  <c r="P288" i="3"/>
  <c r="P288" i="4" s="1"/>
  <c r="P287" i="3"/>
  <c r="P287" i="4" s="1"/>
  <c r="P286" i="3"/>
  <c r="P286" i="4" s="1"/>
  <c r="P285" i="3"/>
  <c r="P285" i="4" s="1"/>
  <c r="P284" i="3"/>
  <c r="P284" i="4" s="1"/>
  <c r="P283" i="3"/>
  <c r="P283" i="4" s="1"/>
  <c r="P282" i="3"/>
  <c r="P282" i="4" s="1"/>
  <c r="P281" i="3"/>
  <c r="P281" i="4" s="1"/>
  <c r="P280" i="3"/>
  <c r="P280" i="4" s="1"/>
  <c r="P279" i="3"/>
  <c r="P279" i="4" s="1"/>
  <c r="P278" i="3"/>
  <c r="P278" i="4" s="1"/>
  <c r="P277" i="3"/>
  <c r="P277" i="4" s="1"/>
  <c r="P276" i="3"/>
  <c r="P276" i="4" s="1"/>
  <c r="P275" i="3"/>
  <c r="P275" i="4" s="1"/>
  <c r="P274" i="3"/>
  <c r="P274" i="4" s="1"/>
  <c r="P273" i="3"/>
  <c r="P273" i="4" s="1"/>
  <c r="P272" i="3"/>
  <c r="P272" i="4" s="1"/>
  <c r="P271" i="3"/>
  <c r="P271" i="4" s="1"/>
  <c r="P270" i="3"/>
  <c r="P270" i="4" s="1"/>
  <c r="P269" i="3"/>
  <c r="P269" i="4" s="1"/>
  <c r="P268" i="3"/>
  <c r="P268" i="4" s="1"/>
  <c r="P267" i="3"/>
  <c r="P267" i="4" s="1"/>
  <c r="P266" i="3"/>
  <c r="P266" i="4" s="1"/>
  <c r="P265" i="3"/>
  <c r="P265" i="4" s="1"/>
  <c r="P264" i="3"/>
  <c r="P264" i="4" s="1"/>
  <c r="P263" i="3"/>
  <c r="P263" i="4" s="1"/>
  <c r="P262" i="3"/>
  <c r="P262" i="4" s="1"/>
  <c r="P261" i="3"/>
  <c r="P261" i="4" s="1"/>
  <c r="P260" i="3"/>
  <c r="P260" i="4" s="1"/>
  <c r="P259" i="3"/>
  <c r="P259" i="4" s="1"/>
  <c r="P258" i="3"/>
  <c r="P258" i="4" s="1"/>
  <c r="P257" i="3"/>
  <c r="P257" i="4" s="1"/>
  <c r="P256" i="3"/>
  <c r="P256" i="4" s="1"/>
  <c r="P255" i="3"/>
  <c r="P255" i="4" s="1"/>
  <c r="P254" i="3"/>
  <c r="P254" i="4" s="1"/>
  <c r="P253" i="3"/>
  <c r="P253" i="4" s="1"/>
  <c r="P252" i="3"/>
  <c r="P252" i="4" s="1"/>
  <c r="P251" i="3"/>
  <c r="P251" i="4" s="1"/>
  <c r="P250" i="3"/>
  <c r="P250" i="4" s="1"/>
  <c r="P249" i="3"/>
  <c r="P249" i="4" s="1"/>
  <c r="P248" i="3"/>
  <c r="P248" i="4" s="1"/>
  <c r="P247" i="3"/>
  <c r="P247" i="4" s="1"/>
  <c r="P246" i="3"/>
  <c r="P246" i="4" s="1"/>
  <c r="P245" i="3"/>
  <c r="P245" i="4" s="1"/>
  <c r="P244" i="3"/>
  <c r="P244" i="4" s="1"/>
  <c r="P243" i="3"/>
  <c r="P243" i="4" s="1"/>
  <c r="P242" i="3"/>
  <c r="P242" i="4" s="1"/>
  <c r="P241" i="3"/>
  <c r="P241" i="4" s="1"/>
  <c r="P240" i="3"/>
  <c r="P240" i="4" s="1"/>
  <c r="P239" i="3"/>
  <c r="P239" i="4" s="1"/>
  <c r="P238" i="3"/>
  <c r="P238" i="4" s="1"/>
  <c r="P237" i="3"/>
  <c r="P237" i="4" s="1"/>
  <c r="P236" i="3"/>
  <c r="P236" i="4" s="1"/>
  <c r="P235" i="3"/>
  <c r="P235" i="4" s="1"/>
  <c r="P234" i="3"/>
  <c r="P234" i="4" s="1"/>
  <c r="P233" i="3"/>
  <c r="P233" i="4" s="1"/>
  <c r="P232" i="3"/>
  <c r="P232" i="4" s="1"/>
  <c r="P231" i="3"/>
  <c r="P231" i="4" s="1"/>
  <c r="P230" i="3"/>
  <c r="P230" i="4" s="1"/>
  <c r="P229" i="3"/>
  <c r="P229" i="4" s="1"/>
  <c r="P228" i="3"/>
  <c r="P228" i="4" s="1"/>
  <c r="P227" i="3"/>
  <c r="P227" i="4" s="1"/>
  <c r="P226" i="3"/>
  <c r="P226" i="4" s="1"/>
  <c r="P225" i="3"/>
  <c r="P225" i="4" s="1"/>
  <c r="P224" i="3"/>
  <c r="P224" i="4" s="1"/>
  <c r="P223" i="3"/>
  <c r="P223" i="4" s="1"/>
  <c r="P222" i="3"/>
  <c r="P222" i="4" s="1"/>
  <c r="P221" i="3"/>
  <c r="P221" i="4" s="1"/>
  <c r="P220" i="3"/>
  <c r="P220" i="4" s="1"/>
  <c r="P219" i="3"/>
  <c r="P219" i="4" s="1"/>
  <c r="P218" i="3"/>
  <c r="P218" i="4" s="1"/>
  <c r="P217" i="3"/>
  <c r="P217" i="4" s="1"/>
  <c r="P216" i="3"/>
  <c r="P216" i="4" s="1"/>
  <c r="P215" i="3"/>
  <c r="P215" i="4" s="1"/>
  <c r="P214" i="3"/>
  <c r="P214" i="4" s="1"/>
  <c r="P213" i="3"/>
  <c r="P213" i="4" s="1"/>
  <c r="P212" i="3"/>
  <c r="P212" i="4" s="1"/>
  <c r="P211" i="3"/>
  <c r="P211" i="4" s="1"/>
  <c r="P210" i="3"/>
  <c r="P210" i="4" s="1"/>
  <c r="P209" i="3"/>
  <c r="P209" i="4" s="1"/>
  <c r="P208" i="3"/>
  <c r="P208" i="4" s="1"/>
  <c r="P207" i="3"/>
  <c r="P207" i="4" s="1"/>
  <c r="P206" i="3"/>
  <c r="P206" i="4" s="1"/>
  <c r="P205" i="3"/>
  <c r="P205" i="4" s="1"/>
  <c r="P204" i="3"/>
  <c r="P204" i="4" s="1"/>
  <c r="P203" i="3"/>
  <c r="P203" i="4" s="1"/>
  <c r="P202" i="3"/>
  <c r="P202" i="4" s="1"/>
  <c r="P201" i="3"/>
  <c r="P201" i="4" s="1"/>
  <c r="P200" i="3"/>
  <c r="P200" i="4" s="1"/>
  <c r="P199" i="3"/>
  <c r="P199" i="4" s="1"/>
  <c r="P198" i="3"/>
  <c r="P198" i="4" s="1"/>
  <c r="P197" i="3"/>
  <c r="P197" i="4" s="1"/>
  <c r="P196" i="3"/>
  <c r="P196" i="4" s="1"/>
  <c r="P195" i="3"/>
  <c r="P195" i="4" s="1"/>
  <c r="P194" i="3"/>
  <c r="P194" i="4" s="1"/>
  <c r="P193" i="3"/>
  <c r="P193" i="4" s="1"/>
  <c r="P192" i="3"/>
  <c r="P192" i="4" s="1"/>
  <c r="P191" i="3"/>
  <c r="P191" i="4" s="1"/>
  <c r="P190" i="3"/>
  <c r="P190" i="4" s="1"/>
  <c r="P189" i="3"/>
  <c r="P189" i="4" s="1"/>
  <c r="P188" i="3"/>
  <c r="P188" i="4" s="1"/>
  <c r="P187" i="3"/>
  <c r="P187" i="4" s="1"/>
  <c r="P186" i="3"/>
  <c r="P186" i="4" s="1"/>
  <c r="P185" i="3"/>
  <c r="P185" i="4" s="1"/>
  <c r="P184" i="3"/>
  <c r="P184" i="4" s="1"/>
  <c r="P183" i="3"/>
  <c r="P183" i="4" s="1"/>
  <c r="P182" i="3"/>
  <c r="P182" i="4" s="1"/>
  <c r="P181" i="3"/>
  <c r="P181" i="4" s="1"/>
  <c r="P180" i="3"/>
  <c r="P180" i="4" s="1"/>
  <c r="P179" i="3"/>
  <c r="P179" i="4" s="1"/>
  <c r="P178" i="3"/>
  <c r="P178" i="4" s="1"/>
  <c r="P177" i="3"/>
  <c r="P177" i="4" s="1"/>
  <c r="P176" i="3"/>
  <c r="P176" i="4" s="1"/>
  <c r="P175" i="3"/>
  <c r="P175" i="4" s="1"/>
  <c r="P174" i="3"/>
  <c r="P174" i="4" s="1"/>
  <c r="P173" i="3"/>
  <c r="P173" i="4" s="1"/>
  <c r="P172" i="3"/>
  <c r="P172" i="4" s="1"/>
  <c r="P171" i="3"/>
  <c r="P171" i="4" s="1"/>
  <c r="P170" i="3"/>
  <c r="P170" i="4" s="1"/>
  <c r="P169" i="3"/>
  <c r="P169" i="4" s="1"/>
  <c r="P168" i="3"/>
  <c r="P168" i="4" s="1"/>
  <c r="P167" i="3"/>
  <c r="P167" i="4" s="1"/>
  <c r="P166" i="3"/>
  <c r="P166" i="4" s="1"/>
  <c r="P165" i="3"/>
  <c r="P165" i="4" s="1"/>
  <c r="P164" i="3"/>
  <c r="P164" i="4" s="1"/>
  <c r="P163" i="3"/>
  <c r="P163" i="4" s="1"/>
  <c r="P162" i="3"/>
  <c r="P162" i="4" s="1"/>
  <c r="P161" i="3"/>
  <c r="P161" i="4" s="1"/>
  <c r="P160" i="3"/>
  <c r="P160" i="4" s="1"/>
  <c r="P159" i="3"/>
  <c r="P159" i="4" s="1"/>
  <c r="P158" i="3"/>
  <c r="P158" i="4" s="1"/>
  <c r="P157" i="3"/>
  <c r="P157" i="4" s="1"/>
  <c r="P156" i="3"/>
  <c r="P156" i="4" s="1"/>
  <c r="P155" i="3"/>
  <c r="P155" i="4" s="1"/>
  <c r="P154" i="3"/>
  <c r="P154" i="4" s="1"/>
  <c r="P153" i="3"/>
  <c r="P153" i="4" s="1"/>
  <c r="P152" i="3"/>
  <c r="P152" i="4" s="1"/>
  <c r="P151" i="3"/>
  <c r="P151" i="4" s="1"/>
  <c r="P150" i="3"/>
  <c r="P150" i="4" s="1"/>
  <c r="P149" i="3"/>
  <c r="P149" i="4" s="1"/>
  <c r="P148" i="3"/>
  <c r="P148" i="4" s="1"/>
  <c r="P147" i="3"/>
  <c r="P147" i="4" s="1"/>
  <c r="P146" i="3"/>
  <c r="P146" i="4" s="1"/>
  <c r="P145" i="3"/>
  <c r="P145" i="4" s="1"/>
  <c r="P144" i="3"/>
  <c r="P144" i="4" s="1"/>
  <c r="P143" i="3"/>
  <c r="P143" i="4" s="1"/>
  <c r="P142" i="3"/>
  <c r="P142" i="4" s="1"/>
  <c r="P141" i="3"/>
  <c r="P141" i="4" s="1"/>
  <c r="P140" i="3"/>
  <c r="P140" i="4" s="1"/>
  <c r="P139" i="3"/>
  <c r="P139" i="4" s="1"/>
  <c r="P138" i="3"/>
  <c r="P138" i="4" s="1"/>
  <c r="P137" i="3"/>
  <c r="P137" i="4" s="1"/>
  <c r="P136" i="3"/>
  <c r="P136" i="4" s="1"/>
  <c r="P135" i="3"/>
  <c r="P135" i="4" s="1"/>
  <c r="P134" i="3"/>
  <c r="P134" i="4" s="1"/>
  <c r="P133" i="3"/>
  <c r="P133" i="4" s="1"/>
  <c r="P132" i="3"/>
  <c r="P132" i="4" s="1"/>
  <c r="P131" i="3"/>
  <c r="P131" i="4" s="1"/>
  <c r="P130" i="3"/>
  <c r="P130" i="4" s="1"/>
  <c r="P129" i="3"/>
  <c r="P129" i="4" s="1"/>
  <c r="P128" i="3"/>
  <c r="P128" i="4" s="1"/>
  <c r="P127" i="3"/>
  <c r="P127" i="4" s="1"/>
  <c r="P126" i="3"/>
  <c r="P126" i="4" s="1"/>
  <c r="P125" i="3"/>
  <c r="P125" i="4" s="1"/>
  <c r="P124" i="3"/>
  <c r="P124" i="4" s="1"/>
  <c r="P123" i="3"/>
  <c r="P123" i="4" s="1"/>
  <c r="P122" i="3"/>
  <c r="P122" i="4" s="1"/>
  <c r="P121" i="3"/>
  <c r="P121" i="4" s="1"/>
  <c r="P120" i="3"/>
  <c r="P120" i="4" s="1"/>
  <c r="P119" i="3"/>
  <c r="P119" i="4" s="1"/>
  <c r="P118" i="3"/>
  <c r="P118" i="4" s="1"/>
  <c r="P117" i="3"/>
  <c r="P117" i="4" s="1"/>
  <c r="P116" i="3"/>
  <c r="P116" i="4" s="1"/>
  <c r="P115" i="3"/>
  <c r="P115" i="4" s="1"/>
  <c r="P114" i="3"/>
  <c r="P114" i="4" s="1"/>
  <c r="P113" i="3"/>
  <c r="P113" i="4" s="1"/>
  <c r="P112" i="3"/>
  <c r="P112" i="4" s="1"/>
  <c r="P111" i="3"/>
  <c r="P111" i="4" s="1"/>
  <c r="P110" i="3"/>
  <c r="P110" i="4" s="1"/>
  <c r="P109" i="3"/>
  <c r="P109" i="4" s="1"/>
  <c r="P108" i="3"/>
  <c r="P108" i="4" s="1"/>
  <c r="P107" i="3"/>
  <c r="P107" i="4" s="1"/>
  <c r="P106" i="3"/>
  <c r="P106" i="4" s="1"/>
  <c r="P105" i="3"/>
  <c r="P105" i="4" s="1"/>
  <c r="P104" i="3"/>
  <c r="P104" i="4" s="1"/>
  <c r="P103" i="3"/>
  <c r="P103" i="4" s="1"/>
  <c r="P102" i="3"/>
  <c r="P102" i="4" s="1"/>
  <c r="P101" i="3"/>
  <c r="P101" i="4" s="1"/>
  <c r="P100" i="3"/>
  <c r="P100" i="4" s="1"/>
  <c r="P99" i="3"/>
  <c r="P99" i="4" s="1"/>
  <c r="P98" i="3"/>
  <c r="P98" i="4" s="1"/>
  <c r="P97" i="3"/>
  <c r="P97" i="4" s="1"/>
  <c r="P96" i="3"/>
  <c r="P96" i="4" s="1"/>
  <c r="P95" i="3"/>
  <c r="P95" i="4" s="1"/>
  <c r="P94" i="3"/>
  <c r="P94" i="4" s="1"/>
  <c r="P93" i="3"/>
  <c r="P93" i="4" s="1"/>
  <c r="P92" i="3"/>
  <c r="P92" i="4" s="1"/>
  <c r="P91" i="3"/>
  <c r="P91" i="4" s="1"/>
  <c r="P90" i="3"/>
  <c r="P90" i="4" s="1"/>
  <c r="P89" i="3"/>
  <c r="P89" i="4" s="1"/>
  <c r="P88" i="3"/>
  <c r="P88" i="4" s="1"/>
  <c r="P87" i="3"/>
  <c r="P87" i="4" s="1"/>
  <c r="P86" i="3"/>
  <c r="P86" i="4" s="1"/>
  <c r="P85" i="3"/>
  <c r="P85" i="4" s="1"/>
  <c r="P84" i="3"/>
  <c r="P84" i="4" s="1"/>
  <c r="P83" i="3"/>
  <c r="P83" i="4" s="1"/>
  <c r="P82" i="3"/>
  <c r="P82" i="4" s="1"/>
  <c r="P81" i="3"/>
  <c r="P81" i="4" s="1"/>
  <c r="P80" i="3"/>
  <c r="P80" i="4" s="1"/>
  <c r="P79" i="3"/>
  <c r="P79" i="4" s="1"/>
  <c r="P78" i="3"/>
  <c r="P78" i="4" s="1"/>
  <c r="P77" i="3"/>
  <c r="P77" i="4" s="1"/>
  <c r="P76" i="3"/>
  <c r="P76" i="4" s="1"/>
  <c r="P75" i="3"/>
  <c r="P75" i="4" s="1"/>
  <c r="P74" i="3"/>
  <c r="P74" i="4" s="1"/>
  <c r="P73" i="3"/>
  <c r="P73" i="4" s="1"/>
  <c r="P72" i="3"/>
  <c r="P72" i="4" s="1"/>
  <c r="P71" i="3"/>
  <c r="P71" i="4" s="1"/>
  <c r="P70" i="3"/>
  <c r="P70" i="4" s="1"/>
  <c r="P69" i="3"/>
  <c r="P69" i="4" s="1"/>
  <c r="P68" i="3"/>
  <c r="P68" i="4" s="1"/>
  <c r="P67" i="3"/>
  <c r="P67" i="4" s="1"/>
  <c r="P66" i="3"/>
  <c r="P66" i="4" s="1"/>
  <c r="P65" i="3"/>
  <c r="P65" i="4" s="1"/>
  <c r="P64" i="3"/>
  <c r="P64" i="4" s="1"/>
  <c r="P63" i="3"/>
  <c r="P63" i="4" s="1"/>
  <c r="P62" i="3"/>
  <c r="P62" i="4" s="1"/>
  <c r="P61" i="3"/>
  <c r="P61" i="4" s="1"/>
  <c r="P60" i="3"/>
  <c r="P60" i="4" s="1"/>
  <c r="P59" i="3"/>
  <c r="P59" i="4" s="1"/>
  <c r="P58" i="3"/>
  <c r="P58" i="4" s="1"/>
  <c r="P57" i="3"/>
  <c r="P57" i="4" s="1"/>
  <c r="P56" i="3"/>
  <c r="P56" i="4" s="1"/>
  <c r="P55" i="3"/>
  <c r="P55" i="4" s="1"/>
  <c r="P54" i="3"/>
  <c r="P54" i="4" s="1"/>
  <c r="P53" i="3"/>
  <c r="P53" i="4" s="1"/>
  <c r="P52" i="3"/>
  <c r="P52" i="4" s="1"/>
  <c r="P51" i="3"/>
  <c r="P51" i="4" s="1"/>
  <c r="P50" i="3"/>
  <c r="P50" i="4" s="1"/>
  <c r="P49" i="3"/>
  <c r="P49" i="4" s="1"/>
  <c r="P48" i="3"/>
  <c r="P48" i="4" s="1"/>
  <c r="P47" i="3"/>
  <c r="P47" i="4" s="1"/>
  <c r="P46" i="3"/>
  <c r="P46" i="4" s="1"/>
  <c r="P45" i="3"/>
  <c r="P45" i="4" s="1"/>
  <c r="P44" i="3"/>
  <c r="P44" i="4" s="1"/>
  <c r="P43" i="3"/>
  <c r="P43" i="4" s="1"/>
  <c r="P42" i="3"/>
  <c r="P42" i="4" s="1"/>
  <c r="P41" i="3"/>
  <c r="P41" i="4" s="1"/>
  <c r="P40" i="3"/>
  <c r="P40" i="4" s="1"/>
  <c r="P39" i="3"/>
  <c r="P39" i="4" s="1"/>
  <c r="P38" i="3"/>
  <c r="P38" i="4" s="1"/>
  <c r="P37" i="3"/>
  <c r="P37" i="4" s="1"/>
  <c r="P36" i="3"/>
  <c r="P36" i="4" s="1"/>
  <c r="P35" i="3"/>
  <c r="P35" i="4" s="1"/>
  <c r="P34" i="3"/>
  <c r="P34" i="4" s="1"/>
  <c r="P33" i="3"/>
  <c r="P33" i="4" s="1"/>
  <c r="P32" i="3"/>
  <c r="P32" i="4" s="1"/>
  <c r="P31" i="3"/>
  <c r="P31" i="4" s="1"/>
  <c r="P30" i="3"/>
  <c r="P30" i="4" s="1"/>
  <c r="P29" i="3"/>
  <c r="P29" i="4" s="1"/>
  <c r="P28" i="3"/>
  <c r="P28" i="4" s="1"/>
  <c r="P27" i="3"/>
  <c r="P27" i="4" s="1"/>
  <c r="P26" i="3"/>
  <c r="P26" i="4" s="1"/>
  <c r="P25" i="3"/>
  <c r="P25" i="4" s="1"/>
  <c r="P24" i="3"/>
  <c r="P24" i="4" s="1"/>
  <c r="P23" i="3"/>
  <c r="P23" i="4" s="1"/>
  <c r="P22" i="3"/>
  <c r="P22" i="4" s="1"/>
  <c r="P21" i="3"/>
  <c r="P21" i="4" s="1"/>
  <c r="P20" i="3"/>
  <c r="P20" i="4" s="1"/>
  <c r="P19" i="3"/>
  <c r="P19" i="4" s="1"/>
  <c r="P18" i="3"/>
  <c r="P18" i="4" s="1"/>
  <c r="P17" i="3"/>
  <c r="P17" i="4" s="1"/>
  <c r="P16" i="3"/>
  <c r="P16" i="4" s="1"/>
  <c r="P15" i="3"/>
  <c r="P15" i="4" s="1"/>
  <c r="P14" i="3"/>
  <c r="P14" i="4" s="1"/>
  <c r="P13" i="3"/>
  <c r="P13" i="4" s="1"/>
  <c r="P12" i="3"/>
  <c r="P12" i="4" s="1"/>
  <c r="P11" i="3"/>
  <c r="P11" i="4" s="1"/>
  <c r="P10" i="3"/>
  <c r="P10" i="4" s="1"/>
  <c r="P9" i="3"/>
  <c r="P9" i="4" s="1"/>
  <c r="P8" i="3"/>
  <c r="P8" i="4" s="1"/>
  <c r="J9" i="3"/>
  <c r="J10" i="3"/>
  <c r="O10" i="4" s="1"/>
  <c r="J11" i="3"/>
  <c r="O11" i="4" s="1"/>
  <c r="J12" i="3"/>
  <c r="O12" i="4" s="1"/>
  <c r="J13" i="3"/>
  <c r="O13" i="4" s="1"/>
  <c r="J14" i="3"/>
  <c r="O14" i="4" s="1"/>
  <c r="J15" i="3"/>
  <c r="O15" i="4" s="1"/>
  <c r="J16" i="3"/>
  <c r="O16" i="4" s="1"/>
  <c r="J17" i="3"/>
  <c r="O17" i="4" s="1"/>
  <c r="J18" i="3"/>
  <c r="O18" i="4" s="1"/>
  <c r="J19" i="3"/>
  <c r="O19" i="4" s="1"/>
  <c r="J20" i="3"/>
  <c r="J21" i="3"/>
  <c r="O21" i="4" s="1"/>
  <c r="J22" i="3"/>
  <c r="O22" i="4" s="1"/>
  <c r="J23" i="3"/>
  <c r="O23" i="4" s="1"/>
  <c r="J24" i="3"/>
  <c r="O24" i="4" s="1"/>
  <c r="J25" i="3"/>
  <c r="O25" i="4" s="1"/>
  <c r="J26" i="3"/>
  <c r="O26" i="4" s="1"/>
  <c r="J27" i="3"/>
  <c r="O27" i="4" s="1"/>
  <c r="J28" i="3"/>
  <c r="O28" i="4" s="1"/>
  <c r="J29" i="3"/>
  <c r="O29" i="4" s="1"/>
  <c r="J30" i="3"/>
  <c r="O30" i="4" s="1"/>
  <c r="J31" i="3"/>
  <c r="O31" i="4" s="1"/>
  <c r="J32" i="3"/>
  <c r="O32" i="4" s="1"/>
  <c r="J33" i="3"/>
  <c r="O33" i="4" s="1"/>
  <c r="J34" i="3"/>
  <c r="O34" i="4" s="1"/>
  <c r="J35" i="3"/>
  <c r="O35" i="4" s="1"/>
  <c r="J36" i="3"/>
  <c r="J37" i="3"/>
  <c r="O37" i="4" s="1"/>
  <c r="J38" i="3"/>
  <c r="O38" i="4" s="1"/>
  <c r="J39" i="3"/>
  <c r="O39" i="4" s="1"/>
  <c r="J40" i="3"/>
  <c r="O40" i="4" s="1"/>
  <c r="J41" i="3"/>
  <c r="O41" i="4" s="1"/>
  <c r="J42" i="3"/>
  <c r="O42" i="4" s="1"/>
  <c r="J43" i="3"/>
  <c r="O43" i="4" s="1"/>
  <c r="J44" i="3"/>
  <c r="O44" i="4" s="1"/>
  <c r="J45" i="3"/>
  <c r="O45" i="4" s="1"/>
  <c r="J46" i="3"/>
  <c r="O46" i="4" s="1"/>
  <c r="J47" i="3"/>
  <c r="O47" i="4" s="1"/>
  <c r="J48" i="3"/>
  <c r="O48" i="4" s="1"/>
  <c r="J49" i="3"/>
  <c r="O49" i="4" s="1"/>
  <c r="J50" i="3"/>
  <c r="O50" i="4" s="1"/>
  <c r="J51" i="3"/>
  <c r="O51" i="4" s="1"/>
  <c r="J52" i="3"/>
  <c r="J53" i="3"/>
  <c r="O53" i="4" s="1"/>
  <c r="J54" i="3"/>
  <c r="O54" i="4" s="1"/>
  <c r="J55" i="3"/>
  <c r="O55" i="4" s="1"/>
  <c r="J56" i="3"/>
  <c r="O56" i="4" s="1"/>
  <c r="J57" i="3"/>
  <c r="O57" i="4" s="1"/>
  <c r="J58" i="3"/>
  <c r="O58" i="4" s="1"/>
  <c r="J59" i="3"/>
  <c r="O59" i="4" s="1"/>
  <c r="J60" i="3"/>
  <c r="O60" i="4" s="1"/>
  <c r="J61" i="3"/>
  <c r="O61" i="4" s="1"/>
  <c r="J62" i="3"/>
  <c r="O62" i="4" s="1"/>
  <c r="J63" i="3"/>
  <c r="O63" i="4" s="1"/>
  <c r="J64" i="3"/>
  <c r="O64" i="4" s="1"/>
  <c r="J65" i="3"/>
  <c r="O65" i="4" s="1"/>
  <c r="J66" i="3"/>
  <c r="O66" i="4" s="1"/>
  <c r="J67" i="3"/>
  <c r="O67" i="4" s="1"/>
  <c r="J68" i="3"/>
  <c r="J69" i="3"/>
  <c r="O69" i="4" s="1"/>
  <c r="J70" i="3"/>
  <c r="O70" i="4" s="1"/>
  <c r="J71" i="3"/>
  <c r="O71" i="4" s="1"/>
  <c r="J72" i="3"/>
  <c r="O72" i="4" s="1"/>
  <c r="J73" i="3"/>
  <c r="O73" i="4" s="1"/>
  <c r="J74" i="3"/>
  <c r="O74" i="4" s="1"/>
  <c r="J75" i="3"/>
  <c r="O75" i="4" s="1"/>
  <c r="J76" i="3"/>
  <c r="O76" i="4" s="1"/>
  <c r="J77" i="3"/>
  <c r="O77" i="4" s="1"/>
  <c r="J78" i="3"/>
  <c r="O78" i="4" s="1"/>
  <c r="J79" i="3"/>
  <c r="O79" i="4" s="1"/>
  <c r="J80" i="3"/>
  <c r="O80" i="4" s="1"/>
  <c r="J81" i="3"/>
  <c r="O81" i="4" s="1"/>
  <c r="J82" i="3"/>
  <c r="O82" i="4" s="1"/>
  <c r="J83" i="3"/>
  <c r="O83" i="4" s="1"/>
  <c r="J84" i="3"/>
  <c r="J85" i="3"/>
  <c r="O85" i="4" s="1"/>
  <c r="J86" i="3"/>
  <c r="O86" i="4" s="1"/>
  <c r="J87" i="3"/>
  <c r="O87" i="4" s="1"/>
  <c r="J88" i="3"/>
  <c r="O88" i="4" s="1"/>
  <c r="J89" i="3"/>
  <c r="O89" i="4" s="1"/>
  <c r="J90" i="3"/>
  <c r="O90" i="4" s="1"/>
  <c r="J91" i="3"/>
  <c r="O91" i="4" s="1"/>
  <c r="J92" i="3"/>
  <c r="O92" i="4" s="1"/>
  <c r="J93" i="3"/>
  <c r="O93" i="4" s="1"/>
  <c r="J94" i="3"/>
  <c r="O94" i="4" s="1"/>
  <c r="J95" i="3"/>
  <c r="O95" i="4" s="1"/>
  <c r="J96" i="3"/>
  <c r="O96" i="4" s="1"/>
  <c r="J97" i="3"/>
  <c r="O97" i="4" s="1"/>
  <c r="J98" i="3"/>
  <c r="O98" i="4" s="1"/>
  <c r="J99" i="3"/>
  <c r="O99" i="4" s="1"/>
  <c r="J100" i="3"/>
  <c r="J101" i="3"/>
  <c r="O101" i="4" s="1"/>
  <c r="J102" i="3"/>
  <c r="O102" i="4" s="1"/>
  <c r="J103" i="3"/>
  <c r="O103" i="4" s="1"/>
  <c r="J104" i="3"/>
  <c r="O104" i="4" s="1"/>
  <c r="J105" i="3"/>
  <c r="O105" i="4" s="1"/>
  <c r="J106" i="3"/>
  <c r="O106" i="4" s="1"/>
  <c r="J107" i="3"/>
  <c r="O107" i="4" s="1"/>
  <c r="J108" i="3"/>
  <c r="O108" i="4" s="1"/>
  <c r="J109" i="3"/>
  <c r="O109" i="4" s="1"/>
  <c r="J110" i="3"/>
  <c r="O110" i="4" s="1"/>
  <c r="J111" i="3"/>
  <c r="O111" i="4" s="1"/>
  <c r="J112" i="3"/>
  <c r="O112" i="4" s="1"/>
  <c r="J113" i="3"/>
  <c r="O113" i="4" s="1"/>
  <c r="J114" i="3"/>
  <c r="O114" i="4" s="1"/>
  <c r="J115" i="3"/>
  <c r="O115" i="4" s="1"/>
  <c r="J116" i="3"/>
  <c r="J117" i="3"/>
  <c r="O117" i="4" s="1"/>
  <c r="J118" i="3"/>
  <c r="O118" i="4" s="1"/>
  <c r="J119" i="3"/>
  <c r="O119" i="4" s="1"/>
  <c r="J120" i="3"/>
  <c r="O120" i="4" s="1"/>
  <c r="J121" i="3"/>
  <c r="O121" i="4" s="1"/>
  <c r="J122" i="3"/>
  <c r="O122" i="4" s="1"/>
  <c r="J123" i="3"/>
  <c r="O123" i="4" s="1"/>
  <c r="J124" i="3"/>
  <c r="O124" i="4" s="1"/>
  <c r="J125" i="3"/>
  <c r="O125" i="4" s="1"/>
  <c r="J126" i="3"/>
  <c r="O126" i="4" s="1"/>
  <c r="J127" i="3"/>
  <c r="O127" i="4" s="1"/>
  <c r="J128" i="3"/>
  <c r="O128" i="4" s="1"/>
  <c r="J129" i="3"/>
  <c r="O129" i="4" s="1"/>
  <c r="J130" i="3"/>
  <c r="O130" i="4" s="1"/>
  <c r="J131" i="3"/>
  <c r="O131" i="4" s="1"/>
  <c r="J132" i="3"/>
  <c r="J133" i="3"/>
  <c r="O133" i="4" s="1"/>
  <c r="J134" i="3"/>
  <c r="O134" i="4" s="1"/>
  <c r="J135" i="3"/>
  <c r="O135" i="4" s="1"/>
  <c r="J136" i="3"/>
  <c r="O136" i="4" s="1"/>
  <c r="J137" i="3"/>
  <c r="O137" i="4" s="1"/>
  <c r="J138" i="3"/>
  <c r="O138" i="4" s="1"/>
  <c r="J139" i="3"/>
  <c r="O139" i="4" s="1"/>
  <c r="J140" i="3"/>
  <c r="O140" i="4" s="1"/>
  <c r="J141" i="3"/>
  <c r="O141" i="4" s="1"/>
  <c r="J142" i="3"/>
  <c r="O142" i="4" s="1"/>
  <c r="J143" i="3"/>
  <c r="O143" i="4" s="1"/>
  <c r="J144" i="3"/>
  <c r="O144" i="4" s="1"/>
  <c r="J145" i="3"/>
  <c r="O145" i="4" s="1"/>
  <c r="J146" i="3"/>
  <c r="O146" i="4" s="1"/>
  <c r="J147" i="3"/>
  <c r="O147" i="4" s="1"/>
  <c r="J148" i="3"/>
  <c r="J149" i="3"/>
  <c r="O149" i="4" s="1"/>
  <c r="J150" i="3"/>
  <c r="O150" i="4" s="1"/>
  <c r="J151" i="3"/>
  <c r="O151" i="4" s="1"/>
  <c r="J152" i="3"/>
  <c r="O152" i="4" s="1"/>
  <c r="J153" i="3"/>
  <c r="O153" i="4" s="1"/>
  <c r="J154" i="3"/>
  <c r="O154" i="4" s="1"/>
  <c r="J155" i="3"/>
  <c r="O155" i="4" s="1"/>
  <c r="J156" i="3"/>
  <c r="O156" i="4" s="1"/>
  <c r="J157" i="3"/>
  <c r="O157" i="4" s="1"/>
  <c r="J158" i="3"/>
  <c r="O158" i="4" s="1"/>
  <c r="J159" i="3"/>
  <c r="O159" i="4" s="1"/>
  <c r="J160" i="3"/>
  <c r="O160" i="4" s="1"/>
  <c r="J161" i="3"/>
  <c r="O161" i="4" s="1"/>
  <c r="J162" i="3"/>
  <c r="O162" i="4" s="1"/>
  <c r="J163" i="3"/>
  <c r="O163" i="4" s="1"/>
  <c r="J164" i="3"/>
  <c r="J165" i="3"/>
  <c r="O165" i="4" s="1"/>
  <c r="J166" i="3"/>
  <c r="O166" i="4" s="1"/>
  <c r="J167" i="3"/>
  <c r="O167" i="4" s="1"/>
  <c r="J168" i="3"/>
  <c r="O168" i="4" s="1"/>
  <c r="J169" i="3"/>
  <c r="O169" i="4" s="1"/>
  <c r="J170" i="3"/>
  <c r="O170" i="4" s="1"/>
  <c r="J171" i="3"/>
  <c r="O171" i="4" s="1"/>
  <c r="J172" i="3"/>
  <c r="O172" i="4" s="1"/>
  <c r="J173" i="3"/>
  <c r="O173" i="4" s="1"/>
  <c r="J174" i="3"/>
  <c r="O174" i="4" s="1"/>
  <c r="J175" i="3"/>
  <c r="O175" i="4" s="1"/>
  <c r="J176" i="3"/>
  <c r="O176" i="4" s="1"/>
  <c r="J177" i="3"/>
  <c r="O177" i="4" s="1"/>
  <c r="J178" i="3"/>
  <c r="O178" i="4" s="1"/>
  <c r="J179" i="3"/>
  <c r="O179" i="4" s="1"/>
  <c r="J180" i="3"/>
  <c r="J181" i="3"/>
  <c r="O181" i="4" s="1"/>
  <c r="J182" i="3"/>
  <c r="O182" i="4" s="1"/>
  <c r="J183" i="3"/>
  <c r="O183" i="4" s="1"/>
  <c r="J184" i="3"/>
  <c r="O184" i="4" s="1"/>
  <c r="J185" i="3"/>
  <c r="O185" i="4" s="1"/>
  <c r="J186" i="3"/>
  <c r="O186" i="4" s="1"/>
  <c r="J187" i="3"/>
  <c r="O187" i="4" s="1"/>
  <c r="J188" i="3"/>
  <c r="O188" i="4" s="1"/>
  <c r="J189" i="3"/>
  <c r="O189" i="4" s="1"/>
  <c r="J190" i="3"/>
  <c r="O190" i="4" s="1"/>
  <c r="J191" i="3"/>
  <c r="O191" i="4" s="1"/>
  <c r="J192" i="3"/>
  <c r="O192" i="4" s="1"/>
  <c r="J193" i="3"/>
  <c r="O193" i="4" s="1"/>
  <c r="J194" i="3"/>
  <c r="O194" i="4" s="1"/>
  <c r="J195" i="3"/>
  <c r="O195" i="4" s="1"/>
  <c r="J196" i="3"/>
  <c r="J197" i="3"/>
  <c r="O197" i="4" s="1"/>
  <c r="J198" i="3"/>
  <c r="O198" i="4" s="1"/>
  <c r="J199" i="3"/>
  <c r="O199" i="4" s="1"/>
  <c r="J200" i="3"/>
  <c r="O200" i="4" s="1"/>
  <c r="J201" i="3"/>
  <c r="O201" i="4" s="1"/>
  <c r="J202" i="3"/>
  <c r="O202" i="4" s="1"/>
  <c r="J203" i="3"/>
  <c r="O203" i="4" s="1"/>
  <c r="J204" i="3"/>
  <c r="O204" i="4" s="1"/>
  <c r="J205" i="3"/>
  <c r="O205" i="4" s="1"/>
  <c r="J206" i="3"/>
  <c r="O206" i="4" s="1"/>
  <c r="J207" i="3"/>
  <c r="O207" i="4" s="1"/>
  <c r="J208" i="3"/>
  <c r="O208" i="4" s="1"/>
  <c r="J209" i="3"/>
  <c r="O209" i="4" s="1"/>
  <c r="J210" i="3"/>
  <c r="O210" i="4" s="1"/>
  <c r="J211" i="3"/>
  <c r="O211" i="4" s="1"/>
  <c r="J212" i="3"/>
  <c r="J213" i="3"/>
  <c r="O213" i="4" s="1"/>
  <c r="J214" i="3"/>
  <c r="O214" i="4" s="1"/>
  <c r="J215" i="3"/>
  <c r="O215" i="4" s="1"/>
  <c r="J216" i="3"/>
  <c r="O216" i="4" s="1"/>
  <c r="J217" i="3"/>
  <c r="O217" i="4" s="1"/>
  <c r="J218" i="3"/>
  <c r="O218" i="4" s="1"/>
  <c r="J219" i="3"/>
  <c r="O219" i="4" s="1"/>
  <c r="J220" i="3"/>
  <c r="O220" i="4" s="1"/>
  <c r="J221" i="3"/>
  <c r="O221" i="4" s="1"/>
  <c r="J222" i="3"/>
  <c r="O222" i="4" s="1"/>
  <c r="J223" i="3"/>
  <c r="O223" i="4" s="1"/>
  <c r="J224" i="3"/>
  <c r="O224" i="4" s="1"/>
  <c r="J225" i="3"/>
  <c r="O225" i="4" s="1"/>
  <c r="J226" i="3"/>
  <c r="O226" i="4" s="1"/>
  <c r="J227" i="3"/>
  <c r="O227" i="4" s="1"/>
  <c r="J228" i="3"/>
  <c r="J229" i="3"/>
  <c r="O229" i="4" s="1"/>
  <c r="J230" i="3"/>
  <c r="O230" i="4" s="1"/>
  <c r="J231" i="3"/>
  <c r="O231" i="4" s="1"/>
  <c r="J232" i="3"/>
  <c r="O232" i="4" s="1"/>
  <c r="J233" i="3"/>
  <c r="O233" i="4" s="1"/>
  <c r="J234" i="3"/>
  <c r="O234" i="4" s="1"/>
  <c r="J235" i="3"/>
  <c r="O235" i="4" s="1"/>
  <c r="J236" i="3"/>
  <c r="O236" i="4" s="1"/>
  <c r="J237" i="3"/>
  <c r="O237" i="4" s="1"/>
  <c r="J238" i="3"/>
  <c r="O238" i="4" s="1"/>
  <c r="J239" i="3"/>
  <c r="O239" i="4" s="1"/>
  <c r="J240" i="3"/>
  <c r="O240" i="4" s="1"/>
  <c r="J241" i="3"/>
  <c r="O241" i="4" s="1"/>
  <c r="J242" i="3"/>
  <c r="O242" i="4" s="1"/>
  <c r="J243" i="3"/>
  <c r="O243" i="4" s="1"/>
  <c r="J244" i="3"/>
  <c r="J245" i="3"/>
  <c r="O245" i="4" s="1"/>
  <c r="J246" i="3"/>
  <c r="O246" i="4" s="1"/>
  <c r="J247" i="3"/>
  <c r="O247" i="4" s="1"/>
  <c r="J248" i="3"/>
  <c r="O248" i="4" s="1"/>
  <c r="J249" i="3"/>
  <c r="O249" i="4" s="1"/>
  <c r="J250" i="3"/>
  <c r="O250" i="4" s="1"/>
  <c r="J251" i="3"/>
  <c r="O251" i="4" s="1"/>
  <c r="J252" i="3"/>
  <c r="O252" i="4" s="1"/>
  <c r="J253" i="3"/>
  <c r="O253" i="4" s="1"/>
  <c r="J254" i="3"/>
  <c r="O254" i="4" s="1"/>
  <c r="J255" i="3"/>
  <c r="O255" i="4" s="1"/>
  <c r="J256" i="3"/>
  <c r="O256" i="4" s="1"/>
  <c r="J257" i="3"/>
  <c r="O257" i="4" s="1"/>
  <c r="J258" i="3"/>
  <c r="O258" i="4" s="1"/>
  <c r="J259" i="3"/>
  <c r="O259" i="4" s="1"/>
  <c r="J260" i="3"/>
  <c r="J261" i="3"/>
  <c r="O261" i="4" s="1"/>
  <c r="J262" i="3"/>
  <c r="O262" i="4" s="1"/>
  <c r="J263" i="3"/>
  <c r="O263" i="4" s="1"/>
  <c r="J264" i="3"/>
  <c r="O264" i="4" s="1"/>
  <c r="J265" i="3"/>
  <c r="O265" i="4" s="1"/>
  <c r="J266" i="3"/>
  <c r="O266" i="4" s="1"/>
  <c r="J267" i="3"/>
  <c r="O267" i="4" s="1"/>
  <c r="J268" i="3"/>
  <c r="O268" i="4" s="1"/>
  <c r="J269" i="3"/>
  <c r="O269" i="4" s="1"/>
  <c r="J270" i="3"/>
  <c r="O270" i="4" s="1"/>
  <c r="J271" i="3"/>
  <c r="O271" i="4" s="1"/>
  <c r="J272" i="3"/>
  <c r="O272" i="4" s="1"/>
  <c r="J273" i="3"/>
  <c r="O273" i="4" s="1"/>
  <c r="J274" i="3"/>
  <c r="O274" i="4" s="1"/>
  <c r="J275" i="3"/>
  <c r="O275" i="4" s="1"/>
  <c r="J276" i="3"/>
  <c r="J277" i="3"/>
  <c r="O277" i="4" s="1"/>
  <c r="J278" i="3"/>
  <c r="O278" i="4" s="1"/>
  <c r="J279" i="3"/>
  <c r="O279" i="4" s="1"/>
  <c r="J280" i="3"/>
  <c r="O280" i="4" s="1"/>
  <c r="J281" i="3"/>
  <c r="O281" i="4" s="1"/>
  <c r="J282" i="3"/>
  <c r="O282" i="4" s="1"/>
  <c r="J283" i="3"/>
  <c r="O283" i="4" s="1"/>
  <c r="J284" i="3"/>
  <c r="O284" i="4" s="1"/>
  <c r="J285" i="3"/>
  <c r="O285" i="4" s="1"/>
  <c r="J286" i="3"/>
  <c r="O286" i="4" s="1"/>
  <c r="J287" i="3"/>
  <c r="O287" i="4" s="1"/>
  <c r="J288" i="3"/>
  <c r="O288" i="4" s="1"/>
  <c r="J289" i="3"/>
  <c r="O289" i="4" s="1"/>
  <c r="J290" i="3"/>
  <c r="O290" i="4" s="1"/>
  <c r="J291" i="3"/>
  <c r="O291" i="4" s="1"/>
  <c r="J292" i="3"/>
  <c r="J293" i="3"/>
  <c r="O293" i="4" s="1"/>
  <c r="J294" i="3"/>
  <c r="O294" i="4" s="1"/>
  <c r="J295" i="3"/>
  <c r="O295" i="4" s="1"/>
  <c r="J296" i="3"/>
  <c r="O296" i="4" s="1"/>
  <c r="J297" i="3"/>
  <c r="O297" i="4" s="1"/>
  <c r="J298" i="3"/>
  <c r="O298" i="4" s="1"/>
  <c r="J299" i="3"/>
  <c r="O299" i="4" s="1"/>
  <c r="J300" i="3"/>
  <c r="O300" i="4" s="1"/>
  <c r="J301" i="3"/>
  <c r="O301" i="4" s="1"/>
  <c r="J302" i="3"/>
  <c r="O302" i="4" s="1"/>
  <c r="J303" i="3"/>
  <c r="O303" i="4" s="1"/>
  <c r="J304" i="3"/>
  <c r="O304" i="4" s="1"/>
  <c r="J305" i="3"/>
  <c r="O305" i="4" s="1"/>
  <c r="J306" i="3"/>
  <c r="O306" i="4" s="1"/>
  <c r="J307" i="3"/>
  <c r="O307" i="4" s="1"/>
  <c r="J308" i="3"/>
  <c r="J309" i="3"/>
  <c r="O309" i="4" s="1"/>
  <c r="J310" i="3"/>
  <c r="O310" i="4" s="1"/>
  <c r="J311" i="3"/>
  <c r="O311" i="4" s="1"/>
  <c r="J312" i="3"/>
  <c r="O312" i="4" s="1"/>
  <c r="J313" i="3"/>
  <c r="O313" i="4" s="1"/>
  <c r="J314" i="3"/>
  <c r="O314" i="4" s="1"/>
  <c r="J315" i="3"/>
  <c r="O315" i="4" s="1"/>
  <c r="J316" i="3"/>
  <c r="O316" i="4" s="1"/>
  <c r="J317" i="3"/>
  <c r="O317" i="4" s="1"/>
  <c r="J318" i="3"/>
  <c r="O318" i="4" s="1"/>
  <c r="J319" i="3"/>
  <c r="O319" i="4" s="1"/>
  <c r="J320" i="3"/>
  <c r="O320" i="4" s="1"/>
  <c r="J321" i="3"/>
  <c r="O321" i="4" s="1"/>
  <c r="J322" i="3"/>
  <c r="O322" i="4" s="1"/>
  <c r="J323" i="3"/>
  <c r="O323" i="4" s="1"/>
  <c r="J324" i="3"/>
  <c r="J325" i="3"/>
  <c r="O325" i="4" s="1"/>
  <c r="J326" i="3"/>
  <c r="O326" i="4" s="1"/>
  <c r="J327" i="3"/>
  <c r="O327" i="4" s="1"/>
  <c r="J328" i="3"/>
  <c r="O328" i="4" s="1"/>
  <c r="J329" i="3"/>
  <c r="O329" i="4" s="1"/>
  <c r="J330" i="3"/>
  <c r="O330" i="4" s="1"/>
  <c r="J331" i="3"/>
  <c r="O331" i="4" s="1"/>
  <c r="J332" i="3"/>
  <c r="O332" i="4" s="1"/>
  <c r="J333" i="3"/>
  <c r="O333" i="4" s="1"/>
  <c r="J334" i="3"/>
  <c r="O334" i="4" s="1"/>
  <c r="J335" i="3"/>
  <c r="O335" i="4" s="1"/>
  <c r="J336" i="3"/>
  <c r="O336" i="4" s="1"/>
  <c r="J337" i="3"/>
  <c r="O337" i="4" s="1"/>
  <c r="J338" i="3"/>
  <c r="O338" i="4" s="1"/>
  <c r="J339" i="3"/>
  <c r="O339" i="4" s="1"/>
  <c r="J340" i="3"/>
  <c r="J341" i="3"/>
  <c r="O341" i="4" s="1"/>
  <c r="J342" i="3"/>
  <c r="O342" i="4" s="1"/>
  <c r="J343" i="3"/>
  <c r="O343" i="4" s="1"/>
  <c r="J344" i="3"/>
  <c r="O344" i="4" s="1"/>
  <c r="J345" i="3"/>
  <c r="O345" i="4" s="1"/>
  <c r="J346" i="3"/>
  <c r="O346" i="4" s="1"/>
  <c r="J347" i="3"/>
  <c r="O347" i="4" s="1"/>
  <c r="J348" i="3"/>
  <c r="O348" i="4" s="1"/>
  <c r="J349" i="3"/>
  <c r="O349" i="4" s="1"/>
  <c r="J350" i="3"/>
  <c r="J351" i="3"/>
  <c r="O351" i="4" s="1"/>
  <c r="J352" i="3"/>
  <c r="O352" i="4" s="1"/>
  <c r="J353" i="3"/>
  <c r="O353" i="4" s="1"/>
  <c r="J354" i="3"/>
  <c r="J355" i="3"/>
  <c r="O355" i="4" s="1"/>
  <c r="J356" i="3"/>
  <c r="O356" i="4" s="1"/>
  <c r="J357" i="3"/>
  <c r="O357" i="4" s="1"/>
  <c r="J358" i="3"/>
  <c r="J359" i="3"/>
  <c r="O359" i="4" s="1"/>
  <c r="J360" i="3"/>
  <c r="O360" i="4" s="1"/>
  <c r="J361" i="3"/>
  <c r="O361" i="4" s="1"/>
  <c r="J362" i="3"/>
  <c r="J363" i="3"/>
  <c r="O363" i="4" s="1"/>
  <c r="J364" i="3"/>
  <c r="O364" i="4" s="1"/>
  <c r="J365" i="3"/>
  <c r="O365" i="4" s="1"/>
  <c r="J366" i="3"/>
  <c r="J367" i="3"/>
  <c r="O367" i="4" s="1"/>
  <c r="J368" i="3"/>
  <c r="O368" i="4" s="1"/>
  <c r="J369" i="3"/>
  <c r="O369" i="4" s="1"/>
  <c r="J370" i="3"/>
  <c r="J371" i="3"/>
  <c r="O371" i="4" s="1"/>
  <c r="J372" i="3"/>
  <c r="O372" i="4" s="1"/>
  <c r="J373" i="3"/>
  <c r="O373" i="4" s="1"/>
  <c r="J374" i="3"/>
  <c r="J375" i="3"/>
  <c r="O375" i="4" s="1"/>
  <c r="J376" i="3"/>
  <c r="O376" i="4" s="1"/>
  <c r="J377" i="3"/>
  <c r="O377" i="4" s="1"/>
  <c r="J378" i="3"/>
  <c r="J379" i="3"/>
  <c r="O379" i="4" s="1"/>
  <c r="J380" i="3"/>
  <c r="O380" i="4" s="1"/>
  <c r="J381" i="3"/>
  <c r="O381" i="4" s="1"/>
  <c r="J382" i="3"/>
  <c r="J383" i="3"/>
  <c r="O383" i="4" s="1"/>
  <c r="J384" i="3"/>
  <c r="O384" i="4" s="1"/>
  <c r="J385" i="3"/>
  <c r="O385" i="4" s="1"/>
  <c r="J386" i="3"/>
  <c r="J387" i="3"/>
  <c r="O387" i="4" s="1"/>
  <c r="J388" i="3"/>
  <c r="O388" i="4" s="1"/>
  <c r="J389" i="3"/>
  <c r="O389" i="4" s="1"/>
  <c r="J390" i="3"/>
  <c r="J391" i="3"/>
  <c r="O391" i="4" s="1"/>
  <c r="J392" i="3"/>
  <c r="O392" i="4" s="1"/>
  <c r="J393" i="3"/>
  <c r="O393" i="4" s="1"/>
  <c r="J394" i="3"/>
  <c r="J395" i="3"/>
  <c r="O395" i="4" s="1"/>
  <c r="J396" i="3"/>
  <c r="O396" i="4" s="1"/>
  <c r="J397" i="3"/>
  <c r="O397" i="4" s="1"/>
  <c r="J398" i="3"/>
  <c r="J399" i="3"/>
  <c r="O399" i="4" s="1"/>
  <c r="J400" i="3"/>
  <c r="O400" i="4" s="1"/>
  <c r="J401" i="3"/>
  <c r="O401" i="4" s="1"/>
  <c r="J402" i="3"/>
  <c r="J403" i="3"/>
  <c r="O403" i="4" s="1"/>
  <c r="J404" i="3"/>
  <c r="O404" i="4" s="1"/>
  <c r="J405" i="3"/>
  <c r="O405" i="4" s="1"/>
  <c r="J406" i="3"/>
  <c r="J407" i="3"/>
  <c r="O407" i="4" s="1"/>
  <c r="J8" i="3"/>
  <c r="O8" i="4" s="1"/>
  <c r="C9" i="7"/>
  <c r="C8" i="7"/>
  <c r="C7" i="7"/>
  <c r="C6" i="7"/>
  <c r="G19" i="7"/>
  <c r="R5" i="5"/>
  <c r="AH7" i="6" l="1"/>
  <c r="AO8" i="4"/>
  <c r="AP8" i="4" s="1"/>
  <c r="L44" i="7"/>
  <c r="AB8" i="4"/>
  <c r="D7" i="6"/>
  <c r="A2" i="4" l="1"/>
  <c r="J8" i="5" l="1"/>
  <c r="K10" i="5" l="1"/>
  <c r="O9" i="5" l="1"/>
  <c r="P9" i="5"/>
  <c r="Q9" i="5"/>
  <c r="R9" i="5"/>
  <c r="O10" i="5"/>
  <c r="P10" i="5"/>
  <c r="Q10" i="5"/>
  <c r="R10" i="5"/>
  <c r="O11" i="5"/>
  <c r="P11" i="5"/>
  <c r="Q11" i="5"/>
  <c r="R11" i="5"/>
  <c r="O12" i="5"/>
  <c r="P12" i="5"/>
  <c r="Q12" i="5"/>
  <c r="R12" i="5"/>
  <c r="O13" i="5"/>
  <c r="P13" i="5"/>
  <c r="Q13" i="5"/>
  <c r="R13" i="5"/>
  <c r="O14" i="5"/>
  <c r="P14" i="5"/>
  <c r="Q14" i="5"/>
  <c r="R14" i="5"/>
  <c r="O15" i="5"/>
  <c r="P15" i="5"/>
  <c r="Q15" i="5"/>
  <c r="R15" i="5"/>
  <c r="O16" i="5"/>
  <c r="P16" i="5"/>
  <c r="Q16" i="5"/>
  <c r="R16" i="5"/>
  <c r="O17" i="5"/>
  <c r="P17" i="5"/>
  <c r="Q17" i="5"/>
  <c r="R17" i="5"/>
  <c r="O18" i="5"/>
  <c r="P18" i="5"/>
  <c r="Q18" i="5"/>
  <c r="R18" i="5"/>
  <c r="O19" i="5"/>
  <c r="P19" i="5"/>
  <c r="Q19" i="5"/>
  <c r="R19" i="5"/>
  <c r="O20" i="5"/>
  <c r="P20" i="5"/>
  <c r="Q20" i="5"/>
  <c r="R20" i="5"/>
  <c r="O21" i="5"/>
  <c r="P21" i="5"/>
  <c r="Q21" i="5"/>
  <c r="R21" i="5"/>
  <c r="O22" i="5"/>
  <c r="P22" i="5"/>
  <c r="Q22" i="5"/>
  <c r="R22" i="5"/>
  <c r="O23" i="5"/>
  <c r="P23" i="5"/>
  <c r="Q23" i="5"/>
  <c r="R23" i="5"/>
  <c r="O24" i="5"/>
  <c r="P24" i="5"/>
  <c r="Q24" i="5"/>
  <c r="R24" i="5"/>
  <c r="O25" i="5"/>
  <c r="P25" i="5"/>
  <c r="Q25" i="5"/>
  <c r="R25" i="5"/>
  <c r="O26" i="5"/>
  <c r="P26" i="5"/>
  <c r="Q26" i="5"/>
  <c r="R26" i="5"/>
  <c r="O27" i="5"/>
  <c r="P27" i="5"/>
  <c r="Q27" i="5"/>
  <c r="R27" i="5"/>
  <c r="O28" i="5"/>
  <c r="P28" i="5"/>
  <c r="Q28" i="5"/>
  <c r="R28" i="5"/>
  <c r="O29" i="5"/>
  <c r="P29" i="5"/>
  <c r="Q29" i="5"/>
  <c r="R29" i="5"/>
  <c r="O30" i="5"/>
  <c r="P30" i="5"/>
  <c r="Q30" i="5"/>
  <c r="R30" i="5"/>
  <c r="O31" i="5"/>
  <c r="P31" i="5"/>
  <c r="Q31" i="5"/>
  <c r="R31" i="5"/>
  <c r="O32" i="5"/>
  <c r="P32" i="5"/>
  <c r="Q32" i="5"/>
  <c r="R32" i="5"/>
  <c r="O33" i="5"/>
  <c r="P33" i="5"/>
  <c r="Q33" i="5"/>
  <c r="R33" i="5"/>
  <c r="O34" i="5"/>
  <c r="P34" i="5"/>
  <c r="Q34" i="5"/>
  <c r="R34" i="5"/>
  <c r="O35" i="5"/>
  <c r="P35" i="5"/>
  <c r="Q35" i="5"/>
  <c r="R35" i="5"/>
  <c r="O36" i="5"/>
  <c r="P36" i="5"/>
  <c r="Q36" i="5"/>
  <c r="R36" i="5"/>
  <c r="O37" i="5"/>
  <c r="P37" i="5"/>
  <c r="Q37" i="5"/>
  <c r="R37" i="5"/>
  <c r="O38" i="5"/>
  <c r="P38" i="5"/>
  <c r="Q38" i="5"/>
  <c r="R38" i="5"/>
  <c r="O39" i="5"/>
  <c r="P39" i="5"/>
  <c r="Q39" i="5"/>
  <c r="R39" i="5"/>
  <c r="O40" i="5"/>
  <c r="P40" i="5"/>
  <c r="Q40" i="5"/>
  <c r="R40" i="5"/>
  <c r="O41" i="5"/>
  <c r="P41" i="5"/>
  <c r="Q41" i="5"/>
  <c r="R41" i="5"/>
  <c r="O42" i="5"/>
  <c r="P42" i="5"/>
  <c r="Q42" i="5"/>
  <c r="R42" i="5"/>
  <c r="O43" i="5"/>
  <c r="P43" i="5"/>
  <c r="Q43" i="5"/>
  <c r="R43" i="5"/>
  <c r="O44" i="5"/>
  <c r="P44" i="5"/>
  <c r="Q44" i="5"/>
  <c r="R44" i="5"/>
  <c r="O45" i="5"/>
  <c r="P45" i="5"/>
  <c r="Q45" i="5"/>
  <c r="R45" i="5"/>
  <c r="O46" i="5"/>
  <c r="P46" i="5"/>
  <c r="Q46" i="5"/>
  <c r="R46" i="5"/>
  <c r="O47" i="5"/>
  <c r="P47" i="5"/>
  <c r="Q47" i="5"/>
  <c r="R47" i="5"/>
  <c r="O48" i="5"/>
  <c r="P48" i="5"/>
  <c r="Q48" i="5"/>
  <c r="R48" i="5"/>
  <c r="O49" i="5"/>
  <c r="P49" i="5"/>
  <c r="Q49" i="5"/>
  <c r="R49" i="5"/>
  <c r="O50" i="5"/>
  <c r="P50" i="5"/>
  <c r="Q50" i="5"/>
  <c r="R50" i="5"/>
  <c r="O51" i="5"/>
  <c r="P51" i="5"/>
  <c r="Q51" i="5"/>
  <c r="R51" i="5"/>
  <c r="O52" i="5"/>
  <c r="P52" i="5"/>
  <c r="Q52" i="5"/>
  <c r="R52" i="5"/>
  <c r="O53" i="5"/>
  <c r="P53" i="5"/>
  <c r="Q53" i="5"/>
  <c r="R53" i="5"/>
  <c r="O54" i="5"/>
  <c r="P54" i="5"/>
  <c r="Q54" i="5"/>
  <c r="R54" i="5"/>
  <c r="O55" i="5"/>
  <c r="P55" i="5"/>
  <c r="Q55" i="5"/>
  <c r="R55" i="5"/>
  <c r="O56" i="5"/>
  <c r="P56" i="5"/>
  <c r="Q56" i="5"/>
  <c r="R56" i="5"/>
  <c r="O57" i="5"/>
  <c r="P57" i="5"/>
  <c r="Q57" i="5"/>
  <c r="R57" i="5"/>
  <c r="O58" i="5"/>
  <c r="P58" i="5"/>
  <c r="Q58" i="5"/>
  <c r="R58" i="5"/>
  <c r="O59" i="5"/>
  <c r="P59" i="5"/>
  <c r="Q59" i="5"/>
  <c r="R59" i="5"/>
  <c r="O60" i="5"/>
  <c r="P60" i="5"/>
  <c r="Q60" i="5"/>
  <c r="R60" i="5"/>
  <c r="O61" i="5"/>
  <c r="P61" i="5"/>
  <c r="Q61" i="5"/>
  <c r="R61" i="5"/>
  <c r="O62" i="5"/>
  <c r="P62" i="5"/>
  <c r="Q62" i="5"/>
  <c r="R62" i="5"/>
  <c r="O63" i="5"/>
  <c r="P63" i="5"/>
  <c r="Q63" i="5"/>
  <c r="R63" i="5"/>
  <c r="O64" i="5"/>
  <c r="P64" i="5"/>
  <c r="Q64" i="5"/>
  <c r="R64" i="5"/>
  <c r="O65" i="5"/>
  <c r="P65" i="5"/>
  <c r="Q65" i="5"/>
  <c r="R65" i="5"/>
  <c r="O66" i="5"/>
  <c r="P66" i="5"/>
  <c r="Q66" i="5"/>
  <c r="R66" i="5"/>
  <c r="O67" i="5"/>
  <c r="P67" i="5"/>
  <c r="Q67" i="5"/>
  <c r="R67" i="5"/>
  <c r="O68" i="5"/>
  <c r="P68" i="5"/>
  <c r="Q68" i="5"/>
  <c r="R68" i="5"/>
  <c r="O69" i="5"/>
  <c r="P69" i="5"/>
  <c r="Q69" i="5"/>
  <c r="R69" i="5"/>
  <c r="O70" i="5"/>
  <c r="P70" i="5"/>
  <c r="Q70" i="5"/>
  <c r="R70" i="5"/>
  <c r="O71" i="5"/>
  <c r="P71" i="5"/>
  <c r="Q71" i="5"/>
  <c r="R71" i="5"/>
  <c r="O72" i="5"/>
  <c r="P72" i="5"/>
  <c r="Q72" i="5"/>
  <c r="R72" i="5"/>
  <c r="O73" i="5"/>
  <c r="P73" i="5"/>
  <c r="Q73" i="5"/>
  <c r="R73" i="5"/>
  <c r="O74" i="5"/>
  <c r="P74" i="5"/>
  <c r="Q74" i="5"/>
  <c r="R74" i="5"/>
  <c r="O75" i="5"/>
  <c r="P75" i="5"/>
  <c r="Q75" i="5"/>
  <c r="R75" i="5"/>
  <c r="O76" i="5"/>
  <c r="P76" i="5"/>
  <c r="Q76" i="5"/>
  <c r="R76" i="5"/>
  <c r="O77" i="5"/>
  <c r="P77" i="5"/>
  <c r="Q77" i="5"/>
  <c r="R77" i="5"/>
  <c r="O78" i="5"/>
  <c r="P78" i="5"/>
  <c r="Q78" i="5"/>
  <c r="R78" i="5"/>
  <c r="O79" i="5"/>
  <c r="P79" i="5"/>
  <c r="Q79" i="5"/>
  <c r="R79" i="5"/>
  <c r="O80" i="5"/>
  <c r="P80" i="5"/>
  <c r="Q80" i="5"/>
  <c r="R80" i="5"/>
  <c r="O81" i="5"/>
  <c r="P81" i="5"/>
  <c r="Q81" i="5"/>
  <c r="R81" i="5"/>
  <c r="O82" i="5"/>
  <c r="P82" i="5"/>
  <c r="Q82" i="5"/>
  <c r="R82" i="5"/>
  <c r="O83" i="5"/>
  <c r="P83" i="5"/>
  <c r="Q83" i="5"/>
  <c r="R83" i="5"/>
  <c r="O84" i="5"/>
  <c r="P84" i="5"/>
  <c r="Q84" i="5"/>
  <c r="R84" i="5"/>
  <c r="O85" i="5"/>
  <c r="P85" i="5"/>
  <c r="Q85" i="5"/>
  <c r="R85" i="5"/>
  <c r="O86" i="5"/>
  <c r="P86" i="5"/>
  <c r="Q86" i="5"/>
  <c r="R86" i="5"/>
  <c r="O87" i="5"/>
  <c r="P87" i="5"/>
  <c r="Q87" i="5"/>
  <c r="R87" i="5"/>
  <c r="O88" i="5"/>
  <c r="P88" i="5"/>
  <c r="Q88" i="5"/>
  <c r="R88" i="5"/>
  <c r="O89" i="5"/>
  <c r="P89" i="5"/>
  <c r="Q89" i="5"/>
  <c r="R89" i="5"/>
  <c r="O90" i="5"/>
  <c r="P90" i="5"/>
  <c r="Q90" i="5"/>
  <c r="R90" i="5"/>
  <c r="O91" i="5"/>
  <c r="P91" i="5"/>
  <c r="Q91" i="5"/>
  <c r="R91" i="5"/>
  <c r="O92" i="5"/>
  <c r="P92" i="5"/>
  <c r="Q92" i="5"/>
  <c r="R92" i="5"/>
  <c r="O93" i="5"/>
  <c r="P93" i="5"/>
  <c r="Q93" i="5"/>
  <c r="R93" i="5"/>
  <c r="O94" i="5"/>
  <c r="P94" i="5"/>
  <c r="Q94" i="5"/>
  <c r="R94" i="5"/>
  <c r="O95" i="5"/>
  <c r="P95" i="5"/>
  <c r="Q95" i="5"/>
  <c r="R95" i="5"/>
  <c r="O96" i="5"/>
  <c r="P96" i="5"/>
  <c r="Q96" i="5"/>
  <c r="R96" i="5"/>
  <c r="O97" i="5"/>
  <c r="P97" i="5"/>
  <c r="Q97" i="5"/>
  <c r="R97" i="5"/>
  <c r="O98" i="5"/>
  <c r="P98" i="5"/>
  <c r="Q98" i="5"/>
  <c r="R98" i="5"/>
  <c r="O99" i="5"/>
  <c r="P99" i="5"/>
  <c r="Q99" i="5"/>
  <c r="R99" i="5"/>
  <c r="O100" i="5"/>
  <c r="P100" i="5"/>
  <c r="Q100" i="5"/>
  <c r="R100" i="5"/>
  <c r="O101" i="5"/>
  <c r="P101" i="5"/>
  <c r="Q101" i="5"/>
  <c r="R101" i="5"/>
  <c r="O102" i="5"/>
  <c r="P102" i="5"/>
  <c r="Q102" i="5"/>
  <c r="R102" i="5"/>
  <c r="O103" i="5"/>
  <c r="P103" i="5"/>
  <c r="Q103" i="5"/>
  <c r="R103" i="5"/>
  <c r="O104" i="5"/>
  <c r="P104" i="5"/>
  <c r="Q104" i="5"/>
  <c r="R104" i="5"/>
  <c r="O105" i="5"/>
  <c r="P105" i="5"/>
  <c r="Q105" i="5"/>
  <c r="R105" i="5"/>
  <c r="O106" i="5"/>
  <c r="P106" i="5"/>
  <c r="Q106" i="5"/>
  <c r="R106" i="5"/>
  <c r="O107" i="5"/>
  <c r="P107" i="5"/>
  <c r="Q107" i="5"/>
  <c r="R107" i="5"/>
  <c r="O108" i="5"/>
  <c r="P108" i="5"/>
  <c r="Q108" i="5"/>
  <c r="R108" i="5"/>
  <c r="S108" i="5" s="1"/>
  <c r="O109" i="5"/>
  <c r="P109" i="5"/>
  <c r="Q109" i="5"/>
  <c r="R109" i="5"/>
  <c r="S109" i="5" s="1"/>
  <c r="O110" i="5"/>
  <c r="P110" i="5"/>
  <c r="Q110" i="5"/>
  <c r="R110" i="5"/>
  <c r="S110" i="5" s="1"/>
  <c r="O111" i="5"/>
  <c r="P111" i="5"/>
  <c r="Q111" i="5"/>
  <c r="R111" i="5"/>
  <c r="S111" i="5" s="1"/>
  <c r="O112" i="5"/>
  <c r="P112" i="5"/>
  <c r="Q112" i="5"/>
  <c r="R112" i="5"/>
  <c r="S112" i="5" s="1"/>
  <c r="O113" i="5"/>
  <c r="P113" i="5"/>
  <c r="Q113" i="5"/>
  <c r="R113" i="5"/>
  <c r="S113" i="5" s="1"/>
  <c r="O114" i="5"/>
  <c r="P114" i="5"/>
  <c r="Q114" i="5"/>
  <c r="R114" i="5"/>
  <c r="O115" i="5"/>
  <c r="P115" i="5"/>
  <c r="Q115" i="5"/>
  <c r="R115" i="5"/>
  <c r="S115" i="5" s="1"/>
  <c r="O116" i="5"/>
  <c r="P116" i="5"/>
  <c r="Q116" i="5"/>
  <c r="R116" i="5"/>
  <c r="S116" i="5" s="1"/>
  <c r="O117" i="5"/>
  <c r="P117" i="5"/>
  <c r="Q117" i="5"/>
  <c r="R117" i="5"/>
  <c r="S117" i="5" s="1"/>
  <c r="O118" i="5"/>
  <c r="P118" i="5"/>
  <c r="Q118" i="5"/>
  <c r="R118" i="5"/>
  <c r="S118" i="5" s="1"/>
  <c r="O119" i="5"/>
  <c r="P119" i="5"/>
  <c r="Q119" i="5"/>
  <c r="R119" i="5"/>
  <c r="S119" i="5" s="1"/>
  <c r="O120" i="5"/>
  <c r="P120" i="5"/>
  <c r="Q120" i="5"/>
  <c r="R120" i="5"/>
  <c r="S120" i="5" s="1"/>
  <c r="O121" i="5"/>
  <c r="P121" i="5"/>
  <c r="Q121" i="5"/>
  <c r="R121" i="5"/>
  <c r="S121" i="5" s="1"/>
  <c r="O122" i="5"/>
  <c r="P122" i="5"/>
  <c r="Q122" i="5"/>
  <c r="R122" i="5"/>
  <c r="S122" i="5" s="1"/>
  <c r="O123" i="5"/>
  <c r="P123" i="5"/>
  <c r="Q123" i="5"/>
  <c r="R123" i="5"/>
  <c r="S123" i="5" s="1"/>
  <c r="O124" i="5"/>
  <c r="P124" i="5"/>
  <c r="Q124" i="5"/>
  <c r="R124" i="5"/>
  <c r="S124" i="5" s="1"/>
  <c r="O125" i="5"/>
  <c r="P125" i="5"/>
  <c r="Q125" i="5"/>
  <c r="R125" i="5"/>
  <c r="S125" i="5" s="1"/>
  <c r="O126" i="5"/>
  <c r="P126" i="5"/>
  <c r="Q126" i="5"/>
  <c r="R126" i="5"/>
  <c r="S126" i="5" s="1"/>
  <c r="O127" i="5"/>
  <c r="P127" i="5"/>
  <c r="Q127" i="5"/>
  <c r="R127" i="5"/>
  <c r="S127" i="5" s="1"/>
  <c r="O128" i="5"/>
  <c r="P128" i="5"/>
  <c r="Q128" i="5"/>
  <c r="R128" i="5"/>
  <c r="S128" i="5" s="1"/>
  <c r="O129" i="5"/>
  <c r="P129" i="5"/>
  <c r="Q129" i="5"/>
  <c r="R129" i="5"/>
  <c r="S129" i="5" s="1"/>
  <c r="O130" i="5"/>
  <c r="P130" i="5"/>
  <c r="Q130" i="5"/>
  <c r="R130" i="5"/>
  <c r="S130" i="5" s="1"/>
  <c r="O131" i="5"/>
  <c r="P131" i="5"/>
  <c r="Q131" i="5"/>
  <c r="R131" i="5"/>
  <c r="S131" i="5" s="1"/>
  <c r="O132" i="5"/>
  <c r="P132" i="5"/>
  <c r="Q132" i="5"/>
  <c r="R132" i="5"/>
  <c r="S132" i="5" s="1"/>
  <c r="O133" i="5"/>
  <c r="P133" i="5"/>
  <c r="Q133" i="5"/>
  <c r="R133" i="5"/>
  <c r="S133" i="5" s="1"/>
  <c r="O134" i="5"/>
  <c r="P134" i="5"/>
  <c r="Q134" i="5"/>
  <c r="R134" i="5"/>
  <c r="S134" i="5" s="1"/>
  <c r="O135" i="5"/>
  <c r="P135" i="5"/>
  <c r="Q135" i="5"/>
  <c r="R135" i="5"/>
  <c r="S135" i="5" s="1"/>
  <c r="O136" i="5"/>
  <c r="P136" i="5"/>
  <c r="Q136" i="5"/>
  <c r="R136" i="5"/>
  <c r="S136" i="5" s="1"/>
  <c r="O137" i="5"/>
  <c r="P137" i="5"/>
  <c r="Q137" i="5"/>
  <c r="R137" i="5"/>
  <c r="S137" i="5" s="1"/>
  <c r="O138" i="5"/>
  <c r="P138" i="5"/>
  <c r="Q138" i="5"/>
  <c r="R138" i="5"/>
  <c r="S138" i="5" s="1"/>
  <c r="O139" i="5"/>
  <c r="P139" i="5"/>
  <c r="Q139" i="5"/>
  <c r="R139" i="5"/>
  <c r="S139" i="5" s="1"/>
  <c r="O140" i="5"/>
  <c r="P140" i="5"/>
  <c r="Q140" i="5"/>
  <c r="R140" i="5"/>
  <c r="S140" i="5" s="1"/>
  <c r="O141" i="5"/>
  <c r="P141" i="5"/>
  <c r="Q141" i="5"/>
  <c r="R141" i="5"/>
  <c r="S141" i="5" s="1"/>
  <c r="O142" i="5"/>
  <c r="P142" i="5"/>
  <c r="Q142" i="5"/>
  <c r="R142" i="5"/>
  <c r="S142" i="5" s="1"/>
  <c r="O143" i="5"/>
  <c r="P143" i="5"/>
  <c r="Q143" i="5"/>
  <c r="R143" i="5"/>
  <c r="S143" i="5" s="1"/>
  <c r="O144" i="5"/>
  <c r="P144" i="5"/>
  <c r="Q144" i="5"/>
  <c r="R144" i="5"/>
  <c r="S144" i="5" s="1"/>
  <c r="O145" i="5"/>
  <c r="P145" i="5"/>
  <c r="Q145" i="5"/>
  <c r="R145" i="5"/>
  <c r="S145" i="5" s="1"/>
  <c r="O146" i="5"/>
  <c r="P146" i="5"/>
  <c r="Q146" i="5"/>
  <c r="R146" i="5"/>
  <c r="S146" i="5" s="1"/>
  <c r="O147" i="5"/>
  <c r="P147" i="5"/>
  <c r="Q147" i="5"/>
  <c r="R147" i="5"/>
  <c r="S147" i="5" s="1"/>
  <c r="O148" i="5"/>
  <c r="P148" i="5"/>
  <c r="Q148" i="5"/>
  <c r="R148" i="5"/>
  <c r="S148" i="5" s="1"/>
  <c r="O149" i="5"/>
  <c r="P149" i="5"/>
  <c r="Q149" i="5"/>
  <c r="R149" i="5"/>
  <c r="S149" i="5" s="1"/>
  <c r="O150" i="5"/>
  <c r="P150" i="5"/>
  <c r="Q150" i="5"/>
  <c r="R150" i="5"/>
  <c r="S150" i="5" s="1"/>
  <c r="O151" i="5"/>
  <c r="P151" i="5"/>
  <c r="Q151" i="5"/>
  <c r="R151" i="5"/>
  <c r="S151" i="5" s="1"/>
  <c r="O152" i="5"/>
  <c r="P152" i="5"/>
  <c r="Q152" i="5"/>
  <c r="R152" i="5"/>
  <c r="S152" i="5" s="1"/>
  <c r="O153" i="5"/>
  <c r="P153" i="5"/>
  <c r="Q153" i="5"/>
  <c r="R153" i="5"/>
  <c r="S153" i="5" s="1"/>
  <c r="O154" i="5"/>
  <c r="P154" i="5"/>
  <c r="Q154" i="5"/>
  <c r="R154" i="5"/>
  <c r="S154" i="5" s="1"/>
  <c r="O155" i="5"/>
  <c r="P155" i="5"/>
  <c r="Q155" i="5"/>
  <c r="R155" i="5"/>
  <c r="S155" i="5" s="1"/>
  <c r="O156" i="5"/>
  <c r="P156" i="5"/>
  <c r="Q156" i="5"/>
  <c r="R156" i="5"/>
  <c r="S156" i="5" s="1"/>
  <c r="O157" i="5"/>
  <c r="P157" i="5"/>
  <c r="Q157" i="5"/>
  <c r="R157" i="5"/>
  <c r="S157" i="5" s="1"/>
  <c r="O158" i="5"/>
  <c r="P158" i="5"/>
  <c r="Q158" i="5"/>
  <c r="R158" i="5"/>
  <c r="S158" i="5" s="1"/>
  <c r="O159" i="5"/>
  <c r="P159" i="5"/>
  <c r="Q159" i="5"/>
  <c r="R159" i="5"/>
  <c r="S159" i="5" s="1"/>
  <c r="O160" i="5"/>
  <c r="P160" i="5"/>
  <c r="Q160" i="5"/>
  <c r="R160" i="5"/>
  <c r="S160" i="5" s="1"/>
  <c r="O161" i="5"/>
  <c r="P161" i="5"/>
  <c r="Q161" i="5"/>
  <c r="R161" i="5"/>
  <c r="O162" i="5"/>
  <c r="P162" i="5"/>
  <c r="Q162" i="5"/>
  <c r="R162" i="5"/>
  <c r="S162" i="5" s="1"/>
  <c r="O163" i="5"/>
  <c r="P163" i="5"/>
  <c r="Q163" i="5"/>
  <c r="R163" i="5"/>
  <c r="S163" i="5" s="1"/>
  <c r="O164" i="5"/>
  <c r="P164" i="5"/>
  <c r="Q164" i="5"/>
  <c r="R164" i="5"/>
  <c r="S164" i="5" s="1"/>
  <c r="O165" i="5"/>
  <c r="P165" i="5"/>
  <c r="Q165" i="5"/>
  <c r="R165" i="5"/>
  <c r="S165" i="5" s="1"/>
  <c r="O166" i="5"/>
  <c r="P166" i="5"/>
  <c r="Q166" i="5"/>
  <c r="R166" i="5"/>
  <c r="S166" i="5" s="1"/>
  <c r="O167" i="5"/>
  <c r="P167" i="5"/>
  <c r="Q167" i="5"/>
  <c r="R167" i="5"/>
  <c r="S167" i="5" s="1"/>
  <c r="O168" i="5"/>
  <c r="P168" i="5"/>
  <c r="Q168" i="5"/>
  <c r="R168" i="5"/>
  <c r="S168" i="5" s="1"/>
  <c r="O169" i="5"/>
  <c r="P169" i="5"/>
  <c r="Q169" i="5"/>
  <c r="R169" i="5"/>
  <c r="S169" i="5" s="1"/>
  <c r="O170" i="5"/>
  <c r="P170" i="5"/>
  <c r="Q170" i="5"/>
  <c r="R170" i="5"/>
  <c r="S170" i="5" s="1"/>
  <c r="O171" i="5"/>
  <c r="P171" i="5"/>
  <c r="Q171" i="5"/>
  <c r="R171" i="5"/>
  <c r="S171" i="5" s="1"/>
  <c r="O172" i="5"/>
  <c r="P172" i="5"/>
  <c r="Q172" i="5"/>
  <c r="R172" i="5"/>
  <c r="S172" i="5" s="1"/>
  <c r="O173" i="5"/>
  <c r="P173" i="5"/>
  <c r="Q173" i="5"/>
  <c r="R173" i="5"/>
  <c r="S173" i="5" s="1"/>
  <c r="O174" i="5"/>
  <c r="P174" i="5"/>
  <c r="Q174" i="5"/>
  <c r="R174" i="5"/>
  <c r="S174" i="5" s="1"/>
  <c r="O175" i="5"/>
  <c r="P175" i="5"/>
  <c r="Q175" i="5"/>
  <c r="R175" i="5"/>
  <c r="S175" i="5" s="1"/>
  <c r="O176" i="5"/>
  <c r="P176" i="5"/>
  <c r="Q176" i="5"/>
  <c r="R176" i="5"/>
  <c r="S176" i="5" s="1"/>
  <c r="O177" i="5"/>
  <c r="P177" i="5"/>
  <c r="Q177" i="5"/>
  <c r="R177" i="5"/>
  <c r="S177" i="5" s="1"/>
  <c r="O178" i="5"/>
  <c r="P178" i="5"/>
  <c r="Q178" i="5"/>
  <c r="R178" i="5"/>
  <c r="S178" i="5" s="1"/>
  <c r="O179" i="5"/>
  <c r="P179" i="5"/>
  <c r="Q179" i="5"/>
  <c r="R179" i="5"/>
  <c r="S179" i="5" s="1"/>
  <c r="O180" i="5"/>
  <c r="P180" i="5"/>
  <c r="Q180" i="5"/>
  <c r="R180" i="5"/>
  <c r="S180" i="5" s="1"/>
  <c r="O181" i="5"/>
  <c r="P181" i="5"/>
  <c r="Q181" i="5"/>
  <c r="R181" i="5"/>
  <c r="S181" i="5" s="1"/>
  <c r="O182" i="5"/>
  <c r="P182" i="5"/>
  <c r="Q182" i="5"/>
  <c r="R182" i="5"/>
  <c r="S182" i="5" s="1"/>
  <c r="O183" i="5"/>
  <c r="P183" i="5"/>
  <c r="Q183" i="5"/>
  <c r="R183" i="5"/>
  <c r="S183" i="5" s="1"/>
  <c r="O184" i="5"/>
  <c r="P184" i="5"/>
  <c r="Q184" i="5"/>
  <c r="R184" i="5"/>
  <c r="S184" i="5" s="1"/>
  <c r="O185" i="5"/>
  <c r="P185" i="5"/>
  <c r="Q185" i="5"/>
  <c r="R185" i="5"/>
  <c r="S185" i="5" s="1"/>
  <c r="O186" i="5"/>
  <c r="P186" i="5"/>
  <c r="Q186" i="5"/>
  <c r="R186" i="5"/>
  <c r="S186" i="5" s="1"/>
  <c r="O187" i="5"/>
  <c r="P187" i="5"/>
  <c r="Q187" i="5"/>
  <c r="R187" i="5"/>
  <c r="S187" i="5" s="1"/>
  <c r="O188" i="5"/>
  <c r="P188" i="5"/>
  <c r="Q188" i="5"/>
  <c r="R188" i="5"/>
  <c r="S188" i="5" s="1"/>
  <c r="O189" i="5"/>
  <c r="P189" i="5"/>
  <c r="Q189" i="5"/>
  <c r="R189" i="5"/>
  <c r="S189" i="5" s="1"/>
  <c r="O190" i="5"/>
  <c r="P190" i="5"/>
  <c r="Q190" i="5"/>
  <c r="R190" i="5"/>
  <c r="S190" i="5" s="1"/>
  <c r="O191" i="5"/>
  <c r="P191" i="5"/>
  <c r="Q191" i="5"/>
  <c r="R191" i="5"/>
  <c r="S191" i="5" s="1"/>
  <c r="O192" i="5"/>
  <c r="P192" i="5"/>
  <c r="Q192" i="5"/>
  <c r="R192" i="5"/>
  <c r="S192" i="5" s="1"/>
  <c r="O193" i="5"/>
  <c r="P193" i="5"/>
  <c r="Q193" i="5"/>
  <c r="R193" i="5"/>
  <c r="S193" i="5" s="1"/>
  <c r="O194" i="5"/>
  <c r="P194" i="5"/>
  <c r="Q194" i="5"/>
  <c r="R194" i="5"/>
  <c r="S194" i="5" s="1"/>
  <c r="O195" i="5"/>
  <c r="P195" i="5"/>
  <c r="Q195" i="5"/>
  <c r="R195" i="5"/>
  <c r="S195" i="5" s="1"/>
  <c r="O196" i="5"/>
  <c r="P196" i="5"/>
  <c r="Q196" i="5"/>
  <c r="R196" i="5"/>
  <c r="S196" i="5" s="1"/>
  <c r="O197" i="5"/>
  <c r="P197" i="5"/>
  <c r="Q197" i="5"/>
  <c r="R197" i="5"/>
  <c r="S197" i="5" s="1"/>
  <c r="O198" i="5"/>
  <c r="P198" i="5"/>
  <c r="Q198" i="5"/>
  <c r="R198" i="5"/>
  <c r="S198" i="5" s="1"/>
  <c r="O199" i="5"/>
  <c r="P199" i="5"/>
  <c r="Q199" i="5"/>
  <c r="R199" i="5"/>
  <c r="O200" i="5"/>
  <c r="P200" i="5"/>
  <c r="Q200" i="5"/>
  <c r="R200" i="5"/>
  <c r="S200" i="5" s="1"/>
  <c r="O201" i="5"/>
  <c r="P201" i="5"/>
  <c r="Q201" i="5"/>
  <c r="R201" i="5"/>
  <c r="S201" i="5" s="1"/>
  <c r="O202" i="5"/>
  <c r="P202" i="5"/>
  <c r="Q202" i="5"/>
  <c r="R202" i="5"/>
  <c r="S202" i="5" s="1"/>
  <c r="O203" i="5"/>
  <c r="P203" i="5"/>
  <c r="Q203" i="5"/>
  <c r="R203" i="5"/>
  <c r="S203" i="5" s="1"/>
  <c r="O204" i="5"/>
  <c r="P204" i="5"/>
  <c r="Q204" i="5"/>
  <c r="R204" i="5"/>
  <c r="S204" i="5" s="1"/>
  <c r="O205" i="5"/>
  <c r="P205" i="5"/>
  <c r="Q205" i="5"/>
  <c r="R205" i="5"/>
  <c r="S205" i="5" s="1"/>
  <c r="O206" i="5"/>
  <c r="P206" i="5"/>
  <c r="Q206" i="5"/>
  <c r="R206" i="5"/>
  <c r="S206" i="5" s="1"/>
  <c r="O207" i="5"/>
  <c r="P207" i="5"/>
  <c r="Q207" i="5"/>
  <c r="R207" i="5"/>
  <c r="S207" i="5" s="1"/>
  <c r="O208" i="5"/>
  <c r="P208" i="5"/>
  <c r="Q208" i="5"/>
  <c r="R208" i="5"/>
  <c r="S208" i="5" s="1"/>
  <c r="O209" i="5"/>
  <c r="P209" i="5"/>
  <c r="Q209" i="5"/>
  <c r="R209" i="5"/>
  <c r="S209" i="5" s="1"/>
  <c r="O210" i="5"/>
  <c r="P210" i="5"/>
  <c r="Q210" i="5"/>
  <c r="R210" i="5"/>
  <c r="S210" i="5" s="1"/>
  <c r="O211" i="5"/>
  <c r="P211" i="5"/>
  <c r="Q211" i="5"/>
  <c r="R211" i="5"/>
  <c r="S211" i="5" s="1"/>
  <c r="O212" i="5"/>
  <c r="P212" i="5"/>
  <c r="Q212" i="5"/>
  <c r="R212" i="5"/>
  <c r="S212" i="5" s="1"/>
  <c r="O213" i="5"/>
  <c r="P213" i="5"/>
  <c r="Q213" i="5"/>
  <c r="R213" i="5"/>
  <c r="S213" i="5" s="1"/>
  <c r="O214" i="5"/>
  <c r="P214" i="5"/>
  <c r="Q214" i="5"/>
  <c r="R214" i="5"/>
  <c r="S214" i="5" s="1"/>
  <c r="O215" i="5"/>
  <c r="P215" i="5"/>
  <c r="Q215" i="5"/>
  <c r="R215" i="5"/>
  <c r="S215" i="5" s="1"/>
  <c r="O216" i="5"/>
  <c r="P216" i="5"/>
  <c r="Q216" i="5"/>
  <c r="R216" i="5"/>
  <c r="S216" i="5" s="1"/>
  <c r="O217" i="5"/>
  <c r="P217" i="5"/>
  <c r="Q217" i="5"/>
  <c r="R217" i="5"/>
  <c r="S217" i="5" s="1"/>
  <c r="O218" i="5"/>
  <c r="P218" i="5"/>
  <c r="Q218" i="5"/>
  <c r="R218" i="5"/>
  <c r="S218" i="5" s="1"/>
  <c r="O219" i="5"/>
  <c r="P219" i="5"/>
  <c r="Q219" i="5"/>
  <c r="R219" i="5"/>
  <c r="S219" i="5" s="1"/>
  <c r="O220" i="5"/>
  <c r="P220" i="5"/>
  <c r="Q220" i="5"/>
  <c r="R220" i="5"/>
  <c r="S220" i="5" s="1"/>
  <c r="O221" i="5"/>
  <c r="P221" i="5"/>
  <c r="Q221" i="5"/>
  <c r="R221" i="5"/>
  <c r="S221" i="5" s="1"/>
  <c r="O222" i="5"/>
  <c r="P222" i="5"/>
  <c r="Q222" i="5"/>
  <c r="R222" i="5"/>
  <c r="S222" i="5" s="1"/>
  <c r="O223" i="5"/>
  <c r="P223" i="5"/>
  <c r="Q223" i="5"/>
  <c r="R223" i="5"/>
  <c r="S223" i="5" s="1"/>
  <c r="O224" i="5"/>
  <c r="P224" i="5"/>
  <c r="Q224" i="5"/>
  <c r="R224" i="5"/>
  <c r="S224" i="5" s="1"/>
  <c r="O225" i="5"/>
  <c r="P225" i="5"/>
  <c r="Q225" i="5"/>
  <c r="R225" i="5"/>
  <c r="S225" i="5" s="1"/>
  <c r="O226" i="5"/>
  <c r="P226" i="5"/>
  <c r="Q226" i="5"/>
  <c r="R226" i="5"/>
  <c r="S226" i="5" s="1"/>
  <c r="O227" i="5"/>
  <c r="P227" i="5"/>
  <c r="Q227" i="5"/>
  <c r="R227" i="5"/>
  <c r="S227" i="5" s="1"/>
  <c r="O228" i="5"/>
  <c r="P228" i="5"/>
  <c r="Q228" i="5"/>
  <c r="R228" i="5"/>
  <c r="S228" i="5" s="1"/>
  <c r="O229" i="5"/>
  <c r="P229" i="5"/>
  <c r="Q229" i="5"/>
  <c r="R229" i="5"/>
  <c r="S229" i="5" s="1"/>
  <c r="O230" i="5"/>
  <c r="P230" i="5"/>
  <c r="Q230" i="5"/>
  <c r="R230" i="5"/>
  <c r="S230" i="5" s="1"/>
  <c r="O231" i="5"/>
  <c r="P231" i="5"/>
  <c r="Q231" i="5"/>
  <c r="R231" i="5"/>
  <c r="S231" i="5" s="1"/>
  <c r="O232" i="5"/>
  <c r="P232" i="5"/>
  <c r="Q232" i="5"/>
  <c r="R232" i="5"/>
  <c r="S232" i="5" s="1"/>
  <c r="O233" i="5"/>
  <c r="P233" i="5"/>
  <c r="Q233" i="5"/>
  <c r="R233" i="5"/>
  <c r="S233" i="5" s="1"/>
  <c r="O234" i="5"/>
  <c r="P234" i="5"/>
  <c r="Q234" i="5"/>
  <c r="R234" i="5"/>
  <c r="S234" i="5" s="1"/>
  <c r="O235" i="5"/>
  <c r="P235" i="5"/>
  <c r="Q235" i="5"/>
  <c r="R235" i="5"/>
  <c r="S235" i="5" s="1"/>
  <c r="O236" i="5"/>
  <c r="P236" i="5"/>
  <c r="Q236" i="5"/>
  <c r="R236" i="5"/>
  <c r="S236" i="5" s="1"/>
  <c r="O237" i="5"/>
  <c r="P237" i="5"/>
  <c r="Q237" i="5"/>
  <c r="R237" i="5"/>
  <c r="S237" i="5" s="1"/>
  <c r="O238" i="5"/>
  <c r="P238" i="5"/>
  <c r="Q238" i="5"/>
  <c r="R238" i="5"/>
  <c r="S238" i="5" s="1"/>
  <c r="O239" i="5"/>
  <c r="P239" i="5"/>
  <c r="Q239" i="5"/>
  <c r="R239" i="5"/>
  <c r="S239" i="5" s="1"/>
  <c r="O240" i="5"/>
  <c r="P240" i="5"/>
  <c r="Q240" i="5"/>
  <c r="R240" i="5"/>
  <c r="S240" i="5" s="1"/>
  <c r="O241" i="5"/>
  <c r="P241" i="5"/>
  <c r="Q241" i="5"/>
  <c r="R241" i="5"/>
  <c r="S241" i="5" s="1"/>
  <c r="O242" i="5"/>
  <c r="P242" i="5"/>
  <c r="Q242" i="5"/>
  <c r="R242" i="5"/>
  <c r="S242" i="5" s="1"/>
  <c r="O243" i="5"/>
  <c r="P243" i="5"/>
  <c r="Q243" i="5"/>
  <c r="R243" i="5"/>
  <c r="S243" i="5" s="1"/>
  <c r="O244" i="5"/>
  <c r="P244" i="5"/>
  <c r="Q244" i="5"/>
  <c r="R244" i="5"/>
  <c r="S244" i="5" s="1"/>
  <c r="O245" i="5"/>
  <c r="P245" i="5"/>
  <c r="Q245" i="5"/>
  <c r="R245" i="5"/>
  <c r="S245" i="5" s="1"/>
  <c r="O246" i="5"/>
  <c r="P246" i="5"/>
  <c r="Q246" i="5"/>
  <c r="R246" i="5"/>
  <c r="S246" i="5" s="1"/>
  <c r="O247" i="5"/>
  <c r="P247" i="5"/>
  <c r="Q247" i="5"/>
  <c r="R247" i="5"/>
  <c r="S247" i="5" s="1"/>
  <c r="O248" i="5"/>
  <c r="P248" i="5"/>
  <c r="Q248" i="5"/>
  <c r="R248" i="5"/>
  <c r="S248" i="5" s="1"/>
  <c r="O249" i="5"/>
  <c r="P249" i="5"/>
  <c r="Q249" i="5"/>
  <c r="R249" i="5"/>
  <c r="S249" i="5" s="1"/>
  <c r="O250" i="5"/>
  <c r="P250" i="5"/>
  <c r="Q250" i="5"/>
  <c r="R250" i="5"/>
  <c r="S250" i="5" s="1"/>
  <c r="O251" i="5"/>
  <c r="P251" i="5"/>
  <c r="Q251" i="5"/>
  <c r="R251" i="5"/>
  <c r="S251" i="5" s="1"/>
  <c r="O252" i="5"/>
  <c r="P252" i="5"/>
  <c r="Q252" i="5"/>
  <c r="R252" i="5"/>
  <c r="S252" i="5" s="1"/>
  <c r="O253" i="5"/>
  <c r="P253" i="5"/>
  <c r="Q253" i="5"/>
  <c r="R253" i="5"/>
  <c r="S253" i="5" s="1"/>
  <c r="O254" i="5"/>
  <c r="P254" i="5"/>
  <c r="Q254" i="5"/>
  <c r="R254" i="5"/>
  <c r="S254" i="5" s="1"/>
  <c r="O255" i="5"/>
  <c r="P255" i="5"/>
  <c r="Q255" i="5"/>
  <c r="R255" i="5"/>
  <c r="S255" i="5" s="1"/>
  <c r="O256" i="5"/>
  <c r="P256" i="5"/>
  <c r="Q256" i="5"/>
  <c r="R256" i="5"/>
  <c r="S256" i="5" s="1"/>
  <c r="O257" i="5"/>
  <c r="P257" i="5"/>
  <c r="Q257" i="5"/>
  <c r="R257" i="5"/>
  <c r="S257" i="5" s="1"/>
  <c r="O258" i="5"/>
  <c r="P258" i="5"/>
  <c r="Q258" i="5"/>
  <c r="R258" i="5"/>
  <c r="S258" i="5" s="1"/>
  <c r="O259" i="5"/>
  <c r="P259" i="5"/>
  <c r="Q259" i="5"/>
  <c r="R259" i="5"/>
  <c r="S259" i="5" s="1"/>
  <c r="O260" i="5"/>
  <c r="P260" i="5"/>
  <c r="Q260" i="5"/>
  <c r="R260" i="5"/>
  <c r="S260" i="5" s="1"/>
  <c r="O261" i="5"/>
  <c r="P261" i="5"/>
  <c r="Q261" i="5"/>
  <c r="R261" i="5"/>
  <c r="S261" i="5" s="1"/>
  <c r="O262" i="5"/>
  <c r="P262" i="5"/>
  <c r="Q262" i="5"/>
  <c r="R262" i="5"/>
  <c r="S262" i="5" s="1"/>
  <c r="O263" i="5"/>
  <c r="P263" i="5"/>
  <c r="Q263" i="5"/>
  <c r="R263" i="5"/>
  <c r="S263" i="5" s="1"/>
  <c r="O264" i="5"/>
  <c r="P264" i="5"/>
  <c r="Q264" i="5"/>
  <c r="R264" i="5"/>
  <c r="S264" i="5" s="1"/>
  <c r="O265" i="5"/>
  <c r="P265" i="5"/>
  <c r="Q265" i="5"/>
  <c r="R265" i="5"/>
  <c r="O266" i="5"/>
  <c r="P266" i="5"/>
  <c r="Q266" i="5"/>
  <c r="R266" i="5"/>
  <c r="S266" i="5" s="1"/>
  <c r="O267" i="5"/>
  <c r="P267" i="5"/>
  <c r="Q267" i="5"/>
  <c r="R267" i="5"/>
  <c r="S267" i="5" s="1"/>
  <c r="O268" i="5"/>
  <c r="P268" i="5"/>
  <c r="Q268" i="5"/>
  <c r="R268" i="5"/>
  <c r="S268" i="5" s="1"/>
  <c r="O269" i="5"/>
  <c r="P269" i="5"/>
  <c r="Q269" i="5"/>
  <c r="R269" i="5"/>
  <c r="S269" i="5" s="1"/>
  <c r="O270" i="5"/>
  <c r="P270" i="5"/>
  <c r="Q270" i="5"/>
  <c r="R270" i="5"/>
  <c r="S270" i="5" s="1"/>
  <c r="O271" i="5"/>
  <c r="P271" i="5"/>
  <c r="Q271" i="5"/>
  <c r="R271" i="5"/>
  <c r="S271" i="5" s="1"/>
  <c r="O272" i="5"/>
  <c r="P272" i="5"/>
  <c r="Q272" i="5"/>
  <c r="R272" i="5"/>
  <c r="S272" i="5" s="1"/>
  <c r="O273" i="5"/>
  <c r="P273" i="5"/>
  <c r="Q273" i="5"/>
  <c r="R273" i="5"/>
  <c r="S273" i="5" s="1"/>
  <c r="O274" i="5"/>
  <c r="P274" i="5"/>
  <c r="Q274" i="5"/>
  <c r="R274" i="5"/>
  <c r="S274" i="5" s="1"/>
  <c r="O275" i="5"/>
  <c r="P275" i="5"/>
  <c r="Q275" i="5"/>
  <c r="R275" i="5"/>
  <c r="S275" i="5" s="1"/>
  <c r="O276" i="5"/>
  <c r="P276" i="5"/>
  <c r="Q276" i="5"/>
  <c r="R276" i="5"/>
  <c r="S276" i="5" s="1"/>
  <c r="O277" i="5"/>
  <c r="P277" i="5"/>
  <c r="Q277" i="5"/>
  <c r="R277" i="5"/>
  <c r="S277" i="5" s="1"/>
  <c r="O278" i="5"/>
  <c r="P278" i="5"/>
  <c r="Q278" i="5"/>
  <c r="R278" i="5"/>
  <c r="S278" i="5" s="1"/>
  <c r="O279" i="5"/>
  <c r="P279" i="5"/>
  <c r="Q279" i="5"/>
  <c r="R279" i="5"/>
  <c r="S279" i="5" s="1"/>
  <c r="O280" i="5"/>
  <c r="P280" i="5"/>
  <c r="Q280" i="5"/>
  <c r="R280" i="5"/>
  <c r="S280" i="5" s="1"/>
  <c r="O281" i="5"/>
  <c r="P281" i="5"/>
  <c r="Q281" i="5"/>
  <c r="R281" i="5"/>
  <c r="S281" i="5" s="1"/>
  <c r="O282" i="5"/>
  <c r="P282" i="5"/>
  <c r="Q282" i="5"/>
  <c r="R282" i="5"/>
  <c r="S282" i="5" s="1"/>
  <c r="O283" i="5"/>
  <c r="P283" i="5"/>
  <c r="Q283" i="5"/>
  <c r="R283" i="5"/>
  <c r="S283" i="5" s="1"/>
  <c r="O284" i="5"/>
  <c r="P284" i="5"/>
  <c r="Q284" i="5"/>
  <c r="R284" i="5"/>
  <c r="O285" i="5"/>
  <c r="P285" i="5"/>
  <c r="Q285" i="5"/>
  <c r="R285" i="5"/>
  <c r="S285" i="5" s="1"/>
  <c r="O286" i="5"/>
  <c r="P286" i="5"/>
  <c r="Q286" i="5"/>
  <c r="R286" i="5"/>
  <c r="S286" i="5" s="1"/>
  <c r="O287" i="5"/>
  <c r="P287" i="5"/>
  <c r="Q287" i="5"/>
  <c r="R287" i="5"/>
  <c r="S287" i="5" s="1"/>
  <c r="O288" i="5"/>
  <c r="P288" i="5"/>
  <c r="Q288" i="5"/>
  <c r="R288" i="5"/>
  <c r="S288" i="5" s="1"/>
  <c r="O289" i="5"/>
  <c r="P289" i="5"/>
  <c r="Q289" i="5"/>
  <c r="R289" i="5"/>
  <c r="S289" i="5" s="1"/>
  <c r="O290" i="5"/>
  <c r="P290" i="5"/>
  <c r="Q290" i="5"/>
  <c r="R290" i="5"/>
  <c r="S290" i="5" s="1"/>
  <c r="O291" i="5"/>
  <c r="P291" i="5"/>
  <c r="Q291" i="5"/>
  <c r="R291" i="5"/>
  <c r="S291" i="5" s="1"/>
  <c r="O292" i="5"/>
  <c r="P292" i="5"/>
  <c r="Q292" i="5"/>
  <c r="R292" i="5"/>
  <c r="S292" i="5" s="1"/>
  <c r="O293" i="5"/>
  <c r="P293" i="5"/>
  <c r="Q293" i="5"/>
  <c r="R293" i="5"/>
  <c r="S293" i="5" s="1"/>
  <c r="O294" i="5"/>
  <c r="P294" i="5"/>
  <c r="Q294" i="5"/>
  <c r="R294" i="5"/>
  <c r="S294" i="5" s="1"/>
  <c r="O295" i="5"/>
  <c r="P295" i="5"/>
  <c r="Q295" i="5"/>
  <c r="R295" i="5"/>
  <c r="S295" i="5" s="1"/>
  <c r="O296" i="5"/>
  <c r="P296" i="5"/>
  <c r="Q296" i="5"/>
  <c r="R296" i="5"/>
  <c r="S296" i="5" s="1"/>
  <c r="O297" i="5"/>
  <c r="P297" i="5"/>
  <c r="Q297" i="5"/>
  <c r="R297" i="5"/>
  <c r="S297" i="5" s="1"/>
  <c r="O298" i="5"/>
  <c r="P298" i="5"/>
  <c r="Q298" i="5"/>
  <c r="R298" i="5"/>
  <c r="S298" i="5" s="1"/>
  <c r="O299" i="5"/>
  <c r="P299" i="5"/>
  <c r="Q299" i="5"/>
  <c r="R299" i="5"/>
  <c r="S299" i="5" s="1"/>
  <c r="O300" i="5"/>
  <c r="P300" i="5"/>
  <c r="Q300" i="5"/>
  <c r="R300" i="5"/>
  <c r="S300" i="5" s="1"/>
  <c r="O301" i="5"/>
  <c r="P301" i="5"/>
  <c r="Q301" i="5"/>
  <c r="R301" i="5"/>
  <c r="S301" i="5" s="1"/>
  <c r="O302" i="5"/>
  <c r="P302" i="5"/>
  <c r="Q302" i="5"/>
  <c r="R302" i="5"/>
  <c r="S302" i="5" s="1"/>
  <c r="O303" i="5"/>
  <c r="P303" i="5"/>
  <c r="Q303" i="5"/>
  <c r="R303" i="5"/>
  <c r="S303" i="5" s="1"/>
  <c r="O304" i="5"/>
  <c r="P304" i="5"/>
  <c r="Q304" i="5"/>
  <c r="R304" i="5"/>
  <c r="S304" i="5" s="1"/>
  <c r="O305" i="5"/>
  <c r="P305" i="5"/>
  <c r="Q305" i="5"/>
  <c r="R305" i="5"/>
  <c r="S305" i="5" s="1"/>
  <c r="O306" i="5"/>
  <c r="P306" i="5"/>
  <c r="Q306" i="5"/>
  <c r="R306" i="5"/>
  <c r="S306" i="5" s="1"/>
  <c r="O307" i="5"/>
  <c r="P307" i="5"/>
  <c r="Q307" i="5"/>
  <c r="R307" i="5"/>
  <c r="S307" i="5" s="1"/>
  <c r="O308" i="5"/>
  <c r="P308" i="5"/>
  <c r="Q308" i="5"/>
  <c r="R308" i="5"/>
  <c r="S308" i="5" s="1"/>
  <c r="O309" i="5"/>
  <c r="P309" i="5"/>
  <c r="Q309" i="5"/>
  <c r="R309" i="5"/>
  <c r="S309" i="5" s="1"/>
  <c r="O310" i="5"/>
  <c r="P310" i="5"/>
  <c r="Q310" i="5"/>
  <c r="R310" i="5"/>
  <c r="S310" i="5" s="1"/>
  <c r="O311" i="5"/>
  <c r="P311" i="5"/>
  <c r="Q311" i="5"/>
  <c r="R311" i="5"/>
  <c r="S311" i="5" s="1"/>
  <c r="O312" i="5"/>
  <c r="P312" i="5"/>
  <c r="Q312" i="5"/>
  <c r="R312" i="5"/>
  <c r="S312" i="5" s="1"/>
  <c r="O313" i="5"/>
  <c r="P313" i="5"/>
  <c r="Q313" i="5"/>
  <c r="R313" i="5"/>
  <c r="S313" i="5" s="1"/>
  <c r="O314" i="5"/>
  <c r="P314" i="5"/>
  <c r="Q314" i="5"/>
  <c r="R314" i="5"/>
  <c r="S314" i="5" s="1"/>
  <c r="O315" i="5"/>
  <c r="P315" i="5"/>
  <c r="Q315" i="5"/>
  <c r="R315" i="5"/>
  <c r="S315" i="5" s="1"/>
  <c r="O316" i="5"/>
  <c r="P316" i="5"/>
  <c r="Q316" i="5"/>
  <c r="R316" i="5"/>
  <c r="S316" i="5" s="1"/>
  <c r="O317" i="5"/>
  <c r="P317" i="5"/>
  <c r="Q317" i="5"/>
  <c r="R317" i="5"/>
  <c r="S317" i="5" s="1"/>
  <c r="O318" i="5"/>
  <c r="P318" i="5"/>
  <c r="Q318" i="5"/>
  <c r="R318" i="5"/>
  <c r="S318" i="5" s="1"/>
  <c r="O319" i="5"/>
  <c r="P319" i="5"/>
  <c r="Q319" i="5"/>
  <c r="R319" i="5"/>
  <c r="S319" i="5" s="1"/>
  <c r="O320" i="5"/>
  <c r="P320" i="5"/>
  <c r="Q320" i="5"/>
  <c r="R320" i="5"/>
  <c r="S320" i="5" s="1"/>
  <c r="O321" i="5"/>
  <c r="P321" i="5"/>
  <c r="Q321" i="5"/>
  <c r="R321" i="5"/>
  <c r="S321" i="5" s="1"/>
  <c r="O322" i="5"/>
  <c r="P322" i="5"/>
  <c r="Q322" i="5"/>
  <c r="R322" i="5"/>
  <c r="S322" i="5" s="1"/>
  <c r="O323" i="5"/>
  <c r="P323" i="5"/>
  <c r="Q323" i="5"/>
  <c r="R323" i="5"/>
  <c r="S323" i="5" s="1"/>
  <c r="O324" i="5"/>
  <c r="P324" i="5"/>
  <c r="Q324" i="5"/>
  <c r="R324" i="5"/>
  <c r="S324" i="5" s="1"/>
  <c r="O325" i="5"/>
  <c r="P325" i="5"/>
  <c r="Q325" i="5"/>
  <c r="R325" i="5"/>
  <c r="S325" i="5" s="1"/>
  <c r="O326" i="5"/>
  <c r="P326" i="5"/>
  <c r="Q326" i="5"/>
  <c r="R326" i="5"/>
  <c r="S326" i="5" s="1"/>
  <c r="O327" i="5"/>
  <c r="P327" i="5"/>
  <c r="Q327" i="5"/>
  <c r="R327" i="5"/>
  <c r="S327" i="5" s="1"/>
  <c r="O328" i="5"/>
  <c r="P328" i="5"/>
  <c r="Q328" i="5"/>
  <c r="R328" i="5"/>
  <c r="S328" i="5" s="1"/>
  <c r="O329" i="5"/>
  <c r="P329" i="5"/>
  <c r="Q329" i="5"/>
  <c r="R329" i="5"/>
  <c r="S329" i="5" s="1"/>
  <c r="O330" i="5"/>
  <c r="P330" i="5"/>
  <c r="Q330" i="5"/>
  <c r="R330" i="5"/>
  <c r="S330" i="5" s="1"/>
  <c r="O331" i="5"/>
  <c r="P331" i="5"/>
  <c r="Q331" i="5"/>
  <c r="R331" i="5"/>
  <c r="S331" i="5" s="1"/>
  <c r="O332" i="5"/>
  <c r="P332" i="5"/>
  <c r="Q332" i="5"/>
  <c r="R332" i="5"/>
  <c r="S332" i="5" s="1"/>
  <c r="O333" i="5"/>
  <c r="P333" i="5"/>
  <c r="Q333" i="5"/>
  <c r="R333" i="5"/>
  <c r="S333" i="5" s="1"/>
  <c r="O334" i="5"/>
  <c r="P334" i="5"/>
  <c r="Q334" i="5"/>
  <c r="R334" i="5"/>
  <c r="S334" i="5" s="1"/>
  <c r="O335" i="5"/>
  <c r="P335" i="5"/>
  <c r="Q335" i="5"/>
  <c r="R335" i="5"/>
  <c r="S335" i="5" s="1"/>
  <c r="O336" i="5"/>
  <c r="P336" i="5"/>
  <c r="Q336" i="5"/>
  <c r="R336" i="5"/>
  <c r="S336" i="5" s="1"/>
  <c r="O337" i="5"/>
  <c r="P337" i="5"/>
  <c r="Q337" i="5"/>
  <c r="R337" i="5"/>
  <c r="S337" i="5" s="1"/>
  <c r="O338" i="5"/>
  <c r="P338" i="5"/>
  <c r="Q338" i="5"/>
  <c r="R338" i="5"/>
  <c r="S338" i="5" s="1"/>
  <c r="O339" i="5"/>
  <c r="P339" i="5"/>
  <c r="Q339" i="5"/>
  <c r="R339" i="5"/>
  <c r="S339" i="5" s="1"/>
  <c r="O340" i="5"/>
  <c r="P340" i="5"/>
  <c r="Q340" i="5"/>
  <c r="R340" i="5"/>
  <c r="S340" i="5" s="1"/>
  <c r="O341" i="5"/>
  <c r="P341" i="5"/>
  <c r="Q341" i="5"/>
  <c r="R341" i="5"/>
  <c r="S341" i="5" s="1"/>
  <c r="O342" i="5"/>
  <c r="P342" i="5"/>
  <c r="Q342" i="5"/>
  <c r="R342" i="5"/>
  <c r="S342" i="5" s="1"/>
  <c r="O343" i="5"/>
  <c r="P343" i="5"/>
  <c r="Q343" i="5"/>
  <c r="R343" i="5"/>
  <c r="S343" i="5" s="1"/>
  <c r="O344" i="5"/>
  <c r="P344" i="5"/>
  <c r="Q344" i="5"/>
  <c r="R344" i="5"/>
  <c r="S344" i="5" s="1"/>
  <c r="O345" i="5"/>
  <c r="P345" i="5"/>
  <c r="Q345" i="5"/>
  <c r="R345" i="5"/>
  <c r="S345" i="5" s="1"/>
  <c r="O346" i="5"/>
  <c r="P346" i="5"/>
  <c r="Q346" i="5"/>
  <c r="R346" i="5"/>
  <c r="S346" i="5" s="1"/>
  <c r="O347" i="5"/>
  <c r="P347" i="5"/>
  <c r="Q347" i="5"/>
  <c r="R347" i="5"/>
  <c r="S347" i="5" s="1"/>
  <c r="O348" i="5"/>
  <c r="P348" i="5"/>
  <c r="Q348" i="5"/>
  <c r="R348" i="5"/>
  <c r="S348" i="5" s="1"/>
  <c r="O349" i="5"/>
  <c r="P349" i="5"/>
  <c r="Q349" i="5"/>
  <c r="R349" i="5"/>
  <c r="S349" i="5" s="1"/>
  <c r="O350" i="5"/>
  <c r="P350" i="5"/>
  <c r="Q350" i="5"/>
  <c r="R350" i="5"/>
  <c r="S350" i="5" s="1"/>
  <c r="O351" i="5"/>
  <c r="P351" i="5"/>
  <c r="Q351" i="5"/>
  <c r="R351" i="5"/>
  <c r="S351" i="5" s="1"/>
  <c r="O352" i="5"/>
  <c r="P352" i="5"/>
  <c r="Q352" i="5"/>
  <c r="R352" i="5"/>
  <c r="S352" i="5" s="1"/>
  <c r="O353" i="5"/>
  <c r="P353" i="5"/>
  <c r="Q353" i="5"/>
  <c r="R353" i="5"/>
  <c r="S353" i="5" s="1"/>
  <c r="O354" i="5"/>
  <c r="P354" i="5"/>
  <c r="Q354" i="5"/>
  <c r="R354" i="5"/>
  <c r="S354" i="5" s="1"/>
  <c r="O355" i="5"/>
  <c r="P355" i="5"/>
  <c r="Q355" i="5"/>
  <c r="R355" i="5"/>
  <c r="S355" i="5" s="1"/>
  <c r="O356" i="5"/>
  <c r="P356" i="5"/>
  <c r="Q356" i="5"/>
  <c r="R356" i="5"/>
  <c r="S356" i="5" s="1"/>
  <c r="O357" i="5"/>
  <c r="P357" i="5"/>
  <c r="Q357" i="5"/>
  <c r="R357" i="5"/>
  <c r="S357" i="5" s="1"/>
  <c r="O358" i="5"/>
  <c r="P358" i="5"/>
  <c r="Q358" i="5"/>
  <c r="R358" i="5"/>
  <c r="S358" i="5" s="1"/>
  <c r="O359" i="5"/>
  <c r="P359" i="5"/>
  <c r="Q359" i="5"/>
  <c r="R359" i="5"/>
  <c r="S359" i="5" s="1"/>
  <c r="O360" i="5"/>
  <c r="P360" i="5"/>
  <c r="Q360" i="5"/>
  <c r="R360" i="5"/>
  <c r="S360" i="5" s="1"/>
  <c r="O361" i="5"/>
  <c r="P361" i="5"/>
  <c r="Q361" i="5"/>
  <c r="R361" i="5"/>
  <c r="S361" i="5" s="1"/>
  <c r="O362" i="5"/>
  <c r="P362" i="5"/>
  <c r="Q362" i="5"/>
  <c r="R362" i="5"/>
  <c r="S362" i="5" s="1"/>
  <c r="O363" i="5"/>
  <c r="P363" i="5"/>
  <c r="Q363" i="5"/>
  <c r="R363" i="5"/>
  <c r="S363" i="5" s="1"/>
  <c r="O364" i="5"/>
  <c r="P364" i="5"/>
  <c r="Q364" i="5"/>
  <c r="R364" i="5"/>
  <c r="S364" i="5" s="1"/>
  <c r="O365" i="5"/>
  <c r="P365" i="5"/>
  <c r="Q365" i="5"/>
  <c r="R365" i="5"/>
  <c r="S365" i="5" s="1"/>
  <c r="O366" i="5"/>
  <c r="P366" i="5"/>
  <c r="Q366" i="5"/>
  <c r="R366" i="5"/>
  <c r="S366" i="5" s="1"/>
  <c r="O367" i="5"/>
  <c r="P367" i="5"/>
  <c r="Q367" i="5"/>
  <c r="R367" i="5"/>
  <c r="S367" i="5" s="1"/>
  <c r="O368" i="5"/>
  <c r="P368" i="5"/>
  <c r="Q368" i="5"/>
  <c r="R368" i="5"/>
  <c r="S368" i="5" s="1"/>
  <c r="O369" i="5"/>
  <c r="P369" i="5"/>
  <c r="Q369" i="5"/>
  <c r="R369" i="5"/>
  <c r="S369" i="5" s="1"/>
  <c r="O370" i="5"/>
  <c r="P370" i="5"/>
  <c r="Q370" i="5"/>
  <c r="R370" i="5"/>
  <c r="O371" i="5"/>
  <c r="P371" i="5"/>
  <c r="Q371" i="5"/>
  <c r="R371" i="5"/>
  <c r="S371" i="5" s="1"/>
  <c r="O372" i="5"/>
  <c r="P372" i="5"/>
  <c r="Q372" i="5"/>
  <c r="R372" i="5"/>
  <c r="S372" i="5" s="1"/>
  <c r="O373" i="5"/>
  <c r="P373" i="5"/>
  <c r="Q373" i="5"/>
  <c r="R373" i="5"/>
  <c r="S373" i="5" s="1"/>
  <c r="O374" i="5"/>
  <c r="P374" i="5"/>
  <c r="Q374" i="5"/>
  <c r="R374" i="5"/>
  <c r="S374" i="5" s="1"/>
  <c r="O375" i="5"/>
  <c r="P375" i="5"/>
  <c r="Q375" i="5"/>
  <c r="R375" i="5"/>
  <c r="S375" i="5" s="1"/>
  <c r="O376" i="5"/>
  <c r="P376" i="5"/>
  <c r="Q376" i="5"/>
  <c r="R376" i="5"/>
  <c r="S376" i="5" s="1"/>
  <c r="O377" i="5"/>
  <c r="P377" i="5"/>
  <c r="Q377" i="5"/>
  <c r="R377" i="5"/>
  <c r="S377" i="5" s="1"/>
  <c r="O378" i="5"/>
  <c r="P378" i="5"/>
  <c r="Q378" i="5"/>
  <c r="R378" i="5"/>
  <c r="S378" i="5" s="1"/>
  <c r="O379" i="5"/>
  <c r="P379" i="5"/>
  <c r="Q379" i="5"/>
  <c r="R379" i="5"/>
  <c r="S379" i="5" s="1"/>
  <c r="O380" i="5"/>
  <c r="P380" i="5"/>
  <c r="Q380" i="5"/>
  <c r="R380" i="5"/>
  <c r="S380" i="5" s="1"/>
  <c r="O381" i="5"/>
  <c r="P381" i="5"/>
  <c r="Q381" i="5"/>
  <c r="R381" i="5"/>
  <c r="S381" i="5" s="1"/>
  <c r="O382" i="5"/>
  <c r="P382" i="5"/>
  <c r="Q382" i="5"/>
  <c r="R382" i="5"/>
  <c r="S382" i="5" s="1"/>
  <c r="O383" i="5"/>
  <c r="P383" i="5"/>
  <c r="Q383" i="5"/>
  <c r="R383" i="5"/>
  <c r="S383" i="5" s="1"/>
  <c r="O384" i="5"/>
  <c r="P384" i="5"/>
  <c r="Q384" i="5"/>
  <c r="R384" i="5"/>
  <c r="S384" i="5" s="1"/>
  <c r="O385" i="5"/>
  <c r="P385" i="5"/>
  <c r="Q385" i="5"/>
  <c r="R385" i="5"/>
  <c r="S385" i="5" s="1"/>
  <c r="O386" i="5"/>
  <c r="P386" i="5"/>
  <c r="Q386" i="5"/>
  <c r="R386" i="5"/>
  <c r="S386" i="5" s="1"/>
  <c r="O387" i="5"/>
  <c r="P387" i="5"/>
  <c r="Q387" i="5"/>
  <c r="R387" i="5"/>
  <c r="S387" i="5" s="1"/>
  <c r="O388" i="5"/>
  <c r="P388" i="5"/>
  <c r="Q388" i="5"/>
  <c r="R388" i="5"/>
  <c r="S388" i="5" s="1"/>
  <c r="O389" i="5"/>
  <c r="P389" i="5"/>
  <c r="Q389" i="5"/>
  <c r="R389" i="5"/>
  <c r="S389" i="5" s="1"/>
  <c r="O390" i="5"/>
  <c r="P390" i="5"/>
  <c r="Q390" i="5"/>
  <c r="R390" i="5"/>
  <c r="S390" i="5" s="1"/>
  <c r="O391" i="5"/>
  <c r="P391" i="5"/>
  <c r="Q391" i="5"/>
  <c r="R391" i="5"/>
  <c r="S391" i="5" s="1"/>
  <c r="O392" i="5"/>
  <c r="P392" i="5"/>
  <c r="Q392" i="5"/>
  <c r="R392" i="5"/>
  <c r="S392" i="5" s="1"/>
  <c r="O393" i="5"/>
  <c r="P393" i="5"/>
  <c r="Q393" i="5"/>
  <c r="R393" i="5"/>
  <c r="S393" i="5" s="1"/>
  <c r="O394" i="5"/>
  <c r="P394" i="5"/>
  <c r="Q394" i="5"/>
  <c r="R394" i="5"/>
  <c r="S394" i="5" s="1"/>
  <c r="O395" i="5"/>
  <c r="P395" i="5"/>
  <c r="Q395" i="5"/>
  <c r="R395" i="5"/>
  <c r="S395" i="5" s="1"/>
  <c r="O396" i="5"/>
  <c r="P396" i="5"/>
  <c r="Q396" i="5"/>
  <c r="R396" i="5"/>
  <c r="S396" i="5" s="1"/>
  <c r="O397" i="5"/>
  <c r="P397" i="5"/>
  <c r="Q397" i="5"/>
  <c r="R397" i="5"/>
  <c r="S397" i="5" s="1"/>
  <c r="O398" i="5"/>
  <c r="P398" i="5"/>
  <c r="Q398" i="5"/>
  <c r="R398" i="5"/>
  <c r="S398" i="5" s="1"/>
  <c r="O399" i="5"/>
  <c r="P399" i="5"/>
  <c r="Q399" i="5"/>
  <c r="R399" i="5"/>
  <c r="S399" i="5" s="1"/>
  <c r="O400" i="5"/>
  <c r="P400" i="5"/>
  <c r="Q400" i="5"/>
  <c r="R400" i="5"/>
  <c r="S400" i="5" s="1"/>
  <c r="O401" i="5"/>
  <c r="P401" i="5"/>
  <c r="Q401" i="5"/>
  <c r="R401" i="5"/>
  <c r="S401" i="5" s="1"/>
  <c r="O402" i="5"/>
  <c r="P402" i="5"/>
  <c r="Q402" i="5"/>
  <c r="R402" i="5"/>
  <c r="S402" i="5" s="1"/>
  <c r="O403" i="5"/>
  <c r="P403" i="5"/>
  <c r="Q403" i="5"/>
  <c r="R403" i="5"/>
  <c r="S403" i="5" s="1"/>
  <c r="O404" i="5"/>
  <c r="P404" i="5"/>
  <c r="Q404" i="5"/>
  <c r="R404" i="5"/>
  <c r="S404" i="5" s="1"/>
  <c r="O405" i="5"/>
  <c r="P405" i="5"/>
  <c r="Q405" i="5"/>
  <c r="R405" i="5"/>
  <c r="S405" i="5" s="1"/>
  <c r="O406" i="5"/>
  <c r="P406" i="5"/>
  <c r="Q406" i="5"/>
  <c r="R406" i="5"/>
  <c r="S406" i="5" s="1"/>
  <c r="O407" i="5"/>
  <c r="P407" i="5"/>
  <c r="Q407" i="5"/>
  <c r="R407" i="5"/>
  <c r="S407" i="5" s="1"/>
  <c r="S40" i="5"/>
  <c r="S71" i="5"/>
  <c r="S92" i="5"/>
  <c r="S114" i="5"/>
  <c r="S199" i="5"/>
  <c r="S284" i="5"/>
  <c r="S370" i="5"/>
  <c r="P8" i="5"/>
  <c r="Q8" i="5"/>
  <c r="R8" i="5"/>
  <c r="O8" i="5"/>
  <c r="S265" i="5"/>
  <c r="S161" i="5"/>
  <c r="S97" i="5"/>
  <c r="S81" i="5"/>
  <c r="S66" i="5"/>
  <c r="S58" i="5"/>
  <c r="S50" i="5"/>
  <c r="S42" i="5"/>
  <c r="S34" i="5"/>
  <c r="S26" i="5"/>
  <c r="S18" i="5"/>
  <c r="S10" i="5"/>
  <c r="V7" i="6"/>
  <c r="AH29" i="6"/>
  <c r="AH93" i="6"/>
  <c r="AH157" i="6"/>
  <c r="AH221" i="6"/>
  <c r="W7" i="6"/>
  <c r="X7" i="6"/>
  <c r="U7" i="6"/>
  <c r="AH379" i="6" l="1"/>
  <c r="AH345" i="6"/>
  <c r="AH253" i="6"/>
  <c r="AH363" i="6"/>
  <c r="S9" i="5"/>
  <c r="S107" i="5"/>
  <c r="S106" i="5"/>
  <c r="S105" i="5"/>
  <c r="S104" i="5"/>
  <c r="S103" i="5"/>
  <c r="S102" i="5"/>
  <c r="S101" i="5"/>
  <c r="S100" i="5"/>
  <c r="S99" i="5"/>
  <c r="S98" i="5"/>
  <c r="S96" i="5"/>
  <c r="S95" i="5"/>
  <c r="S94" i="5"/>
  <c r="S93" i="5"/>
  <c r="S91" i="5"/>
  <c r="S90" i="5"/>
  <c r="S89" i="5"/>
  <c r="S88" i="5"/>
  <c r="S87" i="5"/>
  <c r="S86" i="5"/>
  <c r="S85" i="5"/>
  <c r="S84" i="5"/>
  <c r="S83" i="5"/>
  <c r="S82" i="5"/>
  <c r="S80" i="5"/>
  <c r="S79" i="5"/>
  <c r="S78" i="5"/>
  <c r="S77" i="5"/>
  <c r="S76" i="5"/>
  <c r="S75" i="5"/>
  <c r="S74" i="5"/>
  <c r="S73" i="5"/>
  <c r="S72" i="5"/>
  <c r="S70" i="5"/>
  <c r="S69" i="5"/>
  <c r="S68" i="5"/>
  <c r="S67" i="5"/>
  <c r="S65" i="5"/>
  <c r="S64" i="5"/>
  <c r="S63" i="5"/>
  <c r="S62" i="5"/>
  <c r="S61" i="5"/>
  <c r="S60" i="5"/>
  <c r="S59" i="5"/>
  <c r="S57" i="5"/>
  <c r="S56" i="5"/>
  <c r="S55" i="5"/>
  <c r="S54" i="5"/>
  <c r="S53" i="5"/>
  <c r="S52" i="5"/>
  <c r="S51" i="5"/>
  <c r="S49" i="5"/>
  <c r="S48" i="5"/>
  <c r="S47" i="5"/>
  <c r="S46" i="5"/>
  <c r="S45" i="5"/>
  <c r="S44" i="5"/>
  <c r="S43" i="5"/>
  <c r="S41" i="5"/>
  <c r="S39" i="5"/>
  <c r="S38" i="5"/>
  <c r="S37" i="5"/>
  <c r="S36" i="5"/>
  <c r="S35" i="5"/>
  <c r="S33" i="5"/>
  <c r="S32" i="5"/>
  <c r="S31" i="5"/>
  <c r="S30" i="5"/>
  <c r="S29" i="5"/>
  <c r="S28" i="5"/>
  <c r="S27" i="5"/>
  <c r="S25" i="5"/>
  <c r="S24" i="5"/>
  <c r="S23" i="5"/>
  <c r="S22" i="5"/>
  <c r="S21" i="5"/>
  <c r="S20" i="5"/>
  <c r="S19" i="5"/>
  <c r="S17" i="5"/>
  <c r="S16" i="5"/>
  <c r="S15" i="5"/>
  <c r="S14" i="5"/>
  <c r="S13" i="5"/>
  <c r="S12" i="5"/>
  <c r="AH189" i="6"/>
  <c r="AH125" i="6"/>
  <c r="AH61" i="6"/>
  <c r="AH403" i="6"/>
  <c r="AH402" i="6"/>
  <c r="AH399" i="6"/>
  <c r="AH396" i="6"/>
  <c r="AH395" i="6"/>
  <c r="AH391" i="6"/>
  <c r="AH390" i="6"/>
  <c r="AH387" i="6"/>
  <c r="AH386" i="6"/>
  <c r="AH383" i="6"/>
  <c r="AH380" i="6"/>
  <c r="AH376" i="6"/>
  <c r="AH375" i="6"/>
  <c r="AH372" i="6"/>
  <c r="AH367" i="6"/>
  <c r="AH361" i="6"/>
  <c r="AH359" i="6"/>
  <c r="AH340" i="6"/>
  <c r="AH333" i="6"/>
  <c r="AH328" i="6"/>
  <c r="AH317" i="6"/>
  <c r="AH308" i="6"/>
  <c r="AH304" i="6"/>
  <c r="AH302" i="6"/>
  <c r="AH293" i="6"/>
  <c r="AH280" i="6"/>
  <c r="AH277" i="6"/>
  <c r="AH258" i="6"/>
  <c r="AH257" i="6"/>
  <c r="AH250" i="6"/>
  <c r="AH238" i="6"/>
  <c r="AH233" i="6"/>
  <c r="AH230" i="6"/>
  <c r="AH229" i="6"/>
  <c r="AH225" i="6"/>
  <c r="AH224" i="6"/>
  <c r="AH142" i="6"/>
  <c r="AH140" i="6"/>
  <c r="AH137" i="6"/>
  <c r="AH133" i="6"/>
  <c r="AH121" i="6"/>
  <c r="AH97" i="6"/>
  <c r="AH96" i="6"/>
  <c r="AH81" i="6"/>
  <c r="AH80" i="6"/>
  <c r="AH76" i="6"/>
  <c r="AH69" i="6"/>
  <c r="AH62" i="6"/>
  <c r="AH53" i="6"/>
  <c r="AH52" i="6"/>
  <c r="AH50" i="6"/>
  <c r="AH49" i="6"/>
  <c r="AH47" i="6"/>
  <c r="AH41" i="6"/>
  <c r="AH38" i="6"/>
  <c r="AH26" i="6"/>
  <c r="AH25" i="6"/>
  <c r="AH22" i="6"/>
  <c r="AH21" i="6"/>
  <c r="AH19" i="6"/>
  <c r="AH17" i="6"/>
  <c r="AH12" i="6"/>
  <c r="AH371" i="6"/>
  <c r="AH366" i="6"/>
  <c r="AH364" i="6"/>
  <c r="AH357" i="6"/>
  <c r="AH355" i="6"/>
  <c r="AH354" i="6"/>
  <c r="AH352" i="6"/>
  <c r="AH351" i="6"/>
  <c r="AH350" i="6"/>
  <c r="AH346" i="6"/>
  <c r="AH336" i="6"/>
  <c r="AH332" i="6"/>
  <c r="AH318" i="6"/>
  <c r="AH315" i="6"/>
  <c r="AH310" i="6"/>
  <c r="AH301" i="6"/>
  <c r="AH296" i="6"/>
  <c r="AH269" i="6"/>
  <c r="AH256" i="6"/>
  <c r="AH252" i="6"/>
  <c r="AH249" i="6"/>
  <c r="AH245" i="6"/>
  <c r="AH241" i="6"/>
  <c r="AH240" i="6"/>
  <c r="AH236" i="6"/>
  <c r="AH217" i="6"/>
  <c r="AH213" i="6"/>
  <c r="AH212" i="6"/>
  <c r="AH209" i="6"/>
  <c r="AH206" i="6"/>
  <c r="AH201" i="6"/>
  <c r="AH197" i="6"/>
  <c r="AH193" i="6"/>
  <c r="AH190" i="6"/>
  <c r="AH185" i="6"/>
  <c r="AH182" i="6"/>
  <c r="AH181" i="6"/>
  <c r="AH178" i="6"/>
  <c r="AH177" i="6"/>
  <c r="AH174" i="6"/>
  <c r="AH172" i="6"/>
  <c r="AH169" i="6"/>
  <c r="AH166" i="6"/>
  <c r="AH165" i="6"/>
  <c r="AH162" i="6"/>
  <c r="AH161" i="6"/>
  <c r="AH158" i="6"/>
  <c r="AH156" i="6"/>
  <c r="AH153" i="6"/>
  <c r="AH152" i="6"/>
  <c r="AH149" i="6"/>
  <c r="AH145" i="6"/>
  <c r="AH134" i="6"/>
  <c r="AH129" i="6"/>
  <c r="AH128" i="6"/>
  <c r="AH123" i="6"/>
  <c r="AH122" i="6"/>
  <c r="AH117" i="6"/>
  <c r="AH116" i="6"/>
  <c r="AH113" i="6"/>
  <c r="AH107" i="6"/>
  <c r="AH106" i="6"/>
  <c r="AH105" i="6"/>
  <c r="AH102" i="6"/>
  <c r="AH101" i="6"/>
  <c r="AH89" i="6"/>
  <c r="AH85" i="6"/>
  <c r="AH82" i="6"/>
  <c r="AH73" i="6"/>
  <c r="AH65" i="6"/>
  <c r="AH58" i="6"/>
  <c r="AH57" i="6"/>
  <c r="AH37" i="6"/>
  <c r="AH33" i="6"/>
  <c r="AH31" i="6"/>
  <c r="AH23" i="6"/>
  <c r="AH15" i="6"/>
  <c r="AH10" i="6"/>
  <c r="AH285" i="6"/>
  <c r="AH237" i="6"/>
  <c r="AH205" i="6"/>
  <c r="AH173" i="6"/>
  <c r="AH141" i="6"/>
  <c r="AH109" i="6"/>
  <c r="AH77" i="6"/>
  <c r="AH45" i="6"/>
  <c r="AH13" i="6"/>
  <c r="AH9" i="6"/>
  <c r="S11" i="5"/>
  <c r="S8" i="5"/>
  <c r="AH405" i="6"/>
  <c r="AH331" i="6"/>
  <c r="AH329" i="6"/>
  <c r="AH311" i="6"/>
  <c r="AH309" i="6"/>
  <c r="AH305" i="6"/>
  <c r="AH291" i="6"/>
  <c r="AH289" i="6"/>
  <c r="AH278" i="6"/>
  <c r="AH276" i="6"/>
  <c r="AH275" i="6"/>
  <c r="AH274" i="6"/>
  <c r="AH273" i="6"/>
  <c r="AH272" i="6"/>
  <c r="AH271" i="6"/>
  <c r="AH270" i="6"/>
  <c r="AH268" i="6"/>
  <c r="AH267" i="6"/>
  <c r="AH266" i="6"/>
  <c r="AH265" i="6"/>
  <c r="AH264" i="6"/>
  <c r="AH263" i="6"/>
  <c r="AH262" i="6"/>
  <c r="AH261" i="6"/>
  <c r="AH260" i="6"/>
  <c r="AH401" i="6"/>
  <c r="AH392" i="6"/>
  <c r="AH388" i="6"/>
  <c r="AH384" i="6"/>
  <c r="AH381" i="6"/>
  <c r="AH370" i="6"/>
  <c r="AH369" i="6"/>
  <c r="AH362" i="6"/>
  <c r="AH360" i="6"/>
  <c r="AH348" i="6"/>
  <c r="AH344" i="6"/>
  <c r="AH341" i="6"/>
  <c r="AH339" i="6"/>
  <c r="AH334" i="6"/>
  <c r="AH330" i="6"/>
  <c r="AH326" i="6"/>
  <c r="AH325" i="6"/>
  <c r="AH322" i="6"/>
  <c r="AH321" i="6"/>
  <c r="AH314" i="6"/>
  <c r="AH307" i="6"/>
  <c r="AH303" i="6"/>
  <c r="AH298" i="6"/>
  <c r="AH294" i="6"/>
  <c r="AH288" i="6"/>
  <c r="AH286" i="6"/>
  <c r="AH282" i="6"/>
  <c r="AH404" i="6"/>
  <c r="AH398" i="6"/>
  <c r="AH393" i="6"/>
  <c r="AH385" i="6"/>
  <c r="AH378" i="6"/>
  <c r="AH377" i="6"/>
  <c r="AH374" i="6"/>
  <c r="AH368" i="6"/>
  <c r="AH356" i="6"/>
  <c r="AH353" i="6"/>
  <c r="AH342" i="6"/>
  <c r="AH338" i="6"/>
  <c r="AH335" i="6"/>
  <c r="AH320" i="6"/>
  <c r="AH319" i="6"/>
  <c r="AH316" i="6"/>
  <c r="AH312" i="6"/>
  <c r="AH306" i="6"/>
  <c r="AH300" i="6"/>
  <c r="AH299" i="6"/>
  <c r="AH297" i="6"/>
  <c r="AH292" i="6"/>
  <c r="AH290" i="6"/>
  <c r="AH287" i="6"/>
  <c r="AH284" i="6"/>
  <c r="AH283" i="6"/>
  <c r="AH279" i="6"/>
  <c r="AH406" i="6"/>
  <c r="AH400" i="6"/>
  <c r="AH397" i="6"/>
  <c r="AH394" i="6"/>
  <c r="AH389" i="6"/>
  <c r="AH382" i="6"/>
  <c r="AH373" i="6"/>
  <c r="AH365" i="6"/>
  <c r="AH358" i="6"/>
  <c r="AH349" i="6"/>
  <c r="AH347" i="6"/>
  <c r="AH343" i="6"/>
  <c r="AH337" i="6"/>
  <c r="AH327" i="6"/>
  <c r="AH324" i="6"/>
  <c r="AH323" i="6"/>
  <c r="AH313" i="6"/>
  <c r="AH295" i="6"/>
  <c r="AH281" i="6"/>
  <c r="AH247" i="6"/>
  <c r="AH242" i="6"/>
  <c r="AH227" i="6"/>
  <c r="AH226" i="6"/>
  <c r="AH223" i="6"/>
  <c r="AH220" i="6"/>
  <c r="AH219" i="6"/>
  <c r="AH216" i="6"/>
  <c r="AH214" i="6"/>
  <c r="AH207" i="6"/>
  <c r="AH203" i="6"/>
  <c r="AH202" i="6"/>
  <c r="AH200" i="6"/>
  <c r="AH199" i="6"/>
  <c r="AH198" i="6"/>
  <c r="AH186" i="6"/>
  <c r="AH167" i="6"/>
  <c r="AH159" i="6"/>
  <c r="AH147" i="6"/>
  <c r="AH131" i="6"/>
  <c r="AH111" i="6"/>
  <c r="AH110" i="6"/>
  <c r="AH104" i="6"/>
  <c r="AH100" i="6"/>
  <c r="AH98" i="6"/>
  <c r="AH92" i="6"/>
  <c r="AH90" i="6"/>
  <c r="AH87" i="6"/>
  <c r="AH86" i="6"/>
  <c r="AH84" i="6"/>
  <c r="AH75" i="6"/>
  <c r="AH72" i="6"/>
  <c r="AH71" i="6"/>
  <c r="AH67" i="6"/>
  <c r="AH64" i="6"/>
  <c r="AH60" i="6"/>
  <c r="AH59" i="6"/>
  <c r="AH46" i="6"/>
  <c r="AH39" i="6"/>
  <c r="AH36" i="6"/>
  <c r="AH24" i="6"/>
  <c r="AH20" i="6"/>
  <c r="AH18" i="6"/>
  <c r="AH16" i="6"/>
  <c r="AH14" i="6"/>
  <c r="AH259" i="6"/>
  <c r="AH254" i="6"/>
  <c r="AH251" i="6"/>
  <c r="AH248" i="6"/>
  <c r="AH246" i="6"/>
  <c r="AH244" i="6"/>
  <c r="AH243" i="6"/>
  <c r="AH239" i="6"/>
  <c r="AH235" i="6"/>
  <c r="AH231" i="6"/>
  <c r="AH228" i="6"/>
  <c r="AH210" i="6"/>
  <c r="AH196" i="6"/>
  <c r="AH194" i="6"/>
  <c r="AH191" i="6"/>
  <c r="AH184" i="6"/>
  <c r="AH183" i="6"/>
  <c r="AH180" i="6"/>
  <c r="AH168" i="6"/>
  <c r="AH160" i="6"/>
  <c r="AH154" i="6"/>
  <c r="AH150" i="6"/>
  <c r="AH148" i="6"/>
  <c r="AH143" i="6"/>
  <c r="AH130" i="6"/>
  <c r="AH127" i="6"/>
  <c r="AH124" i="6"/>
  <c r="AH120" i="6"/>
  <c r="AH119" i="6"/>
  <c r="AH115" i="6"/>
  <c r="AH114" i="6"/>
  <c r="AH108" i="6"/>
  <c r="AH103" i="6"/>
  <c r="AH99" i="6"/>
  <c r="AH95" i="6"/>
  <c r="AH91" i="6"/>
  <c r="AH78" i="6"/>
  <c r="AH74" i="6"/>
  <c r="AH70" i="6"/>
  <c r="AH68" i="6"/>
  <c r="AH66" i="6"/>
  <c r="AH63" i="6"/>
  <c r="AH55" i="6"/>
  <c r="AH48" i="6"/>
  <c r="AH43" i="6"/>
  <c r="AH40" i="6"/>
  <c r="AH34" i="6"/>
  <c r="AH27" i="6"/>
  <c r="AH8" i="6"/>
  <c r="AH255" i="6"/>
  <c r="AH234" i="6"/>
  <c r="AH232" i="6"/>
  <c r="AH222" i="6"/>
  <c r="AH218" i="6"/>
  <c r="AH215" i="6"/>
  <c r="AH211" i="6"/>
  <c r="AH208" i="6"/>
  <c r="AH204" i="6"/>
  <c r="AH195" i="6"/>
  <c r="AH192" i="6"/>
  <c r="AH188" i="6"/>
  <c r="AH187" i="6"/>
  <c r="AH179" i="6"/>
  <c r="AH176" i="6"/>
  <c r="AH175" i="6"/>
  <c r="AH171" i="6"/>
  <c r="AH170" i="6"/>
  <c r="AH164" i="6"/>
  <c r="AH163" i="6"/>
  <c r="AH155" i="6"/>
  <c r="AH151" i="6"/>
  <c r="AH146" i="6"/>
  <c r="AH144" i="6"/>
  <c r="AH139" i="6"/>
  <c r="AH138" i="6"/>
  <c r="AH136" i="6"/>
  <c r="AH135" i="6"/>
  <c r="AH132" i="6"/>
  <c r="AH126" i="6"/>
  <c r="AH118" i="6"/>
  <c r="AH112" i="6"/>
  <c r="AH94" i="6"/>
  <c r="AH88" i="6"/>
  <c r="AH83" i="6"/>
  <c r="AH79" i="6"/>
  <c r="AH56" i="6"/>
  <c r="AH54" i="6"/>
  <c r="AH51" i="6"/>
  <c r="AH44" i="6"/>
  <c r="AH42" i="6"/>
  <c r="AH35" i="6"/>
  <c r="AH32" i="6"/>
  <c r="AH30" i="6"/>
  <c r="AH28" i="6"/>
  <c r="AH11" i="6"/>
  <c r="I8" i="5" l="1"/>
  <c r="K16" i="5" l="1"/>
  <c r="C17" i="7" l="1"/>
  <c r="I387" i="5"/>
  <c r="B407" i="4" l="1"/>
  <c r="C407" i="4"/>
  <c r="D407" i="4"/>
  <c r="E407" i="4"/>
  <c r="F407" i="4"/>
  <c r="K407" i="4" s="1"/>
  <c r="G407" i="4"/>
  <c r="L407" i="4" s="1"/>
  <c r="H407" i="4"/>
  <c r="M407" i="4" s="1"/>
  <c r="I407" i="4"/>
  <c r="N407" i="4" s="1"/>
  <c r="J407" i="4" l="1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AR407" i="4" l="1"/>
  <c r="A8" i="4" l="1"/>
  <c r="G25" i="7" l="1"/>
  <c r="I406" i="4"/>
  <c r="H406" i="4"/>
  <c r="G406" i="4"/>
  <c r="F406" i="4"/>
  <c r="E406" i="4"/>
  <c r="D406" i="4"/>
  <c r="C406" i="4"/>
  <c r="B406" i="4"/>
  <c r="I405" i="4"/>
  <c r="N405" i="4" s="1"/>
  <c r="H405" i="4"/>
  <c r="G405" i="4"/>
  <c r="L405" i="4" s="1"/>
  <c r="F405" i="4"/>
  <c r="E405" i="4"/>
  <c r="D405" i="4"/>
  <c r="C405" i="4"/>
  <c r="B405" i="4"/>
  <c r="I404" i="4"/>
  <c r="N404" i="4" s="1"/>
  <c r="H404" i="4"/>
  <c r="G404" i="4"/>
  <c r="F404" i="4"/>
  <c r="E404" i="4"/>
  <c r="D404" i="4"/>
  <c r="C404" i="4"/>
  <c r="B404" i="4"/>
  <c r="I403" i="4"/>
  <c r="N403" i="4" s="1"/>
  <c r="H403" i="4"/>
  <c r="M403" i="4" s="1"/>
  <c r="G403" i="4"/>
  <c r="L403" i="4" s="1"/>
  <c r="F403" i="4"/>
  <c r="E403" i="4"/>
  <c r="D403" i="4"/>
  <c r="C403" i="4"/>
  <c r="B403" i="4"/>
  <c r="I402" i="4"/>
  <c r="N402" i="4" s="1"/>
  <c r="H402" i="4"/>
  <c r="M402" i="4" s="1"/>
  <c r="G402" i="4"/>
  <c r="L402" i="4" s="1"/>
  <c r="F402" i="4"/>
  <c r="E402" i="4"/>
  <c r="D402" i="4"/>
  <c r="C402" i="4"/>
  <c r="B402" i="4"/>
  <c r="I401" i="4"/>
  <c r="N401" i="4" s="1"/>
  <c r="H401" i="4"/>
  <c r="M401" i="4" s="1"/>
  <c r="G401" i="4"/>
  <c r="L401" i="4" s="1"/>
  <c r="F401" i="4"/>
  <c r="E401" i="4"/>
  <c r="D401" i="4"/>
  <c r="C401" i="4"/>
  <c r="B401" i="4"/>
  <c r="I400" i="4"/>
  <c r="N400" i="4" s="1"/>
  <c r="H400" i="4"/>
  <c r="M400" i="4" s="1"/>
  <c r="G400" i="4"/>
  <c r="L400" i="4" s="1"/>
  <c r="F400" i="4"/>
  <c r="E400" i="4"/>
  <c r="D400" i="4"/>
  <c r="C400" i="4"/>
  <c r="B400" i="4"/>
  <c r="I399" i="4"/>
  <c r="N399" i="4" s="1"/>
  <c r="H399" i="4"/>
  <c r="M399" i="4" s="1"/>
  <c r="G399" i="4"/>
  <c r="L399" i="4" s="1"/>
  <c r="F399" i="4"/>
  <c r="E399" i="4"/>
  <c r="D399" i="4"/>
  <c r="C399" i="4"/>
  <c r="B399" i="4"/>
  <c r="I398" i="4"/>
  <c r="N398" i="4" s="1"/>
  <c r="H398" i="4"/>
  <c r="M398" i="4" s="1"/>
  <c r="G398" i="4"/>
  <c r="L398" i="4" s="1"/>
  <c r="F398" i="4"/>
  <c r="E398" i="4"/>
  <c r="D398" i="4"/>
  <c r="C398" i="4"/>
  <c r="B398" i="4"/>
  <c r="I397" i="4"/>
  <c r="N397" i="4" s="1"/>
  <c r="H397" i="4"/>
  <c r="M397" i="4" s="1"/>
  <c r="G397" i="4"/>
  <c r="L397" i="4" s="1"/>
  <c r="F397" i="4"/>
  <c r="E397" i="4"/>
  <c r="D397" i="4"/>
  <c r="C397" i="4"/>
  <c r="B397" i="4"/>
  <c r="I396" i="4"/>
  <c r="N396" i="4" s="1"/>
  <c r="H396" i="4"/>
  <c r="M396" i="4" s="1"/>
  <c r="G396" i="4"/>
  <c r="F396" i="4"/>
  <c r="E396" i="4"/>
  <c r="D396" i="4"/>
  <c r="C396" i="4"/>
  <c r="B396" i="4"/>
  <c r="I395" i="4"/>
  <c r="N395" i="4" s="1"/>
  <c r="H395" i="4"/>
  <c r="M395" i="4" s="1"/>
  <c r="G395" i="4"/>
  <c r="L395" i="4" s="1"/>
  <c r="F395" i="4"/>
  <c r="E395" i="4"/>
  <c r="D395" i="4"/>
  <c r="C395" i="4"/>
  <c r="B395" i="4"/>
  <c r="I394" i="4"/>
  <c r="N394" i="4" s="1"/>
  <c r="H394" i="4"/>
  <c r="M394" i="4" s="1"/>
  <c r="G394" i="4"/>
  <c r="L394" i="4" s="1"/>
  <c r="F394" i="4"/>
  <c r="E394" i="4"/>
  <c r="D394" i="4"/>
  <c r="C394" i="4"/>
  <c r="B394" i="4"/>
  <c r="I393" i="4"/>
  <c r="N393" i="4" s="1"/>
  <c r="H393" i="4"/>
  <c r="M393" i="4" s="1"/>
  <c r="G393" i="4"/>
  <c r="L393" i="4" s="1"/>
  <c r="F393" i="4"/>
  <c r="E393" i="4"/>
  <c r="D393" i="4"/>
  <c r="C393" i="4"/>
  <c r="B393" i="4"/>
  <c r="I392" i="4"/>
  <c r="N392" i="4" s="1"/>
  <c r="H392" i="4"/>
  <c r="M392" i="4" s="1"/>
  <c r="G392" i="4"/>
  <c r="L392" i="4" s="1"/>
  <c r="F392" i="4"/>
  <c r="E392" i="4"/>
  <c r="D392" i="4"/>
  <c r="C392" i="4"/>
  <c r="B392" i="4"/>
  <c r="I391" i="4"/>
  <c r="N391" i="4" s="1"/>
  <c r="H391" i="4"/>
  <c r="M391" i="4" s="1"/>
  <c r="G391" i="4"/>
  <c r="L391" i="4" s="1"/>
  <c r="F391" i="4"/>
  <c r="E391" i="4"/>
  <c r="D391" i="4"/>
  <c r="C391" i="4"/>
  <c r="B391" i="4"/>
  <c r="I390" i="4"/>
  <c r="N390" i="4" s="1"/>
  <c r="H390" i="4"/>
  <c r="M390" i="4" s="1"/>
  <c r="G390" i="4"/>
  <c r="L390" i="4" s="1"/>
  <c r="F390" i="4"/>
  <c r="E390" i="4"/>
  <c r="D390" i="4"/>
  <c r="C390" i="4"/>
  <c r="B390" i="4"/>
  <c r="I389" i="4"/>
  <c r="N389" i="4" s="1"/>
  <c r="H389" i="4"/>
  <c r="M389" i="4" s="1"/>
  <c r="G389" i="4"/>
  <c r="L389" i="4" s="1"/>
  <c r="F389" i="4"/>
  <c r="E389" i="4"/>
  <c r="D389" i="4"/>
  <c r="C389" i="4"/>
  <c r="B389" i="4"/>
  <c r="I388" i="4"/>
  <c r="N388" i="4" s="1"/>
  <c r="H388" i="4"/>
  <c r="M388" i="4" s="1"/>
  <c r="G388" i="4"/>
  <c r="L388" i="4" s="1"/>
  <c r="F388" i="4"/>
  <c r="E388" i="4"/>
  <c r="D388" i="4"/>
  <c r="C388" i="4"/>
  <c r="B388" i="4"/>
  <c r="I387" i="4"/>
  <c r="N387" i="4" s="1"/>
  <c r="H387" i="4"/>
  <c r="M387" i="4" s="1"/>
  <c r="G387" i="4"/>
  <c r="L387" i="4" s="1"/>
  <c r="F387" i="4"/>
  <c r="E387" i="4"/>
  <c r="D387" i="4"/>
  <c r="C387" i="4"/>
  <c r="B387" i="4"/>
  <c r="I386" i="4"/>
  <c r="N386" i="4" s="1"/>
  <c r="H386" i="4"/>
  <c r="M386" i="4" s="1"/>
  <c r="G386" i="4"/>
  <c r="L386" i="4" s="1"/>
  <c r="F386" i="4"/>
  <c r="E386" i="4"/>
  <c r="D386" i="4"/>
  <c r="C386" i="4"/>
  <c r="B386" i="4"/>
  <c r="I385" i="4"/>
  <c r="N385" i="4" s="1"/>
  <c r="H385" i="4"/>
  <c r="M385" i="4" s="1"/>
  <c r="G385" i="4"/>
  <c r="L385" i="4" s="1"/>
  <c r="F385" i="4"/>
  <c r="E385" i="4"/>
  <c r="D385" i="4"/>
  <c r="C385" i="4"/>
  <c r="B385" i="4"/>
  <c r="I384" i="4"/>
  <c r="N384" i="4" s="1"/>
  <c r="H384" i="4"/>
  <c r="M384" i="4" s="1"/>
  <c r="G384" i="4"/>
  <c r="L384" i="4" s="1"/>
  <c r="F384" i="4"/>
  <c r="E384" i="4"/>
  <c r="D384" i="4"/>
  <c r="C384" i="4"/>
  <c r="B384" i="4"/>
  <c r="I383" i="4"/>
  <c r="N383" i="4" s="1"/>
  <c r="H383" i="4"/>
  <c r="M383" i="4" s="1"/>
  <c r="G383" i="4"/>
  <c r="L383" i="4" s="1"/>
  <c r="F383" i="4"/>
  <c r="E383" i="4"/>
  <c r="D383" i="4"/>
  <c r="C383" i="4"/>
  <c r="B383" i="4"/>
  <c r="I382" i="4"/>
  <c r="N382" i="4" s="1"/>
  <c r="H382" i="4"/>
  <c r="M382" i="4" s="1"/>
  <c r="G382" i="4"/>
  <c r="L382" i="4" s="1"/>
  <c r="F382" i="4"/>
  <c r="E382" i="4"/>
  <c r="D382" i="4"/>
  <c r="C382" i="4"/>
  <c r="B382" i="4"/>
  <c r="I381" i="4"/>
  <c r="N381" i="4" s="1"/>
  <c r="H381" i="4"/>
  <c r="M381" i="4" s="1"/>
  <c r="G381" i="4"/>
  <c r="L381" i="4" s="1"/>
  <c r="F381" i="4"/>
  <c r="E381" i="4"/>
  <c r="D381" i="4"/>
  <c r="C381" i="4"/>
  <c r="B381" i="4"/>
  <c r="I380" i="4"/>
  <c r="N380" i="4" s="1"/>
  <c r="H380" i="4"/>
  <c r="M380" i="4" s="1"/>
  <c r="G380" i="4"/>
  <c r="L380" i="4" s="1"/>
  <c r="F380" i="4"/>
  <c r="E380" i="4"/>
  <c r="D380" i="4"/>
  <c r="C380" i="4"/>
  <c r="B380" i="4"/>
  <c r="I379" i="4"/>
  <c r="N379" i="4" s="1"/>
  <c r="H379" i="4"/>
  <c r="M379" i="4" s="1"/>
  <c r="G379" i="4"/>
  <c r="L379" i="4" s="1"/>
  <c r="F379" i="4"/>
  <c r="E379" i="4"/>
  <c r="D379" i="4"/>
  <c r="C379" i="4"/>
  <c r="B379" i="4"/>
  <c r="I378" i="4"/>
  <c r="N378" i="4" s="1"/>
  <c r="H378" i="4"/>
  <c r="M378" i="4" s="1"/>
  <c r="G378" i="4"/>
  <c r="L378" i="4" s="1"/>
  <c r="F378" i="4"/>
  <c r="E378" i="4"/>
  <c r="D378" i="4"/>
  <c r="C378" i="4"/>
  <c r="B378" i="4"/>
  <c r="I377" i="4"/>
  <c r="N377" i="4" s="1"/>
  <c r="H377" i="4"/>
  <c r="M377" i="4" s="1"/>
  <c r="G377" i="4"/>
  <c r="L377" i="4" s="1"/>
  <c r="F377" i="4"/>
  <c r="E377" i="4"/>
  <c r="D377" i="4"/>
  <c r="C377" i="4"/>
  <c r="B377" i="4"/>
  <c r="I376" i="4"/>
  <c r="N376" i="4" s="1"/>
  <c r="H376" i="4"/>
  <c r="M376" i="4" s="1"/>
  <c r="G376" i="4"/>
  <c r="L376" i="4" s="1"/>
  <c r="F376" i="4"/>
  <c r="E376" i="4"/>
  <c r="D376" i="4"/>
  <c r="C376" i="4"/>
  <c r="B376" i="4"/>
  <c r="I375" i="4"/>
  <c r="N375" i="4" s="1"/>
  <c r="H375" i="4"/>
  <c r="M375" i="4" s="1"/>
  <c r="G375" i="4"/>
  <c r="L375" i="4" s="1"/>
  <c r="F375" i="4"/>
  <c r="E375" i="4"/>
  <c r="D375" i="4"/>
  <c r="C375" i="4"/>
  <c r="B375" i="4"/>
  <c r="I374" i="4"/>
  <c r="N374" i="4" s="1"/>
  <c r="H374" i="4"/>
  <c r="M374" i="4" s="1"/>
  <c r="G374" i="4"/>
  <c r="L374" i="4" s="1"/>
  <c r="F374" i="4"/>
  <c r="E374" i="4"/>
  <c r="D374" i="4"/>
  <c r="C374" i="4"/>
  <c r="B374" i="4"/>
  <c r="I373" i="4"/>
  <c r="N373" i="4" s="1"/>
  <c r="H373" i="4"/>
  <c r="G373" i="4"/>
  <c r="L373" i="4" s="1"/>
  <c r="F373" i="4"/>
  <c r="E373" i="4"/>
  <c r="D373" i="4"/>
  <c r="C373" i="4"/>
  <c r="B373" i="4"/>
  <c r="I372" i="4"/>
  <c r="N372" i="4" s="1"/>
  <c r="H372" i="4"/>
  <c r="G372" i="4"/>
  <c r="L372" i="4" s="1"/>
  <c r="F372" i="4"/>
  <c r="E372" i="4"/>
  <c r="D372" i="4"/>
  <c r="C372" i="4"/>
  <c r="B372" i="4"/>
  <c r="I371" i="4"/>
  <c r="N371" i="4" s="1"/>
  <c r="H371" i="4"/>
  <c r="M371" i="4" s="1"/>
  <c r="G371" i="4"/>
  <c r="L371" i="4" s="1"/>
  <c r="F371" i="4"/>
  <c r="E371" i="4"/>
  <c r="D371" i="4"/>
  <c r="C371" i="4"/>
  <c r="B371" i="4"/>
  <c r="I370" i="4"/>
  <c r="N370" i="4" s="1"/>
  <c r="H370" i="4"/>
  <c r="G370" i="4"/>
  <c r="L370" i="4" s="1"/>
  <c r="F370" i="4"/>
  <c r="E370" i="4"/>
  <c r="D370" i="4"/>
  <c r="C370" i="4"/>
  <c r="B370" i="4"/>
  <c r="I369" i="4"/>
  <c r="N369" i="4" s="1"/>
  <c r="H369" i="4"/>
  <c r="M369" i="4" s="1"/>
  <c r="G369" i="4"/>
  <c r="L369" i="4" s="1"/>
  <c r="F369" i="4"/>
  <c r="E369" i="4"/>
  <c r="D369" i="4"/>
  <c r="C369" i="4"/>
  <c r="B369" i="4"/>
  <c r="I368" i="4"/>
  <c r="N368" i="4" s="1"/>
  <c r="H368" i="4"/>
  <c r="G368" i="4"/>
  <c r="L368" i="4" s="1"/>
  <c r="F368" i="4"/>
  <c r="E368" i="4"/>
  <c r="D368" i="4"/>
  <c r="C368" i="4"/>
  <c r="B368" i="4"/>
  <c r="I367" i="4"/>
  <c r="N367" i="4" s="1"/>
  <c r="H367" i="4"/>
  <c r="M367" i="4" s="1"/>
  <c r="G367" i="4"/>
  <c r="L367" i="4" s="1"/>
  <c r="F367" i="4"/>
  <c r="E367" i="4"/>
  <c r="D367" i="4"/>
  <c r="C367" i="4"/>
  <c r="B367" i="4"/>
  <c r="I366" i="4"/>
  <c r="N366" i="4" s="1"/>
  <c r="H366" i="4"/>
  <c r="G366" i="4"/>
  <c r="L366" i="4" s="1"/>
  <c r="F366" i="4"/>
  <c r="E366" i="4"/>
  <c r="D366" i="4"/>
  <c r="C366" i="4"/>
  <c r="B366" i="4"/>
  <c r="I365" i="4"/>
  <c r="N365" i="4" s="1"/>
  <c r="H365" i="4"/>
  <c r="M365" i="4" s="1"/>
  <c r="G365" i="4"/>
  <c r="L365" i="4" s="1"/>
  <c r="F365" i="4"/>
  <c r="E365" i="4"/>
  <c r="D365" i="4"/>
  <c r="C365" i="4"/>
  <c r="B365" i="4"/>
  <c r="I364" i="4"/>
  <c r="N364" i="4" s="1"/>
  <c r="H364" i="4"/>
  <c r="G364" i="4"/>
  <c r="F364" i="4"/>
  <c r="E364" i="4"/>
  <c r="D364" i="4"/>
  <c r="C364" i="4"/>
  <c r="B364" i="4"/>
  <c r="I363" i="4"/>
  <c r="N363" i="4" s="1"/>
  <c r="H363" i="4"/>
  <c r="M363" i="4" s="1"/>
  <c r="G363" i="4"/>
  <c r="L363" i="4" s="1"/>
  <c r="F363" i="4"/>
  <c r="E363" i="4"/>
  <c r="D363" i="4"/>
  <c r="C363" i="4"/>
  <c r="B363" i="4"/>
  <c r="I362" i="4"/>
  <c r="N362" i="4" s="1"/>
  <c r="H362" i="4"/>
  <c r="G362" i="4"/>
  <c r="L362" i="4" s="1"/>
  <c r="F362" i="4"/>
  <c r="E362" i="4"/>
  <c r="D362" i="4"/>
  <c r="C362" i="4"/>
  <c r="B362" i="4"/>
  <c r="I361" i="4"/>
  <c r="N361" i="4" s="1"/>
  <c r="H361" i="4"/>
  <c r="M361" i="4" s="1"/>
  <c r="G361" i="4"/>
  <c r="L361" i="4" s="1"/>
  <c r="F361" i="4"/>
  <c r="E361" i="4"/>
  <c r="D361" i="4"/>
  <c r="C361" i="4"/>
  <c r="B361" i="4"/>
  <c r="I360" i="4"/>
  <c r="N360" i="4" s="1"/>
  <c r="H360" i="4"/>
  <c r="G360" i="4"/>
  <c r="L360" i="4" s="1"/>
  <c r="F360" i="4"/>
  <c r="E360" i="4"/>
  <c r="D360" i="4"/>
  <c r="C360" i="4"/>
  <c r="B360" i="4"/>
  <c r="I359" i="4"/>
  <c r="N359" i="4" s="1"/>
  <c r="H359" i="4"/>
  <c r="M359" i="4" s="1"/>
  <c r="G359" i="4"/>
  <c r="L359" i="4" s="1"/>
  <c r="F359" i="4"/>
  <c r="E359" i="4"/>
  <c r="D359" i="4"/>
  <c r="C359" i="4"/>
  <c r="B359" i="4"/>
  <c r="I358" i="4"/>
  <c r="N358" i="4" s="1"/>
  <c r="H358" i="4"/>
  <c r="G358" i="4"/>
  <c r="L358" i="4" s="1"/>
  <c r="F358" i="4"/>
  <c r="E358" i="4"/>
  <c r="D358" i="4"/>
  <c r="C358" i="4"/>
  <c r="B358" i="4"/>
  <c r="I357" i="4"/>
  <c r="N357" i="4" s="1"/>
  <c r="H357" i="4"/>
  <c r="M357" i="4" s="1"/>
  <c r="G357" i="4"/>
  <c r="L357" i="4" s="1"/>
  <c r="F357" i="4"/>
  <c r="E357" i="4"/>
  <c r="D357" i="4"/>
  <c r="C357" i="4"/>
  <c r="B357" i="4"/>
  <c r="I356" i="4"/>
  <c r="N356" i="4" s="1"/>
  <c r="H356" i="4"/>
  <c r="G356" i="4"/>
  <c r="L356" i="4" s="1"/>
  <c r="F356" i="4"/>
  <c r="E356" i="4"/>
  <c r="D356" i="4"/>
  <c r="C356" i="4"/>
  <c r="B356" i="4"/>
  <c r="I355" i="4"/>
  <c r="N355" i="4" s="1"/>
  <c r="H355" i="4"/>
  <c r="M355" i="4" s="1"/>
  <c r="G355" i="4"/>
  <c r="L355" i="4" s="1"/>
  <c r="F355" i="4"/>
  <c r="E355" i="4"/>
  <c r="D355" i="4"/>
  <c r="C355" i="4"/>
  <c r="B355" i="4"/>
  <c r="I354" i="4"/>
  <c r="N354" i="4" s="1"/>
  <c r="H354" i="4"/>
  <c r="G354" i="4"/>
  <c r="L354" i="4" s="1"/>
  <c r="F354" i="4"/>
  <c r="E354" i="4"/>
  <c r="D354" i="4"/>
  <c r="C354" i="4"/>
  <c r="B354" i="4"/>
  <c r="I353" i="4"/>
  <c r="N353" i="4" s="1"/>
  <c r="H353" i="4"/>
  <c r="M353" i="4" s="1"/>
  <c r="G353" i="4"/>
  <c r="L353" i="4" s="1"/>
  <c r="F353" i="4"/>
  <c r="E353" i="4"/>
  <c r="D353" i="4"/>
  <c r="C353" i="4"/>
  <c r="B353" i="4"/>
  <c r="I352" i="4"/>
  <c r="N352" i="4" s="1"/>
  <c r="H352" i="4"/>
  <c r="G352" i="4"/>
  <c r="L352" i="4" s="1"/>
  <c r="F352" i="4"/>
  <c r="E352" i="4"/>
  <c r="D352" i="4"/>
  <c r="C352" i="4"/>
  <c r="B352" i="4"/>
  <c r="I351" i="4"/>
  <c r="N351" i="4" s="1"/>
  <c r="H351" i="4"/>
  <c r="M351" i="4" s="1"/>
  <c r="G351" i="4"/>
  <c r="L351" i="4" s="1"/>
  <c r="F351" i="4"/>
  <c r="E351" i="4"/>
  <c r="D351" i="4"/>
  <c r="C351" i="4"/>
  <c r="B351" i="4"/>
  <c r="I350" i="4"/>
  <c r="N350" i="4" s="1"/>
  <c r="H350" i="4"/>
  <c r="G350" i="4"/>
  <c r="L350" i="4" s="1"/>
  <c r="F350" i="4"/>
  <c r="E350" i="4"/>
  <c r="D350" i="4"/>
  <c r="C350" i="4"/>
  <c r="B350" i="4"/>
  <c r="I349" i="4"/>
  <c r="N349" i="4" s="1"/>
  <c r="H349" i="4"/>
  <c r="M349" i="4" s="1"/>
  <c r="G349" i="4"/>
  <c r="L349" i="4" s="1"/>
  <c r="F349" i="4"/>
  <c r="E349" i="4"/>
  <c r="D349" i="4"/>
  <c r="C349" i="4"/>
  <c r="B349" i="4"/>
  <c r="I348" i="4"/>
  <c r="N348" i="4" s="1"/>
  <c r="H348" i="4"/>
  <c r="G348" i="4"/>
  <c r="L348" i="4" s="1"/>
  <c r="F348" i="4"/>
  <c r="E348" i="4"/>
  <c r="D348" i="4"/>
  <c r="C348" i="4"/>
  <c r="B348" i="4"/>
  <c r="I347" i="4"/>
  <c r="N347" i="4" s="1"/>
  <c r="H347" i="4"/>
  <c r="M347" i="4" s="1"/>
  <c r="G347" i="4"/>
  <c r="L347" i="4" s="1"/>
  <c r="F347" i="4"/>
  <c r="E347" i="4"/>
  <c r="D347" i="4"/>
  <c r="C347" i="4"/>
  <c r="B347" i="4"/>
  <c r="I346" i="4"/>
  <c r="N346" i="4" s="1"/>
  <c r="H346" i="4"/>
  <c r="G346" i="4"/>
  <c r="L346" i="4" s="1"/>
  <c r="F346" i="4"/>
  <c r="E346" i="4"/>
  <c r="D346" i="4"/>
  <c r="C346" i="4"/>
  <c r="B346" i="4"/>
  <c r="I345" i="4"/>
  <c r="N345" i="4" s="1"/>
  <c r="H345" i="4"/>
  <c r="M345" i="4" s="1"/>
  <c r="G345" i="4"/>
  <c r="L345" i="4" s="1"/>
  <c r="F345" i="4"/>
  <c r="E345" i="4"/>
  <c r="D345" i="4"/>
  <c r="C345" i="4"/>
  <c r="B345" i="4"/>
  <c r="I344" i="4"/>
  <c r="N344" i="4" s="1"/>
  <c r="H344" i="4"/>
  <c r="G344" i="4"/>
  <c r="L344" i="4" s="1"/>
  <c r="F344" i="4"/>
  <c r="E344" i="4"/>
  <c r="D344" i="4"/>
  <c r="C344" i="4"/>
  <c r="B344" i="4"/>
  <c r="I343" i="4"/>
  <c r="N343" i="4" s="1"/>
  <c r="H343" i="4"/>
  <c r="M343" i="4" s="1"/>
  <c r="G343" i="4"/>
  <c r="L343" i="4" s="1"/>
  <c r="F343" i="4"/>
  <c r="E343" i="4"/>
  <c r="D343" i="4"/>
  <c r="C343" i="4"/>
  <c r="B343" i="4"/>
  <c r="I342" i="4"/>
  <c r="N342" i="4" s="1"/>
  <c r="H342" i="4"/>
  <c r="G342" i="4"/>
  <c r="L342" i="4" s="1"/>
  <c r="F342" i="4"/>
  <c r="E342" i="4"/>
  <c r="D342" i="4"/>
  <c r="C342" i="4"/>
  <c r="B342" i="4"/>
  <c r="I341" i="4"/>
  <c r="N341" i="4" s="1"/>
  <c r="H341" i="4"/>
  <c r="G341" i="4"/>
  <c r="L341" i="4" s="1"/>
  <c r="F341" i="4"/>
  <c r="E341" i="4"/>
  <c r="D341" i="4"/>
  <c r="C341" i="4"/>
  <c r="B341" i="4"/>
  <c r="I340" i="4"/>
  <c r="N340" i="4" s="1"/>
  <c r="H340" i="4"/>
  <c r="M340" i="4" s="1"/>
  <c r="G340" i="4"/>
  <c r="L340" i="4" s="1"/>
  <c r="F340" i="4"/>
  <c r="E340" i="4"/>
  <c r="D340" i="4"/>
  <c r="C340" i="4"/>
  <c r="B340" i="4"/>
  <c r="I339" i="4"/>
  <c r="N339" i="4" s="1"/>
  <c r="H339" i="4"/>
  <c r="M339" i="4" s="1"/>
  <c r="G339" i="4"/>
  <c r="L339" i="4" s="1"/>
  <c r="F339" i="4"/>
  <c r="E339" i="4"/>
  <c r="D339" i="4"/>
  <c r="C339" i="4"/>
  <c r="B339" i="4"/>
  <c r="I338" i="4"/>
  <c r="N338" i="4" s="1"/>
  <c r="H338" i="4"/>
  <c r="M338" i="4" s="1"/>
  <c r="G338" i="4"/>
  <c r="L338" i="4" s="1"/>
  <c r="F338" i="4"/>
  <c r="E338" i="4"/>
  <c r="D338" i="4"/>
  <c r="C338" i="4"/>
  <c r="B338" i="4"/>
  <c r="I337" i="4"/>
  <c r="N337" i="4" s="1"/>
  <c r="H337" i="4"/>
  <c r="M337" i="4" s="1"/>
  <c r="G337" i="4"/>
  <c r="L337" i="4" s="1"/>
  <c r="F337" i="4"/>
  <c r="E337" i="4"/>
  <c r="D337" i="4"/>
  <c r="C337" i="4"/>
  <c r="B337" i="4"/>
  <c r="I336" i="4"/>
  <c r="N336" i="4" s="1"/>
  <c r="H336" i="4"/>
  <c r="M336" i="4" s="1"/>
  <c r="G336" i="4"/>
  <c r="L336" i="4" s="1"/>
  <c r="F336" i="4"/>
  <c r="E336" i="4"/>
  <c r="D336" i="4"/>
  <c r="C336" i="4"/>
  <c r="B336" i="4"/>
  <c r="I335" i="4"/>
  <c r="N335" i="4" s="1"/>
  <c r="H335" i="4"/>
  <c r="M335" i="4" s="1"/>
  <c r="G335" i="4"/>
  <c r="L335" i="4" s="1"/>
  <c r="F335" i="4"/>
  <c r="E335" i="4"/>
  <c r="D335" i="4"/>
  <c r="C335" i="4"/>
  <c r="B335" i="4"/>
  <c r="I334" i="4"/>
  <c r="N334" i="4" s="1"/>
  <c r="H334" i="4"/>
  <c r="M334" i="4" s="1"/>
  <c r="G334" i="4"/>
  <c r="L334" i="4" s="1"/>
  <c r="F334" i="4"/>
  <c r="E334" i="4"/>
  <c r="D334" i="4"/>
  <c r="C334" i="4"/>
  <c r="B334" i="4"/>
  <c r="I333" i="4"/>
  <c r="N333" i="4" s="1"/>
  <c r="H333" i="4"/>
  <c r="M333" i="4" s="1"/>
  <c r="G333" i="4"/>
  <c r="L333" i="4" s="1"/>
  <c r="F333" i="4"/>
  <c r="E333" i="4"/>
  <c r="D333" i="4"/>
  <c r="C333" i="4"/>
  <c r="B333" i="4"/>
  <c r="I332" i="4"/>
  <c r="N332" i="4" s="1"/>
  <c r="H332" i="4"/>
  <c r="M332" i="4" s="1"/>
  <c r="G332" i="4"/>
  <c r="F332" i="4"/>
  <c r="E332" i="4"/>
  <c r="D332" i="4"/>
  <c r="C332" i="4"/>
  <c r="B332" i="4"/>
  <c r="I331" i="4"/>
  <c r="N331" i="4" s="1"/>
  <c r="H331" i="4"/>
  <c r="M331" i="4" s="1"/>
  <c r="G331" i="4"/>
  <c r="L331" i="4" s="1"/>
  <c r="F331" i="4"/>
  <c r="E331" i="4"/>
  <c r="D331" i="4"/>
  <c r="C331" i="4"/>
  <c r="B331" i="4"/>
  <c r="I330" i="4"/>
  <c r="N330" i="4" s="1"/>
  <c r="H330" i="4"/>
  <c r="M330" i="4" s="1"/>
  <c r="G330" i="4"/>
  <c r="L330" i="4" s="1"/>
  <c r="F330" i="4"/>
  <c r="E330" i="4"/>
  <c r="D330" i="4"/>
  <c r="C330" i="4"/>
  <c r="B330" i="4"/>
  <c r="I329" i="4"/>
  <c r="N329" i="4" s="1"/>
  <c r="H329" i="4"/>
  <c r="M329" i="4" s="1"/>
  <c r="G329" i="4"/>
  <c r="L329" i="4" s="1"/>
  <c r="F329" i="4"/>
  <c r="E329" i="4"/>
  <c r="D329" i="4"/>
  <c r="C329" i="4"/>
  <c r="B329" i="4"/>
  <c r="I328" i="4"/>
  <c r="N328" i="4" s="1"/>
  <c r="H328" i="4"/>
  <c r="M328" i="4" s="1"/>
  <c r="G328" i="4"/>
  <c r="L328" i="4" s="1"/>
  <c r="F328" i="4"/>
  <c r="E328" i="4"/>
  <c r="D328" i="4"/>
  <c r="C328" i="4"/>
  <c r="B328" i="4"/>
  <c r="I327" i="4"/>
  <c r="N327" i="4" s="1"/>
  <c r="H327" i="4"/>
  <c r="M327" i="4" s="1"/>
  <c r="G327" i="4"/>
  <c r="L327" i="4" s="1"/>
  <c r="F327" i="4"/>
  <c r="E327" i="4"/>
  <c r="D327" i="4"/>
  <c r="C327" i="4"/>
  <c r="B327" i="4"/>
  <c r="I326" i="4"/>
  <c r="N326" i="4" s="1"/>
  <c r="H326" i="4"/>
  <c r="M326" i="4" s="1"/>
  <c r="G326" i="4"/>
  <c r="L326" i="4" s="1"/>
  <c r="F326" i="4"/>
  <c r="E326" i="4"/>
  <c r="D326" i="4"/>
  <c r="C326" i="4"/>
  <c r="B326" i="4"/>
  <c r="I325" i="4"/>
  <c r="N325" i="4" s="1"/>
  <c r="H325" i="4"/>
  <c r="M325" i="4" s="1"/>
  <c r="G325" i="4"/>
  <c r="L325" i="4" s="1"/>
  <c r="F325" i="4"/>
  <c r="E325" i="4"/>
  <c r="D325" i="4"/>
  <c r="C325" i="4"/>
  <c r="B325" i="4"/>
  <c r="I324" i="4"/>
  <c r="N324" i="4" s="1"/>
  <c r="H324" i="4"/>
  <c r="M324" i="4" s="1"/>
  <c r="G324" i="4"/>
  <c r="L324" i="4" s="1"/>
  <c r="F324" i="4"/>
  <c r="E324" i="4"/>
  <c r="D324" i="4"/>
  <c r="C324" i="4"/>
  <c r="B324" i="4"/>
  <c r="I323" i="4"/>
  <c r="N323" i="4" s="1"/>
  <c r="H323" i="4"/>
  <c r="M323" i="4" s="1"/>
  <c r="G323" i="4"/>
  <c r="L323" i="4" s="1"/>
  <c r="F323" i="4"/>
  <c r="E323" i="4"/>
  <c r="D323" i="4"/>
  <c r="C323" i="4"/>
  <c r="B323" i="4"/>
  <c r="I322" i="4"/>
  <c r="N322" i="4" s="1"/>
  <c r="H322" i="4"/>
  <c r="M322" i="4" s="1"/>
  <c r="G322" i="4"/>
  <c r="L322" i="4" s="1"/>
  <c r="F322" i="4"/>
  <c r="E322" i="4"/>
  <c r="D322" i="4"/>
  <c r="C322" i="4"/>
  <c r="B322" i="4"/>
  <c r="I321" i="4"/>
  <c r="N321" i="4" s="1"/>
  <c r="H321" i="4"/>
  <c r="M321" i="4" s="1"/>
  <c r="G321" i="4"/>
  <c r="L321" i="4" s="1"/>
  <c r="F321" i="4"/>
  <c r="E321" i="4"/>
  <c r="D321" i="4"/>
  <c r="C321" i="4"/>
  <c r="B321" i="4"/>
  <c r="I320" i="4"/>
  <c r="N320" i="4" s="1"/>
  <c r="H320" i="4"/>
  <c r="M320" i="4" s="1"/>
  <c r="G320" i="4"/>
  <c r="L320" i="4" s="1"/>
  <c r="F320" i="4"/>
  <c r="E320" i="4"/>
  <c r="D320" i="4"/>
  <c r="C320" i="4"/>
  <c r="B320" i="4"/>
  <c r="I319" i="4"/>
  <c r="N319" i="4" s="1"/>
  <c r="H319" i="4"/>
  <c r="M319" i="4" s="1"/>
  <c r="G319" i="4"/>
  <c r="L319" i="4" s="1"/>
  <c r="F319" i="4"/>
  <c r="E319" i="4"/>
  <c r="D319" i="4"/>
  <c r="C319" i="4"/>
  <c r="B319" i="4"/>
  <c r="I318" i="4"/>
  <c r="N318" i="4" s="1"/>
  <c r="H318" i="4"/>
  <c r="M318" i="4" s="1"/>
  <c r="G318" i="4"/>
  <c r="L318" i="4" s="1"/>
  <c r="F318" i="4"/>
  <c r="E318" i="4"/>
  <c r="D318" i="4"/>
  <c r="C318" i="4"/>
  <c r="B318" i="4"/>
  <c r="I317" i="4"/>
  <c r="N317" i="4" s="1"/>
  <c r="H317" i="4"/>
  <c r="M317" i="4" s="1"/>
  <c r="G317" i="4"/>
  <c r="L317" i="4" s="1"/>
  <c r="F317" i="4"/>
  <c r="E317" i="4"/>
  <c r="D317" i="4"/>
  <c r="C317" i="4"/>
  <c r="B317" i="4"/>
  <c r="I316" i="4"/>
  <c r="N316" i="4" s="1"/>
  <c r="H316" i="4"/>
  <c r="M316" i="4" s="1"/>
  <c r="G316" i="4"/>
  <c r="L316" i="4" s="1"/>
  <c r="F316" i="4"/>
  <c r="E316" i="4"/>
  <c r="D316" i="4"/>
  <c r="C316" i="4"/>
  <c r="B316" i="4"/>
  <c r="I315" i="4"/>
  <c r="N315" i="4" s="1"/>
  <c r="H315" i="4"/>
  <c r="M315" i="4" s="1"/>
  <c r="G315" i="4"/>
  <c r="L315" i="4" s="1"/>
  <c r="F315" i="4"/>
  <c r="E315" i="4"/>
  <c r="D315" i="4"/>
  <c r="C315" i="4"/>
  <c r="B315" i="4"/>
  <c r="I314" i="4"/>
  <c r="N314" i="4" s="1"/>
  <c r="H314" i="4"/>
  <c r="M314" i="4" s="1"/>
  <c r="G314" i="4"/>
  <c r="L314" i="4" s="1"/>
  <c r="F314" i="4"/>
  <c r="E314" i="4"/>
  <c r="D314" i="4"/>
  <c r="C314" i="4"/>
  <c r="B314" i="4"/>
  <c r="I313" i="4"/>
  <c r="N313" i="4" s="1"/>
  <c r="H313" i="4"/>
  <c r="M313" i="4" s="1"/>
  <c r="G313" i="4"/>
  <c r="L313" i="4" s="1"/>
  <c r="F313" i="4"/>
  <c r="E313" i="4"/>
  <c r="D313" i="4"/>
  <c r="C313" i="4"/>
  <c r="B313" i="4"/>
  <c r="I312" i="4"/>
  <c r="N312" i="4" s="1"/>
  <c r="H312" i="4"/>
  <c r="M312" i="4" s="1"/>
  <c r="G312" i="4"/>
  <c r="L312" i="4" s="1"/>
  <c r="F312" i="4"/>
  <c r="E312" i="4"/>
  <c r="D312" i="4"/>
  <c r="C312" i="4"/>
  <c r="B312" i="4"/>
  <c r="I311" i="4"/>
  <c r="N311" i="4" s="1"/>
  <c r="H311" i="4"/>
  <c r="M311" i="4" s="1"/>
  <c r="G311" i="4"/>
  <c r="L311" i="4" s="1"/>
  <c r="F311" i="4"/>
  <c r="E311" i="4"/>
  <c r="D311" i="4"/>
  <c r="C311" i="4"/>
  <c r="B311" i="4"/>
  <c r="I310" i="4"/>
  <c r="N310" i="4" s="1"/>
  <c r="H310" i="4"/>
  <c r="M310" i="4" s="1"/>
  <c r="G310" i="4"/>
  <c r="L310" i="4" s="1"/>
  <c r="F310" i="4"/>
  <c r="E310" i="4"/>
  <c r="D310" i="4"/>
  <c r="C310" i="4"/>
  <c r="B310" i="4"/>
  <c r="I309" i="4"/>
  <c r="N309" i="4" s="1"/>
  <c r="H309" i="4"/>
  <c r="G309" i="4"/>
  <c r="L309" i="4" s="1"/>
  <c r="F309" i="4"/>
  <c r="E309" i="4"/>
  <c r="D309" i="4"/>
  <c r="C309" i="4"/>
  <c r="B309" i="4"/>
  <c r="I308" i="4"/>
  <c r="N308" i="4" s="1"/>
  <c r="H308" i="4"/>
  <c r="M308" i="4" s="1"/>
  <c r="G308" i="4"/>
  <c r="L308" i="4" s="1"/>
  <c r="F308" i="4"/>
  <c r="E308" i="4"/>
  <c r="D308" i="4"/>
  <c r="C308" i="4"/>
  <c r="B308" i="4"/>
  <c r="I307" i="4"/>
  <c r="N307" i="4" s="1"/>
  <c r="H307" i="4"/>
  <c r="G307" i="4"/>
  <c r="L307" i="4" s="1"/>
  <c r="F307" i="4"/>
  <c r="E307" i="4"/>
  <c r="D307" i="4"/>
  <c r="C307" i="4"/>
  <c r="B307" i="4"/>
  <c r="I306" i="4"/>
  <c r="N306" i="4" s="1"/>
  <c r="H306" i="4"/>
  <c r="M306" i="4" s="1"/>
  <c r="G306" i="4"/>
  <c r="L306" i="4" s="1"/>
  <c r="F306" i="4"/>
  <c r="E306" i="4"/>
  <c r="D306" i="4"/>
  <c r="C306" i="4"/>
  <c r="B306" i="4"/>
  <c r="I305" i="4"/>
  <c r="N305" i="4" s="1"/>
  <c r="H305" i="4"/>
  <c r="G305" i="4"/>
  <c r="L305" i="4" s="1"/>
  <c r="F305" i="4"/>
  <c r="E305" i="4"/>
  <c r="D305" i="4"/>
  <c r="C305" i="4"/>
  <c r="B305" i="4"/>
  <c r="I304" i="4"/>
  <c r="N304" i="4" s="1"/>
  <c r="H304" i="4"/>
  <c r="M304" i="4" s="1"/>
  <c r="G304" i="4"/>
  <c r="L304" i="4" s="1"/>
  <c r="F304" i="4"/>
  <c r="E304" i="4"/>
  <c r="D304" i="4"/>
  <c r="C304" i="4"/>
  <c r="B304" i="4"/>
  <c r="I303" i="4"/>
  <c r="N303" i="4" s="1"/>
  <c r="H303" i="4"/>
  <c r="G303" i="4"/>
  <c r="L303" i="4" s="1"/>
  <c r="F303" i="4"/>
  <c r="E303" i="4"/>
  <c r="D303" i="4"/>
  <c r="C303" i="4"/>
  <c r="B303" i="4"/>
  <c r="I302" i="4"/>
  <c r="N302" i="4" s="1"/>
  <c r="H302" i="4"/>
  <c r="M302" i="4" s="1"/>
  <c r="G302" i="4"/>
  <c r="L302" i="4" s="1"/>
  <c r="F302" i="4"/>
  <c r="E302" i="4"/>
  <c r="D302" i="4"/>
  <c r="C302" i="4"/>
  <c r="B302" i="4"/>
  <c r="I301" i="4"/>
  <c r="N301" i="4" s="1"/>
  <c r="H301" i="4"/>
  <c r="G301" i="4"/>
  <c r="L301" i="4" s="1"/>
  <c r="F301" i="4"/>
  <c r="E301" i="4"/>
  <c r="D301" i="4"/>
  <c r="C301" i="4"/>
  <c r="B301" i="4"/>
  <c r="I300" i="4"/>
  <c r="N300" i="4" s="1"/>
  <c r="H300" i="4"/>
  <c r="M300" i="4" s="1"/>
  <c r="G300" i="4"/>
  <c r="L300" i="4" s="1"/>
  <c r="F300" i="4"/>
  <c r="E300" i="4"/>
  <c r="D300" i="4"/>
  <c r="C300" i="4"/>
  <c r="B300" i="4"/>
  <c r="I299" i="4"/>
  <c r="N299" i="4" s="1"/>
  <c r="H299" i="4"/>
  <c r="G299" i="4"/>
  <c r="L299" i="4" s="1"/>
  <c r="F299" i="4"/>
  <c r="E299" i="4"/>
  <c r="D299" i="4"/>
  <c r="C299" i="4"/>
  <c r="B299" i="4"/>
  <c r="I298" i="4"/>
  <c r="N298" i="4" s="1"/>
  <c r="H298" i="4"/>
  <c r="M298" i="4" s="1"/>
  <c r="G298" i="4"/>
  <c r="L298" i="4" s="1"/>
  <c r="F298" i="4"/>
  <c r="E298" i="4"/>
  <c r="D298" i="4"/>
  <c r="C298" i="4"/>
  <c r="B298" i="4"/>
  <c r="I297" i="4"/>
  <c r="N297" i="4" s="1"/>
  <c r="H297" i="4"/>
  <c r="G297" i="4"/>
  <c r="L297" i="4" s="1"/>
  <c r="F297" i="4"/>
  <c r="E297" i="4"/>
  <c r="D297" i="4"/>
  <c r="C297" i="4"/>
  <c r="B297" i="4"/>
  <c r="I296" i="4"/>
  <c r="N296" i="4" s="1"/>
  <c r="H296" i="4"/>
  <c r="M296" i="4" s="1"/>
  <c r="G296" i="4"/>
  <c r="L296" i="4" s="1"/>
  <c r="F296" i="4"/>
  <c r="E296" i="4"/>
  <c r="D296" i="4"/>
  <c r="C296" i="4"/>
  <c r="B296" i="4"/>
  <c r="I295" i="4"/>
  <c r="N295" i="4" s="1"/>
  <c r="H295" i="4"/>
  <c r="G295" i="4"/>
  <c r="L295" i="4" s="1"/>
  <c r="F295" i="4"/>
  <c r="E295" i="4"/>
  <c r="D295" i="4"/>
  <c r="C295" i="4"/>
  <c r="B295" i="4"/>
  <c r="I294" i="4"/>
  <c r="N294" i="4" s="1"/>
  <c r="H294" i="4"/>
  <c r="M294" i="4" s="1"/>
  <c r="G294" i="4"/>
  <c r="L294" i="4" s="1"/>
  <c r="F294" i="4"/>
  <c r="E294" i="4"/>
  <c r="D294" i="4"/>
  <c r="C294" i="4"/>
  <c r="B294" i="4"/>
  <c r="I293" i="4"/>
  <c r="N293" i="4" s="1"/>
  <c r="H293" i="4"/>
  <c r="G293" i="4"/>
  <c r="L293" i="4" s="1"/>
  <c r="F293" i="4"/>
  <c r="E293" i="4"/>
  <c r="D293" i="4"/>
  <c r="C293" i="4"/>
  <c r="B293" i="4"/>
  <c r="I292" i="4"/>
  <c r="N292" i="4" s="1"/>
  <c r="H292" i="4"/>
  <c r="M292" i="4" s="1"/>
  <c r="G292" i="4"/>
  <c r="L292" i="4" s="1"/>
  <c r="F292" i="4"/>
  <c r="E292" i="4"/>
  <c r="D292" i="4"/>
  <c r="C292" i="4"/>
  <c r="B292" i="4"/>
  <c r="I291" i="4"/>
  <c r="N291" i="4" s="1"/>
  <c r="H291" i="4"/>
  <c r="G291" i="4"/>
  <c r="L291" i="4" s="1"/>
  <c r="F291" i="4"/>
  <c r="E291" i="4"/>
  <c r="D291" i="4"/>
  <c r="C291" i="4"/>
  <c r="B291" i="4"/>
  <c r="I290" i="4"/>
  <c r="N290" i="4" s="1"/>
  <c r="H290" i="4"/>
  <c r="M290" i="4" s="1"/>
  <c r="G290" i="4"/>
  <c r="L290" i="4" s="1"/>
  <c r="F290" i="4"/>
  <c r="E290" i="4"/>
  <c r="D290" i="4"/>
  <c r="C290" i="4"/>
  <c r="B290" i="4"/>
  <c r="I289" i="4"/>
  <c r="N289" i="4" s="1"/>
  <c r="H289" i="4"/>
  <c r="G289" i="4"/>
  <c r="L289" i="4" s="1"/>
  <c r="F289" i="4"/>
  <c r="E289" i="4"/>
  <c r="D289" i="4"/>
  <c r="C289" i="4"/>
  <c r="B289" i="4"/>
  <c r="I288" i="4"/>
  <c r="N288" i="4" s="1"/>
  <c r="H288" i="4"/>
  <c r="M288" i="4" s="1"/>
  <c r="G288" i="4"/>
  <c r="L288" i="4" s="1"/>
  <c r="F288" i="4"/>
  <c r="E288" i="4"/>
  <c r="D288" i="4"/>
  <c r="C288" i="4"/>
  <c r="B288" i="4"/>
  <c r="I287" i="4"/>
  <c r="N287" i="4" s="1"/>
  <c r="H287" i="4"/>
  <c r="G287" i="4"/>
  <c r="L287" i="4" s="1"/>
  <c r="F287" i="4"/>
  <c r="E287" i="4"/>
  <c r="D287" i="4"/>
  <c r="C287" i="4"/>
  <c r="B287" i="4"/>
  <c r="I286" i="4"/>
  <c r="N286" i="4" s="1"/>
  <c r="H286" i="4"/>
  <c r="M286" i="4" s="1"/>
  <c r="G286" i="4"/>
  <c r="L286" i="4" s="1"/>
  <c r="F286" i="4"/>
  <c r="E286" i="4"/>
  <c r="D286" i="4"/>
  <c r="C286" i="4"/>
  <c r="B286" i="4"/>
  <c r="I285" i="4"/>
  <c r="N285" i="4" s="1"/>
  <c r="H285" i="4"/>
  <c r="G285" i="4"/>
  <c r="L285" i="4" s="1"/>
  <c r="F285" i="4"/>
  <c r="E285" i="4"/>
  <c r="D285" i="4"/>
  <c r="C285" i="4"/>
  <c r="B285" i="4"/>
  <c r="I284" i="4"/>
  <c r="N284" i="4" s="1"/>
  <c r="H284" i="4"/>
  <c r="M284" i="4" s="1"/>
  <c r="G284" i="4"/>
  <c r="L284" i="4" s="1"/>
  <c r="F284" i="4"/>
  <c r="E284" i="4"/>
  <c r="D284" i="4"/>
  <c r="C284" i="4"/>
  <c r="B284" i="4"/>
  <c r="I283" i="4"/>
  <c r="N283" i="4" s="1"/>
  <c r="H283" i="4"/>
  <c r="G283" i="4"/>
  <c r="L283" i="4" s="1"/>
  <c r="F283" i="4"/>
  <c r="E283" i="4"/>
  <c r="D283" i="4"/>
  <c r="C283" i="4"/>
  <c r="B283" i="4"/>
  <c r="I282" i="4"/>
  <c r="N282" i="4" s="1"/>
  <c r="H282" i="4"/>
  <c r="M282" i="4" s="1"/>
  <c r="G282" i="4"/>
  <c r="L282" i="4" s="1"/>
  <c r="F282" i="4"/>
  <c r="E282" i="4"/>
  <c r="D282" i="4"/>
  <c r="C282" i="4"/>
  <c r="B282" i="4"/>
  <c r="I281" i="4"/>
  <c r="N281" i="4" s="1"/>
  <c r="H281" i="4"/>
  <c r="G281" i="4"/>
  <c r="L281" i="4" s="1"/>
  <c r="F281" i="4"/>
  <c r="E281" i="4"/>
  <c r="D281" i="4"/>
  <c r="C281" i="4"/>
  <c r="B281" i="4"/>
  <c r="I280" i="4"/>
  <c r="N280" i="4" s="1"/>
  <c r="H280" i="4"/>
  <c r="M280" i="4" s="1"/>
  <c r="G280" i="4"/>
  <c r="L280" i="4" s="1"/>
  <c r="F280" i="4"/>
  <c r="E280" i="4"/>
  <c r="D280" i="4"/>
  <c r="C280" i="4"/>
  <c r="B280" i="4"/>
  <c r="I279" i="4"/>
  <c r="N279" i="4" s="1"/>
  <c r="H279" i="4"/>
  <c r="G279" i="4"/>
  <c r="L279" i="4" s="1"/>
  <c r="F279" i="4"/>
  <c r="E279" i="4"/>
  <c r="D279" i="4"/>
  <c r="C279" i="4"/>
  <c r="B279" i="4"/>
  <c r="I278" i="4"/>
  <c r="N278" i="4" s="1"/>
  <c r="H278" i="4"/>
  <c r="M278" i="4" s="1"/>
  <c r="G278" i="4"/>
  <c r="L278" i="4" s="1"/>
  <c r="F278" i="4"/>
  <c r="E278" i="4"/>
  <c r="D278" i="4"/>
  <c r="C278" i="4"/>
  <c r="B278" i="4"/>
  <c r="I277" i="4"/>
  <c r="N277" i="4" s="1"/>
  <c r="H277" i="4"/>
  <c r="G277" i="4"/>
  <c r="L277" i="4" s="1"/>
  <c r="F277" i="4"/>
  <c r="E277" i="4"/>
  <c r="D277" i="4"/>
  <c r="C277" i="4"/>
  <c r="B277" i="4"/>
  <c r="I276" i="4"/>
  <c r="N276" i="4" s="1"/>
  <c r="H276" i="4"/>
  <c r="M276" i="4" s="1"/>
  <c r="G276" i="4"/>
  <c r="L276" i="4" s="1"/>
  <c r="F276" i="4"/>
  <c r="E276" i="4"/>
  <c r="D276" i="4"/>
  <c r="C276" i="4"/>
  <c r="B276" i="4"/>
  <c r="I275" i="4"/>
  <c r="N275" i="4" s="1"/>
  <c r="H275" i="4"/>
  <c r="G275" i="4"/>
  <c r="L275" i="4" s="1"/>
  <c r="F275" i="4"/>
  <c r="E275" i="4"/>
  <c r="D275" i="4"/>
  <c r="C275" i="4"/>
  <c r="B275" i="4"/>
  <c r="I274" i="4"/>
  <c r="N274" i="4" s="1"/>
  <c r="H274" i="4"/>
  <c r="M274" i="4" s="1"/>
  <c r="G274" i="4"/>
  <c r="L274" i="4" s="1"/>
  <c r="F274" i="4"/>
  <c r="E274" i="4"/>
  <c r="D274" i="4"/>
  <c r="C274" i="4"/>
  <c r="B274" i="4"/>
  <c r="I273" i="4"/>
  <c r="N273" i="4" s="1"/>
  <c r="H273" i="4"/>
  <c r="G273" i="4"/>
  <c r="L273" i="4" s="1"/>
  <c r="F273" i="4"/>
  <c r="E273" i="4"/>
  <c r="D273" i="4"/>
  <c r="C273" i="4"/>
  <c r="B273" i="4"/>
  <c r="I272" i="4"/>
  <c r="N272" i="4" s="1"/>
  <c r="H272" i="4"/>
  <c r="M272" i="4" s="1"/>
  <c r="G272" i="4"/>
  <c r="L272" i="4" s="1"/>
  <c r="F272" i="4"/>
  <c r="E272" i="4"/>
  <c r="D272" i="4"/>
  <c r="C272" i="4"/>
  <c r="B272" i="4"/>
  <c r="I271" i="4"/>
  <c r="N271" i="4" s="1"/>
  <c r="H271" i="4"/>
  <c r="G271" i="4"/>
  <c r="L271" i="4" s="1"/>
  <c r="F271" i="4"/>
  <c r="E271" i="4"/>
  <c r="D271" i="4"/>
  <c r="C271" i="4"/>
  <c r="B271" i="4"/>
  <c r="I270" i="4"/>
  <c r="N270" i="4" s="1"/>
  <c r="H270" i="4"/>
  <c r="M270" i="4" s="1"/>
  <c r="G270" i="4"/>
  <c r="L270" i="4" s="1"/>
  <c r="F270" i="4"/>
  <c r="E270" i="4"/>
  <c r="D270" i="4"/>
  <c r="C270" i="4"/>
  <c r="B270" i="4"/>
  <c r="I269" i="4"/>
  <c r="N269" i="4" s="1"/>
  <c r="H269" i="4"/>
  <c r="G269" i="4"/>
  <c r="L269" i="4" s="1"/>
  <c r="F269" i="4"/>
  <c r="E269" i="4"/>
  <c r="D269" i="4"/>
  <c r="C269" i="4"/>
  <c r="B269" i="4"/>
  <c r="I268" i="4"/>
  <c r="N268" i="4" s="1"/>
  <c r="H268" i="4"/>
  <c r="M268" i="4" s="1"/>
  <c r="G268" i="4"/>
  <c r="L268" i="4" s="1"/>
  <c r="F268" i="4"/>
  <c r="E268" i="4"/>
  <c r="D268" i="4"/>
  <c r="C268" i="4"/>
  <c r="B268" i="4"/>
  <c r="I267" i="4"/>
  <c r="N267" i="4" s="1"/>
  <c r="H267" i="4"/>
  <c r="G267" i="4"/>
  <c r="L267" i="4" s="1"/>
  <c r="F267" i="4"/>
  <c r="E267" i="4"/>
  <c r="D267" i="4"/>
  <c r="C267" i="4"/>
  <c r="B267" i="4"/>
  <c r="I266" i="4"/>
  <c r="N266" i="4" s="1"/>
  <c r="H266" i="4"/>
  <c r="M266" i="4" s="1"/>
  <c r="G266" i="4"/>
  <c r="L266" i="4" s="1"/>
  <c r="F266" i="4"/>
  <c r="E266" i="4"/>
  <c r="D266" i="4"/>
  <c r="C266" i="4"/>
  <c r="B266" i="4"/>
  <c r="I265" i="4"/>
  <c r="N265" i="4" s="1"/>
  <c r="H265" i="4"/>
  <c r="G265" i="4"/>
  <c r="L265" i="4" s="1"/>
  <c r="F265" i="4"/>
  <c r="E265" i="4"/>
  <c r="D265" i="4"/>
  <c r="C265" i="4"/>
  <c r="B265" i="4"/>
  <c r="I264" i="4"/>
  <c r="N264" i="4" s="1"/>
  <c r="H264" i="4"/>
  <c r="M264" i="4" s="1"/>
  <c r="G264" i="4"/>
  <c r="L264" i="4" s="1"/>
  <c r="F264" i="4"/>
  <c r="E264" i="4"/>
  <c r="D264" i="4"/>
  <c r="C264" i="4"/>
  <c r="B264" i="4"/>
  <c r="I263" i="4"/>
  <c r="H263" i="4"/>
  <c r="M263" i="4" s="1"/>
  <c r="G263" i="4"/>
  <c r="L263" i="4" s="1"/>
  <c r="F263" i="4"/>
  <c r="E263" i="4"/>
  <c r="D263" i="4"/>
  <c r="C263" i="4"/>
  <c r="B263" i="4"/>
  <c r="I262" i="4"/>
  <c r="H262" i="4"/>
  <c r="G262" i="4"/>
  <c r="L262" i="4" s="1"/>
  <c r="F262" i="4"/>
  <c r="E262" i="4"/>
  <c r="D262" i="4"/>
  <c r="C262" i="4"/>
  <c r="B262" i="4"/>
  <c r="I261" i="4"/>
  <c r="H261" i="4"/>
  <c r="M261" i="4" s="1"/>
  <c r="G261" i="4"/>
  <c r="L261" i="4" s="1"/>
  <c r="F261" i="4"/>
  <c r="E261" i="4"/>
  <c r="D261" i="4"/>
  <c r="C261" i="4"/>
  <c r="B261" i="4"/>
  <c r="I260" i="4"/>
  <c r="N260" i="4" s="1"/>
  <c r="H260" i="4"/>
  <c r="M260" i="4" s="1"/>
  <c r="G260" i="4"/>
  <c r="L260" i="4" s="1"/>
  <c r="F260" i="4"/>
  <c r="E260" i="4"/>
  <c r="D260" i="4"/>
  <c r="C260" i="4"/>
  <c r="B260" i="4"/>
  <c r="I259" i="4"/>
  <c r="N259" i="4" s="1"/>
  <c r="H259" i="4"/>
  <c r="M259" i="4" s="1"/>
  <c r="G259" i="4"/>
  <c r="L259" i="4" s="1"/>
  <c r="F259" i="4"/>
  <c r="E259" i="4"/>
  <c r="D259" i="4"/>
  <c r="C259" i="4"/>
  <c r="B259" i="4"/>
  <c r="I258" i="4"/>
  <c r="N258" i="4" s="1"/>
  <c r="H258" i="4"/>
  <c r="M258" i="4" s="1"/>
  <c r="G258" i="4"/>
  <c r="L258" i="4" s="1"/>
  <c r="F258" i="4"/>
  <c r="E258" i="4"/>
  <c r="D258" i="4"/>
  <c r="C258" i="4"/>
  <c r="B258" i="4"/>
  <c r="I257" i="4"/>
  <c r="N257" i="4" s="1"/>
  <c r="H257" i="4"/>
  <c r="M257" i="4" s="1"/>
  <c r="G257" i="4"/>
  <c r="L257" i="4" s="1"/>
  <c r="F257" i="4"/>
  <c r="E257" i="4"/>
  <c r="D257" i="4"/>
  <c r="C257" i="4"/>
  <c r="B257" i="4"/>
  <c r="I256" i="4"/>
  <c r="N256" i="4" s="1"/>
  <c r="H256" i="4"/>
  <c r="M256" i="4" s="1"/>
  <c r="G256" i="4"/>
  <c r="L256" i="4" s="1"/>
  <c r="F256" i="4"/>
  <c r="E256" i="4"/>
  <c r="D256" i="4"/>
  <c r="C256" i="4"/>
  <c r="B256" i="4"/>
  <c r="I255" i="4"/>
  <c r="N255" i="4" s="1"/>
  <c r="H255" i="4"/>
  <c r="M255" i="4" s="1"/>
  <c r="G255" i="4"/>
  <c r="L255" i="4" s="1"/>
  <c r="F255" i="4"/>
  <c r="E255" i="4"/>
  <c r="D255" i="4"/>
  <c r="C255" i="4"/>
  <c r="B255" i="4"/>
  <c r="I254" i="4"/>
  <c r="N254" i="4" s="1"/>
  <c r="H254" i="4"/>
  <c r="M254" i="4" s="1"/>
  <c r="G254" i="4"/>
  <c r="L254" i="4" s="1"/>
  <c r="F254" i="4"/>
  <c r="E254" i="4"/>
  <c r="D254" i="4"/>
  <c r="C254" i="4"/>
  <c r="B254" i="4"/>
  <c r="I253" i="4"/>
  <c r="N253" i="4" s="1"/>
  <c r="H253" i="4"/>
  <c r="M253" i="4" s="1"/>
  <c r="G253" i="4"/>
  <c r="L253" i="4" s="1"/>
  <c r="F253" i="4"/>
  <c r="E253" i="4"/>
  <c r="D253" i="4"/>
  <c r="C253" i="4"/>
  <c r="B253" i="4"/>
  <c r="I252" i="4"/>
  <c r="N252" i="4" s="1"/>
  <c r="H252" i="4"/>
  <c r="M252" i="4" s="1"/>
  <c r="G252" i="4"/>
  <c r="L252" i="4" s="1"/>
  <c r="F252" i="4"/>
  <c r="E252" i="4"/>
  <c r="D252" i="4"/>
  <c r="C252" i="4"/>
  <c r="B252" i="4"/>
  <c r="I251" i="4"/>
  <c r="N251" i="4" s="1"/>
  <c r="H251" i="4"/>
  <c r="M251" i="4" s="1"/>
  <c r="G251" i="4"/>
  <c r="L251" i="4" s="1"/>
  <c r="F251" i="4"/>
  <c r="E251" i="4"/>
  <c r="D251" i="4"/>
  <c r="C251" i="4"/>
  <c r="B251" i="4"/>
  <c r="I250" i="4"/>
  <c r="N250" i="4" s="1"/>
  <c r="H250" i="4"/>
  <c r="M250" i="4" s="1"/>
  <c r="G250" i="4"/>
  <c r="L250" i="4" s="1"/>
  <c r="F250" i="4"/>
  <c r="E250" i="4"/>
  <c r="D250" i="4"/>
  <c r="C250" i="4"/>
  <c r="B250" i="4"/>
  <c r="I249" i="4"/>
  <c r="N249" i="4" s="1"/>
  <c r="H249" i="4"/>
  <c r="M249" i="4" s="1"/>
  <c r="G249" i="4"/>
  <c r="L249" i="4" s="1"/>
  <c r="F249" i="4"/>
  <c r="E249" i="4"/>
  <c r="D249" i="4"/>
  <c r="C249" i="4"/>
  <c r="B249" i="4"/>
  <c r="I248" i="4"/>
  <c r="N248" i="4" s="1"/>
  <c r="H248" i="4"/>
  <c r="M248" i="4" s="1"/>
  <c r="G248" i="4"/>
  <c r="L248" i="4" s="1"/>
  <c r="F248" i="4"/>
  <c r="E248" i="4"/>
  <c r="D248" i="4"/>
  <c r="C248" i="4"/>
  <c r="B248" i="4"/>
  <c r="I247" i="4"/>
  <c r="N247" i="4" s="1"/>
  <c r="H247" i="4"/>
  <c r="M247" i="4" s="1"/>
  <c r="G247" i="4"/>
  <c r="L247" i="4" s="1"/>
  <c r="F247" i="4"/>
  <c r="E247" i="4"/>
  <c r="D247" i="4"/>
  <c r="C247" i="4"/>
  <c r="B247" i="4"/>
  <c r="I246" i="4"/>
  <c r="N246" i="4" s="1"/>
  <c r="H246" i="4"/>
  <c r="M246" i="4" s="1"/>
  <c r="G246" i="4"/>
  <c r="L246" i="4" s="1"/>
  <c r="F246" i="4"/>
  <c r="E246" i="4"/>
  <c r="D246" i="4"/>
  <c r="C246" i="4"/>
  <c r="B246" i="4"/>
  <c r="I245" i="4"/>
  <c r="N245" i="4" s="1"/>
  <c r="H245" i="4"/>
  <c r="M245" i="4" s="1"/>
  <c r="G245" i="4"/>
  <c r="L245" i="4" s="1"/>
  <c r="F245" i="4"/>
  <c r="E245" i="4"/>
  <c r="D245" i="4"/>
  <c r="C245" i="4"/>
  <c r="B245" i="4"/>
  <c r="I244" i="4"/>
  <c r="N244" i="4" s="1"/>
  <c r="H244" i="4"/>
  <c r="M244" i="4" s="1"/>
  <c r="G244" i="4"/>
  <c r="L244" i="4" s="1"/>
  <c r="F244" i="4"/>
  <c r="E244" i="4"/>
  <c r="D244" i="4"/>
  <c r="C244" i="4"/>
  <c r="B244" i="4"/>
  <c r="I243" i="4"/>
  <c r="N243" i="4" s="1"/>
  <c r="H243" i="4"/>
  <c r="G243" i="4"/>
  <c r="L243" i="4" s="1"/>
  <c r="F243" i="4"/>
  <c r="E243" i="4"/>
  <c r="D243" i="4"/>
  <c r="C243" i="4"/>
  <c r="B243" i="4"/>
  <c r="I242" i="4"/>
  <c r="N242" i="4" s="1"/>
  <c r="H242" i="4"/>
  <c r="M242" i="4" s="1"/>
  <c r="G242" i="4"/>
  <c r="L242" i="4" s="1"/>
  <c r="F242" i="4"/>
  <c r="E242" i="4"/>
  <c r="D242" i="4"/>
  <c r="C242" i="4"/>
  <c r="B242" i="4"/>
  <c r="I241" i="4"/>
  <c r="N241" i="4" s="1"/>
  <c r="H241" i="4"/>
  <c r="G241" i="4"/>
  <c r="L241" i="4" s="1"/>
  <c r="F241" i="4"/>
  <c r="E241" i="4"/>
  <c r="D241" i="4"/>
  <c r="C241" i="4"/>
  <c r="B241" i="4"/>
  <c r="I240" i="4"/>
  <c r="N240" i="4" s="1"/>
  <c r="H240" i="4"/>
  <c r="M240" i="4" s="1"/>
  <c r="G240" i="4"/>
  <c r="L240" i="4" s="1"/>
  <c r="F240" i="4"/>
  <c r="E240" i="4"/>
  <c r="D240" i="4"/>
  <c r="C240" i="4"/>
  <c r="B240" i="4"/>
  <c r="I239" i="4"/>
  <c r="N239" i="4" s="1"/>
  <c r="H239" i="4"/>
  <c r="G239" i="4"/>
  <c r="L239" i="4" s="1"/>
  <c r="F239" i="4"/>
  <c r="E239" i="4"/>
  <c r="D239" i="4"/>
  <c r="C239" i="4"/>
  <c r="B239" i="4"/>
  <c r="I238" i="4"/>
  <c r="N238" i="4" s="1"/>
  <c r="H238" i="4"/>
  <c r="M238" i="4" s="1"/>
  <c r="G238" i="4"/>
  <c r="L238" i="4" s="1"/>
  <c r="F238" i="4"/>
  <c r="E238" i="4"/>
  <c r="D238" i="4"/>
  <c r="C238" i="4"/>
  <c r="B238" i="4"/>
  <c r="I237" i="4"/>
  <c r="N237" i="4" s="1"/>
  <c r="H237" i="4"/>
  <c r="G237" i="4"/>
  <c r="L237" i="4" s="1"/>
  <c r="F237" i="4"/>
  <c r="E237" i="4"/>
  <c r="D237" i="4"/>
  <c r="C237" i="4"/>
  <c r="B237" i="4"/>
  <c r="I236" i="4"/>
  <c r="N236" i="4" s="1"/>
  <c r="H236" i="4"/>
  <c r="M236" i="4" s="1"/>
  <c r="G236" i="4"/>
  <c r="L236" i="4" s="1"/>
  <c r="F236" i="4"/>
  <c r="E236" i="4"/>
  <c r="D236" i="4"/>
  <c r="C236" i="4"/>
  <c r="B236" i="4"/>
  <c r="I235" i="4"/>
  <c r="N235" i="4" s="1"/>
  <c r="H235" i="4"/>
  <c r="G235" i="4"/>
  <c r="L235" i="4" s="1"/>
  <c r="F235" i="4"/>
  <c r="E235" i="4"/>
  <c r="D235" i="4"/>
  <c r="C235" i="4"/>
  <c r="B235" i="4"/>
  <c r="I234" i="4"/>
  <c r="N234" i="4" s="1"/>
  <c r="H234" i="4"/>
  <c r="M234" i="4" s="1"/>
  <c r="G234" i="4"/>
  <c r="L234" i="4" s="1"/>
  <c r="F234" i="4"/>
  <c r="E234" i="4"/>
  <c r="D234" i="4"/>
  <c r="C234" i="4"/>
  <c r="B234" i="4"/>
  <c r="I233" i="4"/>
  <c r="N233" i="4" s="1"/>
  <c r="H233" i="4"/>
  <c r="G233" i="4"/>
  <c r="L233" i="4" s="1"/>
  <c r="F233" i="4"/>
  <c r="E233" i="4"/>
  <c r="D233" i="4"/>
  <c r="C233" i="4"/>
  <c r="B233" i="4"/>
  <c r="I232" i="4"/>
  <c r="N232" i="4" s="1"/>
  <c r="H232" i="4"/>
  <c r="M232" i="4" s="1"/>
  <c r="G232" i="4"/>
  <c r="L232" i="4" s="1"/>
  <c r="F232" i="4"/>
  <c r="E232" i="4"/>
  <c r="D232" i="4"/>
  <c r="C232" i="4"/>
  <c r="B232" i="4"/>
  <c r="I231" i="4"/>
  <c r="N231" i="4" s="1"/>
  <c r="H231" i="4"/>
  <c r="G231" i="4"/>
  <c r="L231" i="4" s="1"/>
  <c r="F231" i="4"/>
  <c r="E231" i="4"/>
  <c r="D231" i="4"/>
  <c r="C231" i="4"/>
  <c r="B231" i="4"/>
  <c r="I230" i="4"/>
  <c r="N230" i="4" s="1"/>
  <c r="H230" i="4"/>
  <c r="M230" i="4" s="1"/>
  <c r="G230" i="4"/>
  <c r="L230" i="4" s="1"/>
  <c r="F230" i="4"/>
  <c r="E230" i="4"/>
  <c r="D230" i="4"/>
  <c r="C230" i="4"/>
  <c r="B230" i="4"/>
  <c r="I229" i="4"/>
  <c r="N229" i="4" s="1"/>
  <c r="H229" i="4"/>
  <c r="G229" i="4"/>
  <c r="L229" i="4" s="1"/>
  <c r="F229" i="4"/>
  <c r="E229" i="4"/>
  <c r="D229" i="4"/>
  <c r="C229" i="4"/>
  <c r="B229" i="4"/>
  <c r="I228" i="4"/>
  <c r="N228" i="4" s="1"/>
  <c r="H228" i="4"/>
  <c r="M228" i="4" s="1"/>
  <c r="G228" i="4"/>
  <c r="L228" i="4" s="1"/>
  <c r="F228" i="4"/>
  <c r="E228" i="4"/>
  <c r="D228" i="4"/>
  <c r="C228" i="4"/>
  <c r="B228" i="4"/>
  <c r="I227" i="4"/>
  <c r="N227" i="4" s="1"/>
  <c r="H227" i="4"/>
  <c r="G227" i="4"/>
  <c r="L227" i="4" s="1"/>
  <c r="F227" i="4"/>
  <c r="E227" i="4"/>
  <c r="D227" i="4"/>
  <c r="C227" i="4"/>
  <c r="B227" i="4"/>
  <c r="I226" i="4"/>
  <c r="N226" i="4" s="1"/>
  <c r="H226" i="4"/>
  <c r="M226" i="4" s="1"/>
  <c r="G226" i="4"/>
  <c r="L226" i="4" s="1"/>
  <c r="F226" i="4"/>
  <c r="E226" i="4"/>
  <c r="D226" i="4"/>
  <c r="C226" i="4"/>
  <c r="B226" i="4"/>
  <c r="I225" i="4"/>
  <c r="N225" i="4" s="1"/>
  <c r="H225" i="4"/>
  <c r="G225" i="4"/>
  <c r="L225" i="4" s="1"/>
  <c r="F225" i="4"/>
  <c r="E225" i="4"/>
  <c r="D225" i="4"/>
  <c r="C225" i="4"/>
  <c r="B225" i="4"/>
  <c r="I224" i="4"/>
  <c r="N224" i="4" s="1"/>
  <c r="H224" i="4"/>
  <c r="M224" i="4" s="1"/>
  <c r="G224" i="4"/>
  <c r="L224" i="4" s="1"/>
  <c r="F224" i="4"/>
  <c r="E224" i="4"/>
  <c r="D224" i="4"/>
  <c r="C224" i="4"/>
  <c r="B224" i="4"/>
  <c r="I223" i="4"/>
  <c r="N223" i="4" s="1"/>
  <c r="H223" i="4"/>
  <c r="G223" i="4"/>
  <c r="L223" i="4" s="1"/>
  <c r="F223" i="4"/>
  <c r="E223" i="4"/>
  <c r="D223" i="4"/>
  <c r="C223" i="4"/>
  <c r="B223" i="4"/>
  <c r="I222" i="4"/>
  <c r="N222" i="4" s="1"/>
  <c r="H222" i="4"/>
  <c r="M222" i="4" s="1"/>
  <c r="G222" i="4"/>
  <c r="L222" i="4" s="1"/>
  <c r="F222" i="4"/>
  <c r="E222" i="4"/>
  <c r="D222" i="4"/>
  <c r="C222" i="4"/>
  <c r="B222" i="4"/>
  <c r="I221" i="4"/>
  <c r="N221" i="4" s="1"/>
  <c r="H221" i="4"/>
  <c r="G221" i="4"/>
  <c r="L221" i="4" s="1"/>
  <c r="F221" i="4"/>
  <c r="E221" i="4"/>
  <c r="D221" i="4"/>
  <c r="C221" i="4"/>
  <c r="B221" i="4"/>
  <c r="I220" i="4"/>
  <c r="N220" i="4" s="1"/>
  <c r="H220" i="4"/>
  <c r="M220" i="4" s="1"/>
  <c r="G220" i="4"/>
  <c r="L220" i="4" s="1"/>
  <c r="F220" i="4"/>
  <c r="E220" i="4"/>
  <c r="D220" i="4"/>
  <c r="C220" i="4"/>
  <c r="B220" i="4"/>
  <c r="I219" i="4"/>
  <c r="N219" i="4" s="1"/>
  <c r="H219" i="4"/>
  <c r="G219" i="4"/>
  <c r="L219" i="4" s="1"/>
  <c r="F219" i="4"/>
  <c r="E219" i="4"/>
  <c r="D219" i="4"/>
  <c r="C219" i="4"/>
  <c r="B219" i="4"/>
  <c r="I218" i="4"/>
  <c r="N218" i="4" s="1"/>
  <c r="H218" i="4"/>
  <c r="M218" i="4" s="1"/>
  <c r="G218" i="4"/>
  <c r="L218" i="4" s="1"/>
  <c r="F218" i="4"/>
  <c r="E218" i="4"/>
  <c r="D218" i="4"/>
  <c r="C218" i="4"/>
  <c r="B218" i="4"/>
  <c r="I217" i="4"/>
  <c r="N217" i="4" s="1"/>
  <c r="H217" i="4"/>
  <c r="M217" i="4" s="1"/>
  <c r="G217" i="4"/>
  <c r="L217" i="4" s="1"/>
  <c r="F217" i="4"/>
  <c r="E217" i="4"/>
  <c r="D217" i="4"/>
  <c r="C217" i="4"/>
  <c r="B217" i="4"/>
  <c r="I216" i="4"/>
  <c r="N216" i="4" s="1"/>
  <c r="H216" i="4"/>
  <c r="M216" i="4" s="1"/>
  <c r="G216" i="4"/>
  <c r="L216" i="4" s="1"/>
  <c r="F216" i="4"/>
  <c r="E216" i="4"/>
  <c r="D216" i="4"/>
  <c r="C216" i="4"/>
  <c r="B216" i="4"/>
  <c r="I215" i="4"/>
  <c r="N215" i="4" s="1"/>
  <c r="H215" i="4"/>
  <c r="M215" i="4" s="1"/>
  <c r="G215" i="4"/>
  <c r="L215" i="4" s="1"/>
  <c r="F215" i="4"/>
  <c r="E215" i="4"/>
  <c r="D215" i="4"/>
  <c r="C215" i="4"/>
  <c r="B215" i="4"/>
  <c r="I214" i="4"/>
  <c r="N214" i="4" s="1"/>
  <c r="H214" i="4"/>
  <c r="M214" i="4" s="1"/>
  <c r="G214" i="4"/>
  <c r="L214" i="4" s="1"/>
  <c r="F214" i="4"/>
  <c r="E214" i="4"/>
  <c r="D214" i="4"/>
  <c r="C214" i="4"/>
  <c r="B214" i="4"/>
  <c r="I213" i="4"/>
  <c r="N213" i="4" s="1"/>
  <c r="H213" i="4"/>
  <c r="M213" i="4" s="1"/>
  <c r="G213" i="4"/>
  <c r="L213" i="4" s="1"/>
  <c r="F213" i="4"/>
  <c r="E213" i="4"/>
  <c r="D213" i="4"/>
  <c r="C213" i="4"/>
  <c r="B213" i="4"/>
  <c r="I212" i="4"/>
  <c r="N212" i="4" s="1"/>
  <c r="H212" i="4"/>
  <c r="M212" i="4" s="1"/>
  <c r="G212" i="4"/>
  <c r="L212" i="4" s="1"/>
  <c r="F212" i="4"/>
  <c r="E212" i="4"/>
  <c r="D212" i="4"/>
  <c r="C212" i="4"/>
  <c r="B212" i="4"/>
  <c r="I211" i="4"/>
  <c r="N211" i="4" s="1"/>
  <c r="H211" i="4"/>
  <c r="M211" i="4" s="1"/>
  <c r="G211" i="4"/>
  <c r="L211" i="4" s="1"/>
  <c r="F211" i="4"/>
  <c r="E211" i="4"/>
  <c r="D211" i="4"/>
  <c r="C211" i="4"/>
  <c r="B211" i="4"/>
  <c r="I210" i="4"/>
  <c r="N210" i="4" s="1"/>
  <c r="H210" i="4"/>
  <c r="M210" i="4" s="1"/>
  <c r="G210" i="4"/>
  <c r="L210" i="4" s="1"/>
  <c r="F210" i="4"/>
  <c r="E210" i="4"/>
  <c r="D210" i="4"/>
  <c r="C210" i="4"/>
  <c r="B210" i="4"/>
  <c r="I209" i="4"/>
  <c r="N209" i="4" s="1"/>
  <c r="H209" i="4"/>
  <c r="M209" i="4" s="1"/>
  <c r="G209" i="4"/>
  <c r="L209" i="4" s="1"/>
  <c r="F209" i="4"/>
  <c r="E209" i="4"/>
  <c r="D209" i="4"/>
  <c r="C209" i="4"/>
  <c r="B209" i="4"/>
  <c r="I208" i="4"/>
  <c r="N208" i="4" s="1"/>
  <c r="H208" i="4"/>
  <c r="M208" i="4" s="1"/>
  <c r="G208" i="4"/>
  <c r="L208" i="4" s="1"/>
  <c r="F208" i="4"/>
  <c r="E208" i="4"/>
  <c r="D208" i="4"/>
  <c r="C208" i="4"/>
  <c r="B208" i="4"/>
  <c r="I207" i="4"/>
  <c r="N207" i="4" s="1"/>
  <c r="H207" i="4"/>
  <c r="M207" i="4" s="1"/>
  <c r="G207" i="4"/>
  <c r="L207" i="4" s="1"/>
  <c r="F207" i="4"/>
  <c r="E207" i="4"/>
  <c r="D207" i="4"/>
  <c r="C207" i="4"/>
  <c r="B207" i="4"/>
  <c r="I206" i="4"/>
  <c r="N206" i="4" s="1"/>
  <c r="H206" i="4"/>
  <c r="M206" i="4" s="1"/>
  <c r="G206" i="4"/>
  <c r="L206" i="4" s="1"/>
  <c r="F206" i="4"/>
  <c r="E206" i="4"/>
  <c r="D206" i="4"/>
  <c r="C206" i="4"/>
  <c r="B206" i="4"/>
  <c r="I205" i="4"/>
  <c r="N205" i="4" s="1"/>
  <c r="H205" i="4"/>
  <c r="M205" i="4" s="1"/>
  <c r="G205" i="4"/>
  <c r="L205" i="4" s="1"/>
  <c r="F205" i="4"/>
  <c r="E205" i="4"/>
  <c r="D205" i="4"/>
  <c r="C205" i="4"/>
  <c r="B205" i="4"/>
  <c r="I204" i="4"/>
  <c r="N204" i="4" s="1"/>
  <c r="H204" i="4"/>
  <c r="M204" i="4" s="1"/>
  <c r="G204" i="4"/>
  <c r="L204" i="4" s="1"/>
  <c r="F204" i="4"/>
  <c r="E204" i="4"/>
  <c r="D204" i="4"/>
  <c r="C204" i="4"/>
  <c r="B204" i="4"/>
  <c r="I203" i="4"/>
  <c r="N203" i="4" s="1"/>
  <c r="H203" i="4"/>
  <c r="M203" i="4" s="1"/>
  <c r="G203" i="4"/>
  <c r="L203" i="4" s="1"/>
  <c r="F203" i="4"/>
  <c r="E203" i="4"/>
  <c r="D203" i="4"/>
  <c r="C203" i="4"/>
  <c r="B203" i="4"/>
  <c r="I202" i="4"/>
  <c r="N202" i="4" s="1"/>
  <c r="H202" i="4"/>
  <c r="M202" i="4" s="1"/>
  <c r="G202" i="4"/>
  <c r="L202" i="4" s="1"/>
  <c r="F202" i="4"/>
  <c r="E202" i="4"/>
  <c r="D202" i="4"/>
  <c r="C202" i="4"/>
  <c r="B202" i="4"/>
  <c r="I201" i="4"/>
  <c r="N201" i="4" s="1"/>
  <c r="H201" i="4"/>
  <c r="M201" i="4" s="1"/>
  <c r="G201" i="4"/>
  <c r="L201" i="4" s="1"/>
  <c r="F201" i="4"/>
  <c r="E201" i="4"/>
  <c r="D201" i="4"/>
  <c r="C201" i="4"/>
  <c r="B201" i="4"/>
  <c r="I200" i="4"/>
  <c r="N200" i="4" s="1"/>
  <c r="H200" i="4"/>
  <c r="M200" i="4" s="1"/>
  <c r="G200" i="4"/>
  <c r="L200" i="4" s="1"/>
  <c r="F200" i="4"/>
  <c r="E200" i="4"/>
  <c r="D200" i="4"/>
  <c r="C200" i="4"/>
  <c r="B200" i="4"/>
  <c r="I199" i="4"/>
  <c r="N199" i="4" s="1"/>
  <c r="H199" i="4"/>
  <c r="M199" i="4" s="1"/>
  <c r="G199" i="4"/>
  <c r="L199" i="4" s="1"/>
  <c r="F199" i="4"/>
  <c r="E199" i="4"/>
  <c r="D199" i="4"/>
  <c r="C199" i="4"/>
  <c r="B199" i="4"/>
  <c r="I198" i="4"/>
  <c r="N198" i="4" s="1"/>
  <c r="H198" i="4"/>
  <c r="M198" i="4" s="1"/>
  <c r="G198" i="4"/>
  <c r="L198" i="4" s="1"/>
  <c r="F198" i="4"/>
  <c r="E198" i="4"/>
  <c r="D198" i="4"/>
  <c r="C198" i="4"/>
  <c r="B198" i="4"/>
  <c r="I197" i="4"/>
  <c r="N197" i="4" s="1"/>
  <c r="H197" i="4"/>
  <c r="M197" i="4" s="1"/>
  <c r="G197" i="4"/>
  <c r="L197" i="4" s="1"/>
  <c r="F197" i="4"/>
  <c r="E197" i="4"/>
  <c r="D197" i="4"/>
  <c r="C197" i="4"/>
  <c r="B197" i="4"/>
  <c r="I196" i="4"/>
  <c r="N196" i="4" s="1"/>
  <c r="H196" i="4"/>
  <c r="M196" i="4" s="1"/>
  <c r="G196" i="4"/>
  <c r="L196" i="4" s="1"/>
  <c r="F196" i="4"/>
  <c r="E196" i="4"/>
  <c r="D196" i="4"/>
  <c r="C196" i="4"/>
  <c r="B196" i="4"/>
  <c r="I195" i="4"/>
  <c r="N195" i="4" s="1"/>
  <c r="H195" i="4"/>
  <c r="M195" i="4" s="1"/>
  <c r="G195" i="4"/>
  <c r="L195" i="4" s="1"/>
  <c r="F195" i="4"/>
  <c r="E195" i="4"/>
  <c r="D195" i="4"/>
  <c r="C195" i="4"/>
  <c r="B195" i="4"/>
  <c r="I194" i="4"/>
  <c r="N194" i="4" s="1"/>
  <c r="H194" i="4"/>
  <c r="M194" i="4" s="1"/>
  <c r="G194" i="4"/>
  <c r="L194" i="4" s="1"/>
  <c r="F194" i="4"/>
  <c r="E194" i="4"/>
  <c r="D194" i="4"/>
  <c r="C194" i="4"/>
  <c r="B194" i="4"/>
  <c r="I193" i="4"/>
  <c r="N193" i="4" s="1"/>
  <c r="H193" i="4"/>
  <c r="M193" i="4" s="1"/>
  <c r="G193" i="4"/>
  <c r="L193" i="4" s="1"/>
  <c r="F193" i="4"/>
  <c r="E193" i="4"/>
  <c r="D193" i="4"/>
  <c r="C193" i="4"/>
  <c r="B193" i="4"/>
  <c r="I192" i="4"/>
  <c r="N192" i="4" s="1"/>
  <c r="H192" i="4"/>
  <c r="M192" i="4" s="1"/>
  <c r="G192" i="4"/>
  <c r="L192" i="4" s="1"/>
  <c r="F192" i="4"/>
  <c r="E192" i="4"/>
  <c r="D192" i="4"/>
  <c r="C192" i="4"/>
  <c r="B192" i="4"/>
  <c r="I191" i="4"/>
  <c r="N191" i="4" s="1"/>
  <c r="H191" i="4"/>
  <c r="M191" i="4" s="1"/>
  <c r="G191" i="4"/>
  <c r="L191" i="4" s="1"/>
  <c r="F191" i="4"/>
  <c r="E191" i="4"/>
  <c r="D191" i="4"/>
  <c r="C191" i="4"/>
  <c r="B191" i="4"/>
  <c r="I190" i="4"/>
  <c r="N190" i="4" s="1"/>
  <c r="H190" i="4"/>
  <c r="M190" i="4" s="1"/>
  <c r="G190" i="4"/>
  <c r="L190" i="4" s="1"/>
  <c r="F190" i="4"/>
  <c r="E190" i="4"/>
  <c r="D190" i="4"/>
  <c r="C190" i="4"/>
  <c r="B190" i="4"/>
  <c r="I189" i="4"/>
  <c r="N189" i="4" s="1"/>
  <c r="H189" i="4"/>
  <c r="M189" i="4" s="1"/>
  <c r="G189" i="4"/>
  <c r="L189" i="4" s="1"/>
  <c r="F189" i="4"/>
  <c r="E189" i="4"/>
  <c r="D189" i="4"/>
  <c r="C189" i="4"/>
  <c r="B189" i="4"/>
  <c r="I188" i="4"/>
  <c r="N188" i="4" s="1"/>
  <c r="H188" i="4"/>
  <c r="M188" i="4" s="1"/>
  <c r="G188" i="4"/>
  <c r="L188" i="4" s="1"/>
  <c r="F188" i="4"/>
  <c r="E188" i="4"/>
  <c r="D188" i="4"/>
  <c r="C188" i="4"/>
  <c r="B188" i="4"/>
  <c r="I187" i="4"/>
  <c r="N187" i="4" s="1"/>
  <c r="H187" i="4"/>
  <c r="M187" i="4" s="1"/>
  <c r="G187" i="4"/>
  <c r="L187" i="4" s="1"/>
  <c r="F187" i="4"/>
  <c r="E187" i="4"/>
  <c r="D187" i="4"/>
  <c r="C187" i="4"/>
  <c r="B187" i="4"/>
  <c r="I186" i="4"/>
  <c r="N186" i="4" s="1"/>
  <c r="H186" i="4"/>
  <c r="M186" i="4" s="1"/>
  <c r="G186" i="4"/>
  <c r="L186" i="4" s="1"/>
  <c r="F186" i="4"/>
  <c r="E186" i="4"/>
  <c r="D186" i="4"/>
  <c r="C186" i="4"/>
  <c r="B186" i="4"/>
  <c r="I185" i="4"/>
  <c r="N185" i="4" s="1"/>
  <c r="H185" i="4"/>
  <c r="M185" i="4" s="1"/>
  <c r="G185" i="4"/>
  <c r="L185" i="4" s="1"/>
  <c r="F185" i="4"/>
  <c r="E185" i="4"/>
  <c r="D185" i="4"/>
  <c r="C185" i="4"/>
  <c r="B185" i="4"/>
  <c r="I184" i="4"/>
  <c r="N184" i="4" s="1"/>
  <c r="H184" i="4"/>
  <c r="G184" i="4"/>
  <c r="L184" i="4" s="1"/>
  <c r="F184" i="4"/>
  <c r="E184" i="4"/>
  <c r="D184" i="4"/>
  <c r="C184" i="4"/>
  <c r="B184" i="4"/>
  <c r="I183" i="4"/>
  <c r="N183" i="4" s="1"/>
  <c r="H183" i="4"/>
  <c r="M183" i="4" s="1"/>
  <c r="G183" i="4"/>
  <c r="L183" i="4" s="1"/>
  <c r="F183" i="4"/>
  <c r="E183" i="4"/>
  <c r="D183" i="4"/>
  <c r="C183" i="4"/>
  <c r="B183" i="4"/>
  <c r="I182" i="4"/>
  <c r="N182" i="4" s="1"/>
  <c r="H182" i="4"/>
  <c r="G182" i="4"/>
  <c r="L182" i="4" s="1"/>
  <c r="F182" i="4"/>
  <c r="E182" i="4"/>
  <c r="D182" i="4"/>
  <c r="C182" i="4"/>
  <c r="B182" i="4"/>
  <c r="I181" i="4"/>
  <c r="N181" i="4" s="1"/>
  <c r="H181" i="4"/>
  <c r="M181" i="4" s="1"/>
  <c r="G181" i="4"/>
  <c r="L181" i="4" s="1"/>
  <c r="F181" i="4"/>
  <c r="E181" i="4"/>
  <c r="D181" i="4"/>
  <c r="C181" i="4"/>
  <c r="B181" i="4"/>
  <c r="I180" i="4"/>
  <c r="N180" i="4" s="1"/>
  <c r="H180" i="4"/>
  <c r="G180" i="4"/>
  <c r="L180" i="4" s="1"/>
  <c r="F180" i="4"/>
  <c r="E180" i="4"/>
  <c r="D180" i="4"/>
  <c r="C180" i="4"/>
  <c r="B180" i="4"/>
  <c r="I179" i="4"/>
  <c r="N179" i="4" s="1"/>
  <c r="H179" i="4"/>
  <c r="M179" i="4" s="1"/>
  <c r="G179" i="4"/>
  <c r="L179" i="4" s="1"/>
  <c r="F179" i="4"/>
  <c r="E179" i="4"/>
  <c r="D179" i="4"/>
  <c r="C179" i="4"/>
  <c r="B179" i="4"/>
  <c r="I178" i="4"/>
  <c r="N178" i="4" s="1"/>
  <c r="H178" i="4"/>
  <c r="G178" i="4"/>
  <c r="L178" i="4" s="1"/>
  <c r="F178" i="4"/>
  <c r="E178" i="4"/>
  <c r="D178" i="4"/>
  <c r="C178" i="4"/>
  <c r="B178" i="4"/>
  <c r="I177" i="4"/>
  <c r="N177" i="4" s="1"/>
  <c r="H177" i="4"/>
  <c r="M177" i="4" s="1"/>
  <c r="G177" i="4"/>
  <c r="L177" i="4" s="1"/>
  <c r="F177" i="4"/>
  <c r="E177" i="4"/>
  <c r="D177" i="4"/>
  <c r="C177" i="4"/>
  <c r="B177" i="4"/>
  <c r="I176" i="4"/>
  <c r="N176" i="4" s="1"/>
  <c r="H176" i="4"/>
  <c r="G176" i="4"/>
  <c r="L176" i="4" s="1"/>
  <c r="F176" i="4"/>
  <c r="E176" i="4"/>
  <c r="D176" i="4"/>
  <c r="C176" i="4"/>
  <c r="B176" i="4"/>
  <c r="I175" i="4"/>
  <c r="N175" i="4" s="1"/>
  <c r="H175" i="4"/>
  <c r="M175" i="4" s="1"/>
  <c r="G175" i="4"/>
  <c r="L175" i="4" s="1"/>
  <c r="F175" i="4"/>
  <c r="E175" i="4"/>
  <c r="D175" i="4"/>
  <c r="C175" i="4"/>
  <c r="B175" i="4"/>
  <c r="I174" i="4"/>
  <c r="N174" i="4" s="1"/>
  <c r="H174" i="4"/>
  <c r="G174" i="4"/>
  <c r="L174" i="4" s="1"/>
  <c r="F174" i="4"/>
  <c r="E174" i="4"/>
  <c r="D174" i="4"/>
  <c r="C174" i="4"/>
  <c r="B174" i="4"/>
  <c r="I173" i="4"/>
  <c r="N173" i="4" s="1"/>
  <c r="H173" i="4"/>
  <c r="M173" i="4" s="1"/>
  <c r="G173" i="4"/>
  <c r="L173" i="4" s="1"/>
  <c r="F173" i="4"/>
  <c r="E173" i="4"/>
  <c r="D173" i="4"/>
  <c r="C173" i="4"/>
  <c r="B173" i="4"/>
  <c r="I172" i="4"/>
  <c r="N172" i="4" s="1"/>
  <c r="H172" i="4"/>
  <c r="G172" i="4"/>
  <c r="L172" i="4" s="1"/>
  <c r="F172" i="4"/>
  <c r="E172" i="4"/>
  <c r="D172" i="4"/>
  <c r="C172" i="4"/>
  <c r="B172" i="4"/>
  <c r="I171" i="4"/>
  <c r="N171" i="4" s="1"/>
  <c r="H171" i="4"/>
  <c r="M171" i="4" s="1"/>
  <c r="G171" i="4"/>
  <c r="L171" i="4" s="1"/>
  <c r="F171" i="4"/>
  <c r="E171" i="4"/>
  <c r="D171" i="4"/>
  <c r="C171" i="4"/>
  <c r="B171" i="4"/>
  <c r="I170" i="4"/>
  <c r="N170" i="4" s="1"/>
  <c r="H170" i="4"/>
  <c r="G170" i="4"/>
  <c r="L170" i="4" s="1"/>
  <c r="F170" i="4"/>
  <c r="E170" i="4"/>
  <c r="D170" i="4"/>
  <c r="C170" i="4"/>
  <c r="B170" i="4"/>
  <c r="I169" i="4"/>
  <c r="N169" i="4" s="1"/>
  <c r="H169" i="4"/>
  <c r="M169" i="4" s="1"/>
  <c r="G169" i="4"/>
  <c r="L169" i="4" s="1"/>
  <c r="F169" i="4"/>
  <c r="E169" i="4"/>
  <c r="D169" i="4"/>
  <c r="C169" i="4"/>
  <c r="B169" i="4"/>
  <c r="I168" i="4"/>
  <c r="N168" i="4" s="1"/>
  <c r="H168" i="4"/>
  <c r="G168" i="4"/>
  <c r="L168" i="4" s="1"/>
  <c r="F168" i="4"/>
  <c r="E168" i="4"/>
  <c r="D168" i="4"/>
  <c r="C168" i="4"/>
  <c r="B168" i="4"/>
  <c r="I167" i="4"/>
  <c r="N167" i="4" s="1"/>
  <c r="H167" i="4"/>
  <c r="M167" i="4" s="1"/>
  <c r="G167" i="4"/>
  <c r="L167" i="4" s="1"/>
  <c r="F167" i="4"/>
  <c r="E167" i="4"/>
  <c r="D167" i="4"/>
  <c r="C167" i="4"/>
  <c r="B167" i="4"/>
  <c r="I166" i="4"/>
  <c r="N166" i="4" s="1"/>
  <c r="H166" i="4"/>
  <c r="G166" i="4"/>
  <c r="L166" i="4" s="1"/>
  <c r="F166" i="4"/>
  <c r="E166" i="4"/>
  <c r="D166" i="4"/>
  <c r="C166" i="4"/>
  <c r="B166" i="4"/>
  <c r="I165" i="4"/>
  <c r="N165" i="4" s="1"/>
  <c r="H165" i="4"/>
  <c r="M165" i="4" s="1"/>
  <c r="G165" i="4"/>
  <c r="L165" i="4" s="1"/>
  <c r="F165" i="4"/>
  <c r="E165" i="4"/>
  <c r="D165" i="4"/>
  <c r="C165" i="4"/>
  <c r="B165" i="4"/>
  <c r="I164" i="4"/>
  <c r="N164" i="4" s="1"/>
  <c r="H164" i="4"/>
  <c r="G164" i="4"/>
  <c r="L164" i="4" s="1"/>
  <c r="F164" i="4"/>
  <c r="E164" i="4"/>
  <c r="D164" i="4"/>
  <c r="C164" i="4"/>
  <c r="B164" i="4"/>
  <c r="I163" i="4"/>
  <c r="N163" i="4" s="1"/>
  <c r="H163" i="4"/>
  <c r="M163" i="4" s="1"/>
  <c r="G163" i="4"/>
  <c r="L163" i="4" s="1"/>
  <c r="F163" i="4"/>
  <c r="E163" i="4"/>
  <c r="D163" i="4"/>
  <c r="C163" i="4"/>
  <c r="B163" i="4"/>
  <c r="I162" i="4"/>
  <c r="N162" i="4" s="1"/>
  <c r="H162" i="4"/>
  <c r="G162" i="4"/>
  <c r="L162" i="4" s="1"/>
  <c r="F162" i="4"/>
  <c r="E162" i="4"/>
  <c r="D162" i="4"/>
  <c r="C162" i="4"/>
  <c r="B162" i="4"/>
  <c r="I161" i="4"/>
  <c r="N161" i="4" s="1"/>
  <c r="H161" i="4"/>
  <c r="M161" i="4" s="1"/>
  <c r="G161" i="4"/>
  <c r="L161" i="4" s="1"/>
  <c r="F161" i="4"/>
  <c r="E161" i="4"/>
  <c r="D161" i="4"/>
  <c r="C161" i="4"/>
  <c r="B161" i="4"/>
  <c r="I160" i="4"/>
  <c r="N160" i="4" s="1"/>
  <c r="H160" i="4"/>
  <c r="G160" i="4"/>
  <c r="L160" i="4" s="1"/>
  <c r="F160" i="4"/>
  <c r="E160" i="4"/>
  <c r="D160" i="4"/>
  <c r="C160" i="4"/>
  <c r="B160" i="4"/>
  <c r="I159" i="4"/>
  <c r="N159" i="4" s="1"/>
  <c r="H159" i="4"/>
  <c r="M159" i="4" s="1"/>
  <c r="G159" i="4"/>
  <c r="L159" i="4" s="1"/>
  <c r="F159" i="4"/>
  <c r="E159" i="4"/>
  <c r="D159" i="4"/>
  <c r="C159" i="4"/>
  <c r="B159" i="4"/>
  <c r="I158" i="4"/>
  <c r="N158" i="4" s="1"/>
  <c r="H158" i="4"/>
  <c r="G158" i="4"/>
  <c r="L158" i="4" s="1"/>
  <c r="F158" i="4"/>
  <c r="E158" i="4"/>
  <c r="D158" i="4"/>
  <c r="C158" i="4"/>
  <c r="B158" i="4"/>
  <c r="I157" i="4"/>
  <c r="N157" i="4" s="1"/>
  <c r="H157" i="4"/>
  <c r="M157" i="4" s="1"/>
  <c r="G157" i="4"/>
  <c r="L157" i="4" s="1"/>
  <c r="F157" i="4"/>
  <c r="E157" i="4"/>
  <c r="D157" i="4"/>
  <c r="C157" i="4"/>
  <c r="B157" i="4"/>
  <c r="I156" i="4"/>
  <c r="N156" i="4" s="1"/>
  <c r="H156" i="4"/>
  <c r="G156" i="4"/>
  <c r="L156" i="4" s="1"/>
  <c r="F156" i="4"/>
  <c r="E156" i="4"/>
  <c r="D156" i="4"/>
  <c r="C156" i="4"/>
  <c r="B156" i="4"/>
  <c r="I155" i="4"/>
  <c r="N155" i="4" s="1"/>
  <c r="H155" i="4"/>
  <c r="M155" i="4" s="1"/>
  <c r="G155" i="4"/>
  <c r="L155" i="4" s="1"/>
  <c r="F155" i="4"/>
  <c r="E155" i="4"/>
  <c r="D155" i="4"/>
  <c r="C155" i="4"/>
  <c r="B155" i="4"/>
  <c r="I154" i="4"/>
  <c r="N154" i="4" s="1"/>
  <c r="H154" i="4"/>
  <c r="G154" i="4"/>
  <c r="L154" i="4" s="1"/>
  <c r="F154" i="4"/>
  <c r="E154" i="4"/>
  <c r="D154" i="4"/>
  <c r="C154" i="4"/>
  <c r="B154" i="4"/>
  <c r="I153" i="4"/>
  <c r="N153" i="4" s="1"/>
  <c r="H153" i="4"/>
  <c r="M153" i="4" s="1"/>
  <c r="G153" i="4"/>
  <c r="L153" i="4" s="1"/>
  <c r="F153" i="4"/>
  <c r="E153" i="4"/>
  <c r="D153" i="4"/>
  <c r="C153" i="4"/>
  <c r="B153" i="4"/>
  <c r="I152" i="4"/>
  <c r="N152" i="4" s="1"/>
  <c r="H152" i="4"/>
  <c r="G152" i="4"/>
  <c r="L152" i="4" s="1"/>
  <c r="F152" i="4"/>
  <c r="E152" i="4"/>
  <c r="D152" i="4"/>
  <c r="C152" i="4"/>
  <c r="B152" i="4"/>
  <c r="I151" i="4"/>
  <c r="N151" i="4" s="1"/>
  <c r="H151" i="4"/>
  <c r="M151" i="4" s="1"/>
  <c r="G151" i="4"/>
  <c r="L151" i="4" s="1"/>
  <c r="F151" i="4"/>
  <c r="E151" i="4"/>
  <c r="D151" i="4"/>
  <c r="C151" i="4"/>
  <c r="B151" i="4"/>
  <c r="I150" i="4"/>
  <c r="N150" i="4" s="1"/>
  <c r="H150" i="4"/>
  <c r="G150" i="4"/>
  <c r="L150" i="4" s="1"/>
  <c r="F150" i="4"/>
  <c r="E150" i="4"/>
  <c r="D150" i="4"/>
  <c r="C150" i="4"/>
  <c r="B150" i="4"/>
  <c r="I149" i="4"/>
  <c r="N149" i="4" s="1"/>
  <c r="H149" i="4"/>
  <c r="M149" i="4" s="1"/>
  <c r="G149" i="4"/>
  <c r="L149" i="4" s="1"/>
  <c r="F149" i="4"/>
  <c r="E149" i="4"/>
  <c r="D149" i="4"/>
  <c r="C149" i="4"/>
  <c r="B149" i="4"/>
  <c r="I148" i="4"/>
  <c r="N148" i="4" s="1"/>
  <c r="H148" i="4"/>
  <c r="M148" i="4" s="1"/>
  <c r="G148" i="4"/>
  <c r="L148" i="4" s="1"/>
  <c r="F148" i="4"/>
  <c r="E148" i="4"/>
  <c r="D148" i="4"/>
  <c r="C148" i="4"/>
  <c r="B148" i="4"/>
  <c r="I147" i="4"/>
  <c r="N147" i="4" s="1"/>
  <c r="H147" i="4"/>
  <c r="M147" i="4" s="1"/>
  <c r="G147" i="4"/>
  <c r="L147" i="4" s="1"/>
  <c r="F147" i="4"/>
  <c r="E147" i="4"/>
  <c r="D147" i="4"/>
  <c r="C147" i="4"/>
  <c r="B147" i="4"/>
  <c r="I146" i="4"/>
  <c r="N146" i="4" s="1"/>
  <c r="H146" i="4"/>
  <c r="M146" i="4" s="1"/>
  <c r="G146" i="4"/>
  <c r="L146" i="4" s="1"/>
  <c r="F146" i="4"/>
  <c r="E146" i="4"/>
  <c r="D146" i="4"/>
  <c r="C146" i="4"/>
  <c r="B146" i="4"/>
  <c r="I145" i="4"/>
  <c r="N145" i="4" s="1"/>
  <c r="H145" i="4"/>
  <c r="M145" i="4" s="1"/>
  <c r="G145" i="4"/>
  <c r="L145" i="4" s="1"/>
  <c r="F145" i="4"/>
  <c r="E145" i="4"/>
  <c r="D145" i="4"/>
  <c r="C145" i="4"/>
  <c r="B145" i="4"/>
  <c r="I144" i="4"/>
  <c r="N144" i="4" s="1"/>
  <c r="H144" i="4"/>
  <c r="M144" i="4" s="1"/>
  <c r="G144" i="4"/>
  <c r="L144" i="4" s="1"/>
  <c r="F144" i="4"/>
  <c r="E144" i="4"/>
  <c r="D144" i="4"/>
  <c r="C144" i="4"/>
  <c r="B144" i="4"/>
  <c r="I143" i="4"/>
  <c r="N143" i="4" s="1"/>
  <c r="H143" i="4"/>
  <c r="M143" i="4" s="1"/>
  <c r="G143" i="4"/>
  <c r="L143" i="4" s="1"/>
  <c r="F143" i="4"/>
  <c r="E143" i="4"/>
  <c r="D143" i="4"/>
  <c r="C143" i="4"/>
  <c r="B143" i="4"/>
  <c r="I142" i="4"/>
  <c r="N142" i="4" s="1"/>
  <c r="H142" i="4"/>
  <c r="M142" i="4" s="1"/>
  <c r="G142" i="4"/>
  <c r="L142" i="4" s="1"/>
  <c r="F142" i="4"/>
  <c r="E142" i="4"/>
  <c r="D142" i="4"/>
  <c r="C142" i="4"/>
  <c r="B142" i="4"/>
  <c r="I141" i="4"/>
  <c r="N141" i="4" s="1"/>
  <c r="H141" i="4"/>
  <c r="M141" i="4" s="1"/>
  <c r="G141" i="4"/>
  <c r="L141" i="4" s="1"/>
  <c r="F141" i="4"/>
  <c r="E141" i="4"/>
  <c r="D141" i="4"/>
  <c r="C141" i="4"/>
  <c r="B141" i="4"/>
  <c r="I140" i="4"/>
  <c r="N140" i="4" s="1"/>
  <c r="H140" i="4"/>
  <c r="M140" i="4" s="1"/>
  <c r="G140" i="4"/>
  <c r="L140" i="4" s="1"/>
  <c r="F140" i="4"/>
  <c r="E140" i="4"/>
  <c r="D140" i="4"/>
  <c r="C140" i="4"/>
  <c r="B140" i="4"/>
  <c r="I139" i="4"/>
  <c r="N139" i="4" s="1"/>
  <c r="H139" i="4"/>
  <c r="M139" i="4" s="1"/>
  <c r="G139" i="4"/>
  <c r="L139" i="4" s="1"/>
  <c r="F139" i="4"/>
  <c r="E139" i="4"/>
  <c r="D139" i="4"/>
  <c r="C139" i="4"/>
  <c r="B139" i="4"/>
  <c r="I138" i="4"/>
  <c r="N138" i="4" s="1"/>
  <c r="H138" i="4"/>
  <c r="M138" i="4" s="1"/>
  <c r="G138" i="4"/>
  <c r="L138" i="4" s="1"/>
  <c r="F138" i="4"/>
  <c r="E138" i="4"/>
  <c r="D138" i="4"/>
  <c r="C138" i="4"/>
  <c r="B138" i="4"/>
  <c r="I137" i="4"/>
  <c r="N137" i="4" s="1"/>
  <c r="H137" i="4"/>
  <c r="M137" i="4" s="1"/>
  <c r="G137" i="4"/>
  <c r="L137" i="4" s="1"/>
  <c r="F137" i="4"/>
  <c r="E137" i="4"/>
  <c r="D137" i="4"/>
  <c r="C137" i="4"/>
  <c r="B137" i="4"/>
  <c r="I136" i="4"/>
  <c r="N136" i="4" s="1"/>
  <c r="H136" i="4"/>
  <c r="M136" i="4" s="1"/>
  <c r="G136" i="4"/>
  <c r="L136" i="4" s="1"/>
  <c r="F136" i="4"/>
  <c r="E136" i="4"/>
  <c r="D136" i="4"/>
  <c r="C136" i="4"/>
  <c r="B136" i="4"/>
  <c r="I135" i="4"/>
  <c r="N135" i="4" s="1"/>
  <c r="H135" i="4"/>
  <c r="M135" i="4" s="1"/>
  <c r="G135" i="4"/>
  <c r="L135" i="4" s="1"/>
  <c r="F135" i="4"/>
  <c r="E135" i="4"/>
  <c r="D135" i="4"/>
  <c r="C135" i="4"/>
  <c r="B135" i="4"/>
  <c r="I134" i="4"/>
  <c r="N134" i="4" s="1"/>
  <c r="H134" i="4"/>
  <c r="M134" i="4" s="1"/>
  <c r="G134" i="4"/>
  <c r="L134" i="4" s="1"/>
  <c r="F134" i="4"/>
  <c r="E134" i="4"/>
  <c r="D134" i="4"/>
  <c r="C134" i="4"/>
  <c r="B134" i="4"/>
  <c r="I133" i="4"/>
  <c r="N133" i="4" s="1"/>
  <c r="H133" i="4"/>
  <c r="M133" i="4" s="1"/>
  <c r="G133" i="4"/>
  <c r="L133" i="4" s="1"/>
  <c r="F133" i="4"/>
  <c r="E133" i="4"/>
  <c r="D133" i="4"/>
  <c r="C133" i="4"/>
  <c r="B133" i="4"/>
  <c r="I132" i="4"/>
  <c r="N132" i="4" s="1"/>
  <c r="H132" i="4"/>
  <c r="M132" i="4" s="1"/>
  <c r="G132" i="4"/>
  <c r="L132" i="4" s="1"/>
  <c r="F132" i="4"/>
  <c r="K132" i="4" s="1"/>
  <c r="E132" i="4"/>
  <c r="D132" i="4"/>
  <c r="C132" i="4"/>
  <c r="B132" i="4"/>
  <c r="I131" i="4"/>
  <c r="N131" i="4" s="1"/>
  <c r="H131" i="4"/>
  <c r="M131" i="4" s="1"/>
  <c r="G131" i="4"/>
  <c r="L131" i="4" s="1"/>
  <c r="F131" i="4"/>
  <c r="E131" i="4"/>
  <c r="D131" i="4"/>
  <c r="C131" i="4"/>
  <c r="B131" i="4"/>
  <c r="I130" i="4"/>
  <c r="N130" i="4" s="1"/>
  <c r="H130" i="4"/>
  <c r="M130" i="4" s="1"/>
  <c r="G130" i="4"/>
  <c r="L130" i="4" s="1"/>
  <c r="F130" i="4"/>
  <c r="E130" i="4"/>
  <c r="D130" i="4"/>
  <c r="C130" i="4"/>
  <c r="B130" i="4"/>
  <c r="I129" i="4"/>
  <c r="N129" i="4" s="1"/>
  <c r="H129" i="4"/>
  <c r="M129" i="4" s="1"/>
  <c r="G129" i="4"/>
  <c r="L129" i="4" s="1"/>
  <c r="F129" i="4"/>
  <c r="E129" i="4"/>
  <c r="D129" i="4"/>
  <c r="C129" i="4"/>
  <c r="B129" i="4"/>
  <c r="I128" i="4"/>
  <c r="N128" i="4" s="1"/>
  <c r="H128" i="4"/>
  <c r="M128" i="4" s="1"/>
  <c r="G128" i="4"/>
  <c r="L128" i="4" s="1"/>
  <c r="F128" i="4"/>
  <c r="E128" i="4"/>
  <c r="D128" i="4"/>
  <c r="C128" i="4"/>
  <c r="B128" i="4"/>
  <c r="I127" i="4"/>
  <c r="N127" i="4" s="1"/>
  <c r="H127" i="4"/>
  <c r="M127" i="4" s="1"/>
  <c r="G127" i="4"/>
  <c r="L127" i="4" s="1"/>
  <c r="F127" i="4"/>
  <c r="E127" i="4"/>
  <c r="D127" i="4"/>
  <c r="C127" i="4"/>
  <c r="B127" i="4"/>
  <c r="I126" i="4"/>
  <c r="N126" i="4" s="1"/>
  <c r="H126" i="4"/>
  <c r="M126" i="4" s="1"/>
  <c r="G126" i="4"/>
  <c r="L126" i="4" s="1"/>
  <c r="F126" i="4"/>
  <c r="E126" i="4"/>
  <c r="D126" i="4"/>
  <c r="C126" i="4"/>
  <c r="B126" i="4"/>
  <c r="I125" i="4"/>
  <c r="N125" i="4" s="1"/>
  <c r="H125" i="4"/>
  <c r="M125" i="4" s="1"/>
  <c r="G125" i="4"/>
  <c r="L125" i="4" s="1"/>
  <c r="F125" i="4"/>
  <c r="E125" i="4"/>
  <c r="D125" i="4"/>
  <c r="C125" i="4"/>
  <c r="B125" i="4"/>
  <c r="I124" i="4"/>
  <c r="N124" i="4" s="1"/>
  <c r="H124" i="4"/>
  <c r="G124" i="4"/>
  <c r="L124" i="4" s="1"/>
  <c r="F124" i="4"/>
  <c r="E124" i="4"/>
  <c r="D124" i="4"/>
  <c r="C124" i="4"/>
  <c r="B124" i="4"/>
  <c r="I123" i="4"/>
  <c r="N123" i="4" s="1"/>
  <c r="H123" i="4"/>
  <c r="M123" i="4" s="1"/>
  <c r="G123" i="4"/>
  <c r="L123" i="4" s="1"/>
  <c r="F123" i="4"/>
  <c r="E123" i="4"/>
  <c r="D123" i="4"/>
  <c r="C123" i="4"/>
  <c r="B123" i="4"/>
  <c r="I122" i="4"/>
  <c r="N122" i="4" s="1"/>
  <c r="H122" i="4"/>
  <c r="M122" i="4" s="1"/>
  <c r="G122" i="4"/>
  <c r="L122" i="4" s="1"/>
  <c r="F122" i="4"/>
  <c r="E122" i="4"/>
  <c r="D122" i="4"/>
  <c r="C122" i="4"/>
  <c r="B122" i="4"/>
  <c r="I121" i="4"/>
  <c r="N121" i="4" s="1"/>
  <c r="H121" i="4"/>
  <c r="M121" i="4" s="1"/>
  <c r="G121" i="4"/>
  <c r="L121" i="4" s="1"/>
  <c r="F121" i="4"/>
  <c r="E121" i="4"/>
  <c r="D121" i="4"/>
  <c r="C121" i="4"/>
  <c r="B121" i="4"/>
  <c r="I120" i="4"/>
  <c r="N120" i="4" s="1"/>
  <c r="H120" i="4"/>
  <c r="M120" i="4" s="1"/>
  <c r="G120" i="4"/>
  <c r="L120" i="4" s="1"/>
  <c r="F120" i="4"/>
  <c r="E120" i="4"/>
  <c r="D120" i="4"/>
  <c r="C120" i="4"/>
  <c r="B120" i="4"/>
  <c r="I119" i="4"/>
  <c r="N119" i="4" s="1"/>
  <c r="H119" i="4"/>
  <c r="M119" i="4" s="1"/>
  <c r="G119" i="4"/>
  <c r="L119" i="4" s="1"/>
  <c r="F119" i="4"/>
  <c r="E119" i="4"/>
  <c r="D119" i="4"/>
  <c r="C119" i="4"/>
  <c r="B119" i="4"/>
  <c r="I118" i="4"/>
  <c r="N118" i="4" s="1"/>
  <c r="H118" i="4"/>
  <c r="M118" i="4" s="1"/>
  <c r="G118" i="4"/>
  <c r="L118" i="4" s="1"/>
  <c r="F118" i="4"/>
  <c r="E118" i="4"/>
  <c r="D118" i="4"/>
  <c r="C118" i="4"/>
  <c r="B118" i="4"/>
  <c r="I117" i="4"/>
  <c r="N117" i="4" s="1"/>
  <c r="H117" i="4"/>
  <c r="M117" i="4" s="1"/>
  <c r="G117" i="4"/>
  <c r="L117" i="4" s="1"/>
  <c r="F117" i="4"/>
  <c r="E117" i="4"/>
  <c r="D117" i="4"/>
  <c r="C117" i="4"/>
  <c r="B117" i="4"/>
  <c r="I116" i="4"/>
  <c r="N116" i="4" s="1"/>
  <c r="H116" i="4"/>
  <c r="G116" i="4"/>
  <c r="L116" i="4" s="1"/>
  <c r="F116" i="4"/>
  <c r="E116" i="4"/>
  <c r="D116" i="4"/>
  <c r="C116" i="4"/>
  <c r="B116" i="4"/>
  <c r="I115" i="4"/>
  <c r="N115" i="4" s="1"/>
  <c r="H115" i="4"/>
  <c r="M115" i="4" s="1"/>
  <c r="G115" i="4"/>
  <c r="L115" i="4" s="1"/>
  <c r="F115" i="4"/>
  <c r="E115" i="4"/>
  <c r="D115" i="4"/>
  <c r="C115" i="4"/>
  <c r="B115" i="4"/>
  <c r="I114" i="4"/>
  <c r="N114" i="4" s="1"/>
  <c r="H114" i="4"/>
  <c r="M114" i="4" s="1"/>
  <c r="G114" i="4"/>
  <c r="L114" i="4" s="1"/>
  <c r="F114" i="4"/>
  <c r="E114" i="4"/>
  <c r="D114" i="4"/>
  <c r="C114" i="4"/>
  <c r="B114" i="4"/>
  <c r="I113" i="4"/>
  <c r="N113" i="4" s="1"/>
  <c r="H113" i="4"/>
  <c r="M113" i="4" s="1"/>
  <c r="G113" i="4"/>
  <c r="L113" i="4" s="1"/>
  <c r="F113" i="4"/>
  <c r="E113" i="4"/>
  <c r="D113" i="4"/>
  <c r="C113" i="4"/>
  <c r="B113" i="4"/>
  <c r="I112" i="4"/>
  <c r="N112" i="4" s="1"/>
  <c r="H112" i="4"/>
  <c r="M112" i="4" s="1"/>
  <c r="G112" i="4"/>
  <c r="L112" i="4" s="1"/>
  <c r="F112" i="4"/>
  <c r="E112" i="4"/>
  <c r="D112" i="4"/>
  <c r="C112" i="4"/>
  <c r="B112" i="4"/>
  <c r="I111" i="4"/>
  <c r="N111" i="4" s="1"/>
  <c r="H111" i="4"/>
  <c r="M111" i="4" s="1"/>
  <c r="G111" i="4"/>
  <c r="L111" i="4" s="1"/>
  <c r="F111" i="4"/>
  <c r="E111" i="4"/>
  <c r="D111" i="4"/>
  <c r="C111" i="4"/>
  <c r="B111" i="4"/>
  <c r="I110" i="4"/>
  <c r="N110" i="4" s="1"/>
  <c r="H110" i="4"/>
  <c r="M110" i="4" s="1"/>
  <c r="G110" i="4"/>
  <c r="L110" i="4" s="1"/>
  <c r="F110" i="4"/>
  <c r="E110" i="4"/>
  <c r="D110" i="4"/>
  <c r="C110" i="4"/>
  <c r="B110" i="4"/>
  <c r="I109" i="4"/>
  <c r="N109" i="4" s="1"/>
  <c r="H109" i="4"/>
  <c r="M109" i="4" s="1"/>
  <c r="G109" i="4"/>
  <c r="L109" i="4" s="1"/>
  <c r="F109" i="4"/>
  <c r="K109" i="4" s="1"/>
  <c r="E109" i="4"/>
  <c r="D109" i="4"/>
  <c r="C109" i="4"/>
  <c r="B109" i="4"/>
  <c r="I108" i="4"/>
  <c r="N108" i="4" s="1"/>
  <c r="H108" i="4"/>
  <c r="M108" i="4" s="1"/>
  <c r="G108" i="4"/>
  <c r="L108" i="4" s="1"/>
  <c r="F108" i="4"/>
  <c r="K108" i="4" s="1"/>
  <c r="E108" i="4"/>
  <c r="D108" i="4"/>
  <c r="C108" i="4"/>
  <c r="B108" i="4"/>
  <c r="I107" i="4"/>
  <c r="N107" i="4" s="1"/>
  <c r="H107" i="4"/>
  <c r="M107" i="4" s="1"/>
  <c r="G107" i="4"/>
  <c r="L107" i="4" s="1"/>
  <c r="F107" i="4"/>
  <c r="E107" i="4"/>
  <c r="D107" i="4"/>
  <c r="C107" i="4"/>
  <c r="B107" i="4"/>
  <c r="I106" i="4"/>
  <c r="N106" i="4" s="1"/>
  <c r="H106" i="4"/>
  <c r="M106" i="4" s="1"/>
  <c r="G106" i="4"/>
  <c r="L106" i="4" s="1"/>
  <c r="F106" i="4"/>
  <c r="E106" i="4"/>
  <c r="D106" i="4"/>
  <c r="C106" i="4"/>
  <c r="B106" i="4"/>
  <c r="I105" i="4"/>
  <c r="N105" i="4" s="1"/>
  <c r="H105" i="4"/>
  <c r="M105" i="4" s="1"/>
  <c r="G105" i="4"/>
  <c r="L105" i="4" s="1"/>
  <c r="F105" i="4"/>
  <c r="E105" i="4"/>
  <c r="D105" i="4"/>
  <c r="C105" i="4"/>
  <c r="B105" i="4"/>
  <c r="I104" i="4"/>
  <c r="N104" i="4" s="1"/>
  <c r="H104" i="4"/>
  <c r="M104" i="4" s="1"/>
  <c r="G104" i="4"/>
  <c r="L104" i="4" s="1"/>
  <c r="F104" i="4"/>
  <c r="E104" i="4"/>
  <c r="D104" i="4"/>
  <c r="C104" i="4"/>
  <c r="B104" i="4"/>
  <c r="I103" i="4"/>
  <c r="N103" i="4" s="1"/>
  <c r="H103" i="4"/>
  <c r="M103" i="4" s="1"/>
  <c r="G103" i="4"/>
  <c r="L103" i="4" s="1"/>
  <c r="F103" i="4"/>
  <c r="E103" i="4"/>
  <c r="D103" i="4"/>
  <c r="C103" i="4"/>
  <c r="B103" i="4"/>
  <c r="I102" i="4"/>
  <c r="N102" i="4" s="1"/>
  <c r="H102" i="4"/>
  <c r="M102" i="4" s="1"/>
  <c r="G102" i="4"/>
  <c r="L102" i="4" s="1"/>
  <c r="F102" i="4"/>
  <c r="E102" i="4"/>
  <c r="D102" i="4"/>
  <c r="C102" i="4"/>
  <c r="B102" i="4"/>
  <c r="I101" i="4"/>
  <c r="N101" i="4" s="1"/>
  <c r="H101" i="4"/>
  <c r="M101" i="4" s="1"/>
  <c r="G101" i="4"/>
  <c r="L101" i="4" s="1"/>
  <c r="F101" i="4"/>
  <c r="E101" i="4"/>
  <c r="D101" i="4"/>
  <c r="C101" i="4"/>
  <c r="B101" i="4"/>
  <c r="I100" i="4"/>
  <c r="N100" i="4" s="1"/>
  <c r="H100" i="4"/>
  <c r="M100" i="4" s="1"/>
  <c r="G100" i="4"/>
  <c r="L100" i="4" s="1"/>
  <c r="F100" i="4"/>
  <c r="E100" i="4"/>
  <c r="D100" i="4"/>
  <c r="C100" i="4"/>
  <c r="B100" i="4"/>
  <c r="I99" i="4"/>
  <c r="N99" i="4" s="1"/>
  <c r="H99" i="4"/>
  <c r="M99" i="4" s="1"/>
  <c r="G99" i="4"/>
  <c r="L99" i="4" s="1"/>
  <c r="F99" i="4"/>
  <c r="E99" i="4"/>
  <c r="D99" i="4"/>
  <c r="C99" i="4"/>
  <c r="B99" i="4"/>
  <c r="I98" i="4"/>
  <c r="N98" i="4" s="1"/>
  <c r="H98" i="4"/>
  <c r="M98" i="4" s="1"/>
  <c r="G98" i="4"/>
  <c r="L98" i="4" s="1"/>
  <c r="F98" i="4"/>
  <c r="E98" i="4"/>
  <c r="D98" i="4"/>
  <c r="C98" i="4"/>
  <c r="B98" i="4"/>
  <c r="I97" i="4"/>
  <c r="N97" i="4" s="1"/>
  <c r="H97" i="4"/>
  <c r="M97" i="4" s="1"/>
  <c r="G97" i="4"/>
  <c r="L97" i="4" s="1"/>
  <c r="F97" i="4"/>
  <c r="E97" i="4"/>
  <c r="D97" i="4"/>
  <c r="C97" i="4"/>
  <c r="B97" i="4"/>
  <c r="I96" i="4"/>
  <c r="N96" i="4" s="1"/>
  <c r="H96" i="4"/>
  <c r="M96" i="4" s="1"/>
  <c r="G96" i="4"/>
  <c r="L96" i="4" s="1"/>
  <c r="F96" i="4"/>
  <c r="E96" i="4"/>
  <c r="D96" i="4"/>
  <c r="C96" i="4"/>
  <c r="B96" i="4"/>
  <c r="I95" i="4"/>
  <c r="N95" i="4" s="1"/>
  <c r="H95" i="4"/>
  <c r="M95" i="4" s="1"/>
  <c r="G95" i="4"/>
  <c r="L95" i="4" s="1"/>
  <c r="F95" i="4"/>
  <c r="E95" i="4"/>
  <c r="D95" i="4"/>
  <c r="C95" i="4"/>
  <c r="B95" i="4"/>
  <c r="I94" i="4"/>
  <c r="N94" i="4" s="1"/>
  <c r="H94" i="4"/>
  <c r="M94" i="4" s="1"/>
  <c r="G94" i="4"/>
  <c r="L94" i="4" s="1"/>
  <c r="F94" i="4"/>
  <c r="K94" i="4" s="1"/>
  <c r="E94" i="4"/>
  <c r="D94" i="4"/>
  <c r="C94" i="4"/>
  <c r="B94" i="4"/>
  <c r="I93" i="4"/>
  <c r="N93" i="4" s="1"/>
  <c r="H93" i="4"/>
  <c r="M93" i="4" s="1"/>
  <c r="G93" i="4"/>
  <c r="L93" i="4" s="1"/>
  <c r="F93" i="4"/>
  <c r="E93" i="4"/>
  <c r="D93" i="4"/>
  <c r="C93" i="4"/>
  <c r="B93" i="4"/>
  <c r="I92" i="4"/>
  <c r="N92" i="4" s="1"/>
  <c r="H92" i="4"/>
  <c r="M92" i="4" s="1"/>
  <c r="G92" i="4"/>
  <c r="L92" i="4" s="1"/>
  <c r="F92" i="4"/>
  <c r="E92" i="4"/>
  <c r="D92" i="4"/>
  <c r="C92" i="4"/>
  <c r="B92" i="4"/>
  <c r="I91" i="4"/>
  <c r="N91" i="4" s="1"/>
  <c r="H91" i="4"/>
  <c r="M91" i="4" s="1"/>
  <c r="G91" i="4"/>
  <c r="L91" i="4" s="1"/>
  <c r="F91" i="4"/>
  <c r="E91" i="4"/>
  <c r="D91" i="4"/>
  <c r="C91" i="4"/>
  <c r="B91" i="4"/>
  <c r="I90" i="4"/>
  <c r="N90" i="4" s="1"/>
  <c r="H90" i="4"/>
  <c r="M90" i="4" s="1"/>
  <c r="G90" i="4"/>
  <c r="L90" i="4" s="1"/>
  <c r="F90" i="4"/>
  <c r="E90" i="4"/>
  <c r="D90" i="4"/>
  <c r="C90" i="4"/>
  <c r="B90" i="4"/>
  <c r="I89" i="4"/>
  <c r="N89" i="4" s="1"/>
  <c r="H89" i="4"/>
  <c r="M89" i="4" s="1"/>
  <c r="G89" i="4"/>
  <c r="L89" i="4" s="1"/>
  <c r="F89" i="4"/>
  <c r="E89" i="4"/>
  <c r="D89" i="4"/>
  <c r="C89" i="4"/>
  <c r="B89" i="4"/>
  <c r="I88" i="4"/>
  <c r="N88" i="4" s="1"/>
  <c r="H88" i="4"/>
  <c r="M88" i="4" s="1"/>
  <c r="G88" i="4"/>
  <c r="L88" i="4" s="1"/>
  <c r="F88" i="4"/>
  <c r="E88" i="4"/>
  <c r="D88" i="4"/>
  <c r="C88" i="4"/>
  <c r="B88" i="4"/>
  <c r="I87" i="4"/>
  <c r="N87" i="4" s="1"/>
  <c r="H87" i="4"/>
  <c r="M87" i="4" s="1"/>
  <c r="G87" i="4"/>
  <c r="L87" i="4" s="1"/>
  <c r="F87" i="4"/>
  <c r="E87" i="4"/>
  <c r="D87" i="4"/>
  <c r="C87" i="4"/>
  <c r="B87" i="4"/>
  <c r="I86" i="4"/>
  <c r="N86" i="4" s="1"/>
  <c r="H86" i="4"/>
  <c r="M86" i="4" s="1"/>
  <c r="G86" i="4"/>
  <c r="L86" i="4" s="1"/>
  <c r="F86" i="4"/>
  <c r="E86" i="4"/>
  <c r="D86" i="4"/>
  <c r="C86" i="4"/>
  <c r="B86" i="4"/>
  <c r="I85" i="4"/>
  <c r="N85" i="4" s="1"/>
  <c r="H85" i="4"/>
  <c r="M85" i="4" s="1"/>
  <c r="G85" i="4"/>
  <c r="L85" i="4" s="1"/>
  <c r="F85" i="4"/>
  <c r="E85" i="4"/>
  <c r="D85" i="4"/>
  <c r="C85" i="4"/>
  <c r="B85" i="4"/>
  <c r="I84" i="4"/>
  <c r="N84" i="4" s="1"/>
  <c r="H84" i="4"/>
  <c r="M84" i="4" s="1"/>
  <c r="G84" i="4"/>
  <c r="L84" i="4" s="1"/>
  <c r="F84" i="4"/>
  <c r="E84" i="4"/>
  <c r="D84" i="4"/>
  <c r="C84" i="4"/>
  <c r="B84" i="4"/>
  <c r="I83" i="4"/>
  <c r="N83" i="4" s="1"/>
  <c r="H83" i="4"/>
  <c r="M83" i="4" s="1"/>
  <c r="G83" i="4"/>
  <c r="L83" i="4" s="1"/>
  <c r="F83" i="4"/>
  <c r="E83" i="4"/>
  <c r="D83" i="4"/>
  <c r="C83" i="4"/>
  <c r="B83" i="4"/>
  <c r="I82" i="4"/>
  <c r="N82" i="4" s="1"/>
  <c r="H82" i="4"/>
  <c r="M82" i="4" s="1"/>
  <c r="G82" i="4"/>
  <c r="L82" i="4" s="1"/>
  <c r="F82" i="4"/>
  <c r="E82" i="4"/>
  <c r="D82" i="4"/>
  <c r="C82" i="4"/>
  <c r="B82" i="4"/>
  <c r="I81" i="4"/>
  <c r="N81" i="4" s="1"/>
  <c r="H81" i="4"/>
  <c r="M81" i="4" s="1"/>
  <c r="G81" i="4"/>
  <c r="L81" i="4" s="1"/>
  <c r="F81" i="4"/>
  <c r="E81" i="4"/>
  <c r="D81" i="4"/>
  <c r="C81" i="4"/>
  <c r="B81" i="4"/>
  <c r="I80" i="4"/>
  <c r="N80" i="4" s="1"/>
  <c r="H80" i="4"/>
  <c r="M80" i="4" s="1"/>
  <c r="G80" i="4"/>
  <c r="L80" i="4" s="1"/>
  <c r="F80" i="4"/>
  <c r="E80" i="4"/>
  <c r="D80" i="4"/>
  <c r="C80" i="4"/>
  <c r="B80" i="4"/>
  <c r="I79" i="4"/>
  <c r="N79" i="4" s="1"/>
  <c r="H79" i="4"/>
  <c r="M79" i="4" s="1"/>
  <c r="G79" i="4"/>
  <c r="L79" i="4" s="1"/>
  <c r="F79" i="4"/>
  <c r="E79" i="4"/>
  <c r="D79" i="4"/>
  <c r="C79" i="4"/>
  <c r="B79" i="4"/>
  <c r="I78" i="4"/>
  <c r="N78" i="4" s="1"/>
  <c r="H78" i="4"/>
  <c r="M78" i="4" s="1"/>
  <c r="G78" i="4"/>
  <c r="L78" i="4" s="1"/>
  <c r="F78" i="4"/>
  <c r="E78" i="4"/>
  <c r="D78" i="4"/>
  <c r="C78" i="4"/>
  <c r="B78" i="4"/>
  <c r="I77" i="4"/>
  <c r="N77" i="4" s="1"/>
  <c r="H77" i="4"/>
  <c r="M77" i="4" s="1"/>
  <c r="G77" i="4"/>
  <c r="L77" i="4" s="1"/>
  <c r="F77" i="4"/>
  <c r="E77" i="4"/>
  <c r="D77" i="4"/>
  <c r="C77" i="4"/>
  <c r="B77" i="4"/>
  <c r="I76" i="4"/>
  <c r="N76" i="4" s="1"/>
  <c r="H76" i="4"/>
  <c r="M76" i="4" s="1"/>
  <c r="G76" i="4"/>
  <c r="L76" i="4" s="1"/>
  <c r="F76" i="4"/>
  <c r="E76" i="4"/>
  <c r="D76" i="4"/>
  <c r="C76" i="4"/>
  <c r="B76" i="4"/>
  <c r="I75" i="4"/>
  <c r="N75" i="4" s="1"/>
  <c r="H75" i="4"/>
  <c r="M75" i="4" s="1"/>
  <c r="G75" i="4"/>
  <c r="L75" i="4" s="1"/>
  <c r="F75" i="4"/>
  <c r="E75" i="4"/>
  <c r="D75" i="4"/>
  <c r="C75" i="4"/>
  <c r="B75" i="4"/>
  <c r="I74" i="4"/>
  <c r="N74" i="4" s="1"/>
  <c r="H74" i="4"/>
  <c r="M74" i="4" s="1"/>
  <c r="G74" i="4"/>
  <c r="L74" i="4" s="1"/>
  <c r="F74" i="4"/>
  <c r="E74" i="4"/>
  <c r="D74" i="4"/>
  <c r="C74" i="4"/>
  <c r="B74" i="4"/>
  <c r="I73" i="4"/>
  <c r="N73" i="4" s="1"/>
  <c r="H73" i="4"/>
  <c r="M73" i="4" s="1"/>
  <c r="G73" i="4"/>
  <c r="L73" i="4" s="1"/>
  <c r="F73" i="4"/>
  <c r="E73" i="4"/>
  <c r="D73" i="4"/>
  <c r="C73" i="4"/>
  <c r="B73" i="4"/>
  <c r="I72" i="4"/>
  <c r="N72" i="4" s="1"/>
  <c r="H72" i="4"/>
  <c r="G72" i="4"/>
  <c r="L72" i="4" s="1"/>
  <c r="F72" i="4"/>
  <c r="E72" i="4"/>
  <c r="D72" i="4"/>
  <c r="C72" i="4"/>
  <c r="B72" i="4"/>
  <c r="I71" i="4"/>
  <c r="N71" i="4" s="1"/>
  <c r="H71" i="4"/>
  <c r="M71" i="4" s="1"/>
  <c r="G71" i="4"/>
  <c r="L71" i="4" s="1"/>
  <c r="F71" i="4"/>
  <c r="E71" i="4"/>
  <c r="D71" i="4"/>
  <c r="C71" i="4"/>
  <c r="B71" i="4"/>
  <c r="I70" i="4"/>
  <c r="N70" i="4" s="1"/>
  <c r="H70" i="4"/>
  <c r="M70" i="4" s="1"/>
  <c r="G70" i="4"/>
  <c r="L70" i="4" s="1"/>
  <c r="F70" i="4"/>
  <c r="E70" i="4"/>
  <c r="D70" i="4"/>
  <c r="C70" i="4"/>
  <c r="B70" i="4"/>
  <c r="I69" i="4"/>
  <c r="N69" i="4" s="1"/>
  <c r="H69" i="4"/>
  <c r="M69" i="4" s="1"/>
  <c r="G69" i="4"/>
  <c r="F69" i="4"/>
  <c r="E69" i="4"/>
  <c r="D69" i="4"/>
  <c r="C69" i="4"/>
  <c r="B69" i="4"/>
  <c r="I68" i="4"/>
  <c r="N68" i="4" s="1"/>
  <c r="H68" i="4"/>
  <c r="M68" i="4" s="1"/>
  <c r="G68" i="4"/>
  <c r="L68" i="4" s="1"/>
  <c r="F68" i="4"/>
  <c r="K68" i="4" s="1"/>
  <c r="E68" i="4"/>
  <c r="D68" i="4"/>
  <c r="C68" i="4"/>
  <c r="B68" i="4"/>
  <c r="I67" i="4"/>
  <c r="N67" i="4" s="1"/>
  <c r="H67" i="4"/>
  <c r="M67" i="4" s="1"/>
  <c r="G67" i="4"/>
  <c r="L67" i="4" s="1"/>
  <c r="F67" i="4"/>
  <c r="E67" i="4"/>
  <c r="D67" i="4"/>
  <c r="C67" i="4"/>
  <c r="B67" i="4"/>
  <c r="I66" i="4"/>
  <c r="N66" i="4" s="1"/>
  <c r="H66" i="4"/>
  <c r="M66" i="4" s="1"/>
  <c r="G66" i="4"/>
  <c r="L66" i="4" s="1"/>
  <c r="F66" i="4"/>
  <c r="E66" i="4"/>
  <c r="D66" i="4"/>
  <c r="C66" i="4"/>
  <c r="B66" i="4"/>
  <c r="I65" i="4"/>
  <c r="N65" i="4" s="1"/>
  <c r="H65" i="4"/>
  <c r="M65" i="4" s="1"/>
  <c r="G65" i="4"/>
  <c r="F65" i="4"/>
  <c r="E65" i="4"/>
  <c r="D65" i="4"/>
  <c r="C65" i="4"/>
  <c r="B65" i="4"/>
  <c r="I64" i="4"/>
  <c r="N64" i="4" s="1"/>
  <c r="H64" i="4"/>
  <c r="M64" i="4" s="1"/>
  <c r="G64" i="4"/>
  <c r="L64" i="4" s="1"/>
  <c r="F64" i="4"/>
  <c r="K64" i="4" s="1"/>
  <c r="E64" i="4"/>
  <c r="D64" i="4"/>
  <c r="C64" i="4"/>
  <c r="B64" i="4"/>
  <c r="I63" i="4"/>
  <c r="N63" i="4" s="1"/>
  <c r="H63" i="4"/>
  <c r="M63" i="4" s="1"/>
  <c r="G63" i="4"/>
  <c r="L63" i="4" s="1"/>
  <c r="F63" i="4"/>
  <c r="E63" i="4"/>
  <c r="D63" i="4"/>
  <c r="C63" i="4"/>
  <c r="B63" i="4"/>
  <c r="I62" i="4"/>
  <c r="N62" i="4" s="1"/>
  <c r="H62" i="4"/>
  <c r="M62" i="4" s="1"/>
  <c r="G62" i="4"/>
  <c r="L62" i="4" s="1"/>
  <c r="F62" i="4"/>
  <c r="E62" i="4"/>
  <c r="D62" i="4"/>
  <c r="C62" i="4"/>
  <c r="B62" i="4"/>
  <c r="I61" i="4"/>
  <c r="H61" i="4"/>
  <c r="G61" i="4"/>
  <c r="F61" i="4"/>
  <c r="E61" i="4"/>
  <c r="D61" i="4"/>
  <c r="C61" i="4"/>
  <c r="B61" i="4"/>
  <c r="I60" i="4"/>
  <c r="H60" i="4"/>
  <c r="G60" i="4"/>
  <c r="F60" i="4"/>
  <c r="E60" i="4"/>
  <c r="D60" i="4"/>
  <c r="C60" i="4"/>
  <c r="B60" i="4"/>
  <c r="I59" i="4"/>
  <c r="H59" i="4"/>
  <c r="G59" i="4"/>
  <c r="F59" i="4"/>
  <c r="E59" i="4"/>
  <c r="D59" i="4"/>
  <c r="C59" i="4"/>
  <c r="B59" i="4"/>
  <c r="I58" i="4"/>
  <c r="H58" i="4"/>
  <c r="G58" i="4"/>
  <c r="F58" i="4"/>
  <c r="E58" i="4"/>
  <c r="D58" i="4"/>
  <c r="C58" i="4"/>
  <c r="B58" i="4"/>
  <c r="I57" i="4"/>
  <c r="H57" i="4"/>
  <c r="G57" i="4"/>
  <c r="F57" i="4"/>
  <c r="E57" i="4"/>
  <c r="D57" i="4"/>
  <c r="C57" i="4"/>
  <c r="B57" i="4"/>
  <c r="I56" i="4"/>
  <c r="H56" i="4"/>
  <c r="G56" i="4"/>
  <c r="F56" i="4"/>
  <c r="E56" i="4"/>
  <c r="D56" i="4"/>
  <c r="C56" i="4"/>
  <c r="B56" i="4"/>
  <c r="I55" i="4"/>
  <c r="H55" i="4"/>
  <c r="G55" i="4"/>
  <c r="F55" i="4"/>
  <c r="E55" i="4"/>
  <c r="D55" i="4"/>
  <c r="C55" i="4"/>
  <c r="B55" i="4"/>
  <c r="I54" i="4"/>
  <c r="H54" i="4"/>
  <c r="G54" i="4"/>
  <c r="F54" i="4"/>
  <c r="E54" i="4"/>
  <c r="D54" i="4"/>
  <c r="C54" i="4"/>
  <c r="B54" i="4"/>
  <c r="I53" i="4"/>
  <c r="H53" i="4"/>
  <c r="G53" i="4"/>
  <c r="F53" i="4"/>
  <c r="E53" i="4"/>
  <c r="D53" i="4"/>
  <c r="C53" i="4"/>
  <c r="B53" i="4"/>
  <c r="I52" i="4"/>
  <c r="H52" i="4"/>
  <c r="G52" i="4"/>
  <c r="F52" i="4"/>
  <c r="E52" i="4"/>
  <c r="D52" i="4"/>
  <c r="C52" i="4"/>
  <c r="B52" i="4"/>
  <c r="I51" i="4"/>
  <c r="H51" i="4"/>
  <c r="G51" i="4"/>
  <c r="F51" i="4"/>
  <c r="E51" i="4"/>
  <c r="D51" i="4"/>
  <c r="C51" i="4"/>
  <c r="B51" i="4"/>
  <c r="I50" i="4"/>
  <c r="H50" i="4"/>
  <c r="G50" i="4"/>
  <c r="F50" i="4"/>
  <c r="E50" i="4"/>
  <c r="D50" i="4"/>
  <c r="C50" i="4"/>
  <c r="B50" i="4"/>
  <c r="I49" i="4"/>
  <c r="H49" i="4"/>
  <c r="G49" i="4"/>
  <c r="F49" i="4"/>
  <c r="E49" i="4"/>
  <c r="D49" i="4"/>
  <c r="C49" i="4"/>
  <c r="B49" i="4"/>
  <c r="I48" i="4"/>
  <c r="H48" i="4"/>
  <c r="G48" i="4"/>
  <c r="F48" i="4"/>
  <c r="E48" i="4"/>
  <c r="D48" i="4"/>
  <c r="C48" i="4"/>
  <c r="B48" i="4"/>
  <c r="I47" i="4"/>
  <c r="H47" i="4"/>
  <c r="G47" i="4"/>
  <c r="F47" i="4"/>
  <c r="E47" i="4"/>
  <c r="D47" i="4"/>
  <c r="C47" i="4"/>
  <c r="B47" i="4"/>
  <c r="I46" i="4"/>
  <c r="H46" i="4"/>
  <c r="G46" i="4"/>
  <c r="F46" i="4"/>
  <c r="E46" i="4"/>
  <c r="D46" i="4"/>
  <c r="C46" i="4"/>
  <c r="B46" i="4"/>
  <c r="I45" i="4"/>
  <c r="H45" i="4"/>
  <c r="G45" i="4"/>
  <c r="F45" i="4"/>
  <c r="E45" i="4"/>
  <c r="D45" i="4"/>
  <c r="C45" i="4"/>
  <c r="B45" i="4"/>
  <c r="I44" i="4"/>
  <c r="H44" i="4"/>
  <c r="G44" i="4"/>
  <c r="F44" i="4"/>
  <c r="E44" i="4"/>
  <c r="D44" i="4"/>
  <c r="C44" i="4"/>
  <c r="B44" i="4"/>
  <c r="I43" i="4"/>
  <c r="H43" i="4"/>
  <c r="G43" i="4"/>
  <c r="F43" i="4"/>
  <c r="E43" i="4"/>
  <c r="D43" i="4"/>
  <c r="C43" i="4"/>
  <c r="B43" i="4"/>
  <c r="I42" i="4"/>
  <c r="H42" i="4"/>
  <c r="G42" i="4"/>
  <c r="F42" i="4"/>
  <c r="E42" i="4"/>
  <c r="D42" i="4"/>
  <c r="C42" i="4"/>
  <c r="B42" i="4"/>
  <c r="I41" i="4"/>
  <c r="H41" i="4"/>
  <c r="G41" i="4"/>
  <c r="F41" i="4"/>
  <c r="E41" i="4"/>
  <c r="D41" i="4"/>
  <c r="C41" i="4"/>
  <c r="B41" i="4"/>
  <c r="I40" i="4"/>
  <c r="H40" i="4"/>
  <c r="G40" i="4"/>
  <c r="F40" i="4"/>
  <c r="E40" i="4"/>
  <c r="D40" i="4"/>
  <c r="C40" i="4"/>
  <c r="B40" i="4"/>
  <c r="I39" i="4"/>
  <c r="H39" i="4"/>
  <c r="G39" i="4"/>
  <c r="F39" i="4"/>
  <c r="E39" i="4"/>
  <c r="D39" i="4"/>
  <c r="C39" i="4"/>
  <c r="B39" i="4"/>
  <c r="I38" i="4"/>
  <c r="H38" i="4"/>
  <c r="G38" i="4"/>
  <c r="F38" i="4"/>
  <c r="E38" i="4"/>
  <c r="D38" i="4"/>
  <c r="C38" i="4"/>
  <c r="B38" i="4"/>
  <c r="I37" i="4"/>
  <c r="H37" i="4"/>
  <c r="G37" i="4"/>
  <c r="F37" i="4"/>
  <c r="E37" i="4"/>
  <c r="D37" i="4"/>
  <c r="C37" i="4"/>
  <c r="B37" i="4"/>
  <c r="I36" i="4"/>
  <c r="H36" i="4"/>
  <c r="G36" i="4"/>
  <c r="F36" i="4"/>
  <c r="E36" i="4"/>
  <c r="D36" i="4"/>
  <c r="C36" i="4"/>
  <c r="B36" i="4"/>
  <c r="I35" i="4"/>
  <c r="H35" i="4"/>
  <c r="G35" i="4"/>
  <c r="F35" i="4"/>
  <c r="E35" i="4"/>
  <c r="D35" i="4"/>
  <c r="C35" i="4"/>
  <c r="B35" i="4"/>
  <c r="I34" i="4"/>
  <c r="H34" i="4"/>
  <c r="G34" i="4"/>
  <c r="F34" i="4"/>
  <c r="E34" i="4"/>
  <c r="D34" i="4"/>
  <c r="C34" i="4"/>
  <c r="B34" i="4"/>
  <c r="I33" i="4"/>
  <c r="H33" i="4"/>
  <c r="G33" i="4"/>
  <c r="F33" i="4"/>
  <c r="E33" i="4"/>
  <c r="D33" i="4"/>
  <c r="C33" i="4"/>
  <c r="B33" i="4"/>
  <c r="I32" i="4"/>
  <c r="H32" i="4"/>
  <c r="G32" i="4"/>
  <c r="F32" i="4"/>
  <c r="E32" i="4"/>
  <c r="D32" i="4"/>
  <c r="C32" i="4"/>
  <c r="B32" i="4"/>
  <c r="I31" i="4"/>
  <c r="H31" i="4"/>
  <c r="G31" i="4"/>
  <c r="F31" i="4"/>
  <c r="E31" i="4"/>
  <c r="D31" i="4"/>
  <c r="C31" i="4"/>
  <c r="B31" i="4"/>
  <c r="I30" i="4"/>
  <c r="H30" i="4"/>
  <c r="G30" i="4"/>
  <c r="F30" i="4"/>
  <c r="E30" i="4"/>
  <c r="D30" i="4"/>
  <c r="C30" i="4"/>
  <c r="B30" i="4"/>
  <c r="I29" i="4"/>
  <c r="H29" i="4"/>
  <c r="G29" i="4"/>
  <c r="F29" i="4"/>
  <c r="E29" i="4"/>
  <c r="D29" i="4"/>
  <c r="C29" i="4"/>
  <c r="B29" i="4"/>
  <c r="I28" i="4"/>
  <c r="H28" i="4"/>
  <c r="G28" i="4"/>
  <c r="F28" i="4"/>
  <c r="E28" i="4"/>
  <c r="D28" i="4"/>
  <c r="C28" i="4"/>
  <c r="B28" i="4"/>
  <c r="I27" i="4"/>
  <c r="H27" i="4"/>
  <c r="G27" i="4"/>
  <c r="F27" i="4"/>
  <c r="E27" i="4"/>
  <c r="D27" i="4"/>
  <c r="C27" i="4"/>
  <c r="B27" i="4"/>
  <c r="I26" i="4"/>
  <c r="H26" i="4"/>
  <c r="G26" i="4"/>
  <c r="F26" i="4"/>
  <c r="E26" i="4"/>
  <c r="D26" i="4"/>
  <c r="C26" i="4"/>
  <c r="B26" i="4"/>
  <c r="I25" i="4"/>
  <c r="H25" i="4"/>
  <c r="G25" i="4"/>
  <c r="F25" i="4"/>
  <c r="E25" i="4"/>
  <c r="D25" i="4"/>
  <c r="C25" i="4"/>
  <c r="B25" i="4"/>
  <c r="I24" i="4"/>
  <c r="H24" i="4"/>
  <c r="G24" i="4"/>
  <c r="F24" i="4"/>
  <c r="E24" i="4"/>
  <c r="D24" i="4"/>
  <c r="C24" i="4"/>
  <c r="B24" i="4"/>
  <c r="I23" i="4"/>
  <c r="H23" i="4"/>
  <c r="G23" i="4"/>
  <c r="F23" i="4"/>
  <c r="E23" i="4"/>
  <c r="D23" i="4"/>
  <c r="C23" i="4"/>
  <c r="B23" i="4"/>
  <c r="I22" i="4"/>
  <c r="H22" i="4"/>
  <c r="G22" i="4"/>
  <c r="F22" i="4"/>
  <c r="E22" i="4"/>
  <c r="D22" i="4"/>
  <c r="C22" i="4"/>
  <c r="B22" i="4"/>
  <c r="I21" i="4"/>
  <c r="H21" i="4"/>
  <c r="G21" i="4"/>
  <c r="F21" i="4"/>
  <c r="E21" i="4"/>
  <c r="D21" i="4"/>
  <c r="C21" i="4"/>
  <c r="B21" i="4"/>
  <c r="I20" i="4"/>
  <c r="H20" i="4"/>
  <c r="G20" i="4"/>
  <c r="F20" i="4"/>
  <c r="E20" i="4"/>
  <c r="D20" i="4"/>
  <c r="C20" i="4"/>
  <c r="B20" i="4"/>
  <c r="I19" i="4"/>
  <c r="H19" i="4"/>
  <c r="G19" i="4"/>
  <c r="F19" i="4"/>
  <c r="E19" i="4"/>
  <c r="D19" i="4"/>
  <c r="C19" i="4"/>
  <c r="B19" i="4"/>
  <c r="I18" i="4"/>
  <c r="H18" i="4"/>
  <c r="G18" i="4"/>
  <c r="F18" i="4"/>
  <c r="E18" i="4"/>
  <c r="D18" i="4"/>
  <c r="C18" i="4"/>
  <c r="B18" i="4"/>
  <c r="I17" i="4"/>
  <c r="H17" i="4"/>
  <c r="G17" i="4"/>
  <c r="F17" i="4"/>
  <c r="E17" i="4"/>
  <c r="D17" i="4"/>
  <c r="C17" i="4"/>
  <c r="B17" i="4"/>
  <c r="I16" i="4"/>
  <c r="H16" i="4"/>
  <c r="G16" i="4"/>
  <c r="F16" i="4"/>
  <c r="E16" i="4"/>
  <c r="D16" i="4"/>
  <c r="C16" i="4"/>
  <c r="B16" i="4"/>
  <c r="I15" i="4"/>
  <c r="H15" i="4"/>
  <c r="G15" i="4"/>
  <c r="F15" i="4"/>
  <c r="E15" i="4"/>
  <c r="D15" i="4"/>
  <c r="C15" i="4"/>
  <c r="B15" i="4"/>
  <c r="I14" i="4"/>
  <c r="H14" i="4"/>
  <c r="G14" i="4"/>
  <c r="F14" i="4"/>
  <c r="E14" i="4"/>
  <c r="D14" i="4"/>
  <c r="C14" i="4"/>
  <c r="B14" i="4"/>
  <c r="I13" i="4"/>
  <c r="H13" i="4"/>
  <c r="G13" i="4"/>
  <c r="F13" i="4"/>
  <c r="E13" i="4"/>
  <c r="D13" i="4"/>
  <c r="C13" i="4"/>
  <c r="B13" i="4"/>
  <c r="I12" i="4"/>
  <c r="H12" i="4"/>
  <c r="G12" i="4"/>
  <c r="F12" i="4"/>
  <c r="E12" i="4"/>
  <c r="D12" i="4"/>
  <c r="C12" i="4"/>
  <c r="B12" i="4"/>
  <c r="I11" i="4"/>
  <c r="H11" i="4"/>
  <c r="G11" i="4"/>
  <c r="F11" i="4"/>
  <c r="E11" i="4"/>
  <c r="D11" i="4"/>
  <c r="C11" i="4"/>
  <c r="B11" i="4"/>
  <c r="I10" i="4"/>
  <c r="H10" i="4"/>
  <c r="G10" i="4"/>
  <c r="F10" i="4"/>
  <c r="E10" i="4"/>
  <c r="D10" i="4"/>
  <c r="C10" i="4"/>
  <c r="B10" i="4"/>
  <c r="I9" i="4"/>
  <c r="H9" i="4"/>
  <c r="G9" i="4"/>
  <c r="F9" i="4"/>
  <c r="E9" i="4"/>
  <c r="D9" i="4"/>
  <c r="C9" i="4"/>
  <c r="B9" i="4"/>
  <c r="I8" i="4"/>
  <c r="H8" i="4"/>
  <c r="G8" i="4"/>
  <c r="F8" i="4"/>
  <c r="E8" i="4"/>
  <c r="D8" i="4"/>
  <c r="C8" i="4"/>
  <c r="B8" i="4"/>
  <c r="N406" i="4"/>
  <c r="M406" i="4"/>
  <c r="L406" i="4"/>
  <c r="K406" i="4"/>
  <c r="K405" i="4"/>
  <c r="M404" i="4"/>
  <c r="L404" i="4"/>
  <c r="K404" i="4"/>
  <c r="K403" i="4"/>
  <c r="K402" i="4"/>
  <c r="K401" i="4"/>
  <c r="K400" i="4"/>
  <c r="K399" i="4"/>
  <c r="K398" i="4"/>
  <c r="K397" i="4"/>
  <c r="K396" i="4"/>
  <c r="K395" i="4"/>
  <c r="K394" i="4"/>
  <c r="K393" i="4"/>
  <c r="K392" i="4"/>
  <c r="K391" i="4"/>
  <c r="K390" i="4"/>
  <c r="K389" i="4"/>
  <c r="K388" i="4"/>
  <c r="K387" i="4"/>
  <c r="K386" i="4"/>
  <c r="K385" i="4"/>
  <c r="K384" i="4"/>
  <c r="K383" i="4"/>
  <c r="K382" i="4"/>
  <c r="K381" i="4"/>
  <c r="K380" i="4"/>
  <c r="K379" i="4"/>
  <c r="K378" i="4"/>
  <c r="K377" i="4"/>
  <c r="K376" i="4"/>
  <c r="K375" i="4"/>
  <c r="K374" i="4"/>
  <c r="K373" i="4"/>
  <c r="M372" i="4"/>
  <c r="K372" i="4"/>
  <c r="K371" i="4"/>
  <c r="M370" i="4"/>
  <c r="K370" i="4"/>
  <c r="K369" i="4"/>
  <c r="M368" i="4"/>
  <c r="K368" i="4"/>
  <c r="K367" i="4"/>
  <c r="M366" i="4"/>
  <c r="K366" i="4"/>
  <c r="K365" i="4"/>
  <c r="M364" i="4"/>
  <c r="K364" i="4"/>
  <c r="K363" i="4"/>
  <c r="M362" i="4"/>
  <c r="K362" i="4"/>
  <c r="K361" i="4"/>
  <c r="M360" i="4"/>
  <c r="K360" i="4"/>
  <c r="K359" i="4"/>
  <c r="M358" i="4"/>
  <c r="K358" i="4"/>
  <c r="K357" i="4"/>
  <c r="M356" i="4"/>
  <c r="K356" i="4"/>
  <c r="K355" i="4"/>
  <c r="M354" i="4"/>
  <c r="K354" i="4"/>
  <c r="K353" i="4"/>
  <c r="M352" i="4"/>
  <c r="K352" i="4"/>
  <c r="K351" i="4"/>
  <c r="M350" i="4"/>
  <c r="K350" i="4"/>
  <c r="K349" i="4"/>
  <c r="M348" i="4"/>
  <c r="K348" i="4"/>
  <c r="K347" i="4"/>
  <c r="M346" i="4"/>
  <c r="K346" i="4"/>
  <c r="K345" i="4"/>
  <c r="M344" i="4"/>
  <c r="K344" i="4"/>
  <c r="K343" i="4"/>
  <c r="M342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7" i="4"/>
  <c r="K316" i="4"/>
  <c r="K315" i="4"/>
  <c r="K314" i="4"/>
  <c r="K313" i="4"/>
  <c r="K312" i="4"/>
  <c r="K311" i="4"/>
  <c r="K310" i="4"/>
  <c r="K309" i="4"/>
  <c r="K308" i="4"/>
  <c r="M307" i="4"/>
  <c r="K307" i="4"/>
  <c r="K306" i="4"/>
  <c r="M305" i="4"/>
  <c r="K305" i="4"/>
  <c r="K304" i="4"/>
  <c r="M303" i="4"/>
  <c r="K303" i="4"/>
  <c r="K302" i="4"/>
  <c r="M301" i="4"/>
  <c r="K301" i="4"/>
  <c r="K300" i="4"/>
  <c r="M299" i="4"/>
  <c r="K299" i="4"/>
  <c r="K298" i="4"/>
  <c r="M297" i="4"/>
  <c r="K297" i="4"/>
  <c r="K296" i="4"/>
  <c r="M295" i="4"/>
  <c r="K295" i="4"/>
  <c r="K294" i="4"/>
  <c r="M293" i="4"/>
  <c r="K293" i="4"/>
  <c r="K292" i="4"/>
  <c r="M291" i="4"/>
  <c r="K291" i="4"/>
  <c r="K290" i="4"/>
  <c r="M289" i="4"/>
  <c r="K289" i="4"/>
  <c r="K288" i="4"/>
  <c r="M287" i="4"/>
  <c r="K287" i="4"/>
  <c r="K286" i="4"/>
  <c r="M285" i="4"/>
  <c r="K285" i="4"/>
  <c r="K284" i="4"/>
  <c r="M283" i="4"/>
  <c r="K283" i="4"/>
  <c r="K282" i="4"/>
  <c r="M281" i="4"/>
  <c r="K281" i="4"/>
  <c r="K280" i="4"/>
  <c r="M279" i="4"/>
  <c r="K279" i="4"/>
  <c r="K278" i="4"/>
  <c r="M277" i="4"/>
  <c r="K277" i="4"/>
  <c r="K276" i="4"/>
  <c r="M275" i="4"/>
  <c r="K275" i="4"/>
  <c r="K274" i="4"/>
  <c r="M273" i="4"/>
  <c r="K273" i="4"/>
  <c r="K272" i="4"/>
  <c r="M271" i="4"/>
  <c r="K271" i="4"/>
  <c r="K270" i="4"/>
  <c r="M269" i="4"/>
  <c r="K269" i="4"/>
  <c r="K268" i="4"/>
  <c r="M267" i="4"/>
  <c r="K267" i="4"/>
  <c r="K266" i="4"/>
  <c r="M265" i="4"/>
  <c r="K265" i="4"/>
  <c r="K264" i="4"/>
  <c r="N263" i="4"/>
  <c r="K263" i="4"/>
  <c r="N262" i="4"/>
  <c r="M262" i="4"/>
  <c r="K262" i="4"/>
  <c r="N261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9" i="4"/>
  <c r="K248" i="4"/>
  <c r="K247" i="4"/>
  <c r="K246" i="4"/>
  <c r="K245" i="4"/>
  <c r="K244" i="4"/>
  <c r="M243" i="4"/>
  <c r="K243" i="4"/>
  <c r="K242" i="4"/>
  <c r="M241" i="4"/>
  <c r="K241" i="4"/>
  <c r="K240" i="4"/>
  <c r="M239" i="4"/>
  <c r="K239" i="4"/>
  <c r="K238" i="4"/>
  <c r="M237" i="4"/>
  <c r="K237" i="4"/>
  <c r="K236" i="4"/>
  <c r="M235" i="4"/>
  <c r="K235" i="4"/>
  <c r="K234" i="4"/>
  <c r="M233" i="4"/>
  <c r="K233" i="4"/>
  <c r="K232" i="4"/>
  <c r="M231" i="4"/>
  <c r="K231" i="4"/>
  <c r="K230" i="4"/>
  <c r="M229" i="4"/>
  <c r="K229" i="4"/>
  <c r="K228" i="4"/>
  <c r="M227" i="4"/>
  <c r="K227" i="4"/>
  <c r="K226" i="4"/>
  <c r="M225" i="4"/>
  <c r="K225" i="4"/>
  <c r="K224" i="4"/>
  <c r="M223" i="4"/>
  <c r="K223" i="4"/>
  <c r="K222" i="4"/>
  <c r="M221" i="4"/>
  <c r="K221" i="4"/>
  <c r="K220" i="4"/>
  <c r="M219" i="4"/>
  <c r="K219" i="4"/>
  <c r="K218" i="4"/>
  <c r="K217" i="4"/>
  <c r="K216" i="4"/>
  <c r="K215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8" i="4"/>
  <c r="K197" i="4"/>
  <c r="K196" i="4"/>
  <c r="K195" i="4"/>
  <c r="K194" i="4"/>
  <c r="K193" i="4"/>
  <c r="K192" i="4"/>
  <c r="K191" i="4"/>
  <c r="K190" i="4"/>
  <c r="K189" i="4"/>
  <c r="K188" i="4"/>
  <c r="K187" i="4"/>
  <c r="K186" i="4"/>
  <c r="K185" i="4"/>
  <c r="M184" i="4"/>
  <c r="K184" i="4"/>
  <c r="K183" i="4"/>
  <c r="M182" i="4"/>
  <c r="K182" i="4"/>
  <c r="K181" i="4"/>
  <c r="M180" i="4"/>
  <c r="K180" i="4"/>
  <c r="K179" i="4"/>
  <c r="M178" i="4"/>
  <c r="K178" i="4"/>
  <c r="K177" i="4"/>
  <c r="M176" i="4"/>
  <c r="K176" i="4"/>
  <c r="K175" i="4"/>
  <c r="M174" i="4"/>
  <c r="K174" i="4"/>
  <c r="K173" i="4"/>
  <c r="M172" i="4"/>
  <c r="K172" i="4"/>
  <c r="K171" i="4"/>
  <c r="M170" i="4"/>
  <c r="K170" i="4"/>
  <c r="K169" i="4"/>
  <c r="M168" i="4"/>
  <c r="K168" i="4"/>
  <c r="K167" i="4"/>
  <c r="M166" i="4"/>
  <c r="K166" i="4"/>
  <c r="K165" i="4"/>
  <c r="M164" i="4"/>
  <c r="K164" i="4"/>
  <c r="K163" i="4"/>
  <c r="M162" i="4"/>
  <c r="K162" i="4"/>
  <c r="K161" i="4"/>
  <c r="M160" i="4"/>
  <c r="K160" i="4"/>
  <c r="K159" i="4"/>
  <c r="M158" i="4"/>
  <c r="K158" i="4"/>
  <c r="K157" i="4"/>
  <c r="M156" i="4"/>
  <c r="K156" i="4"/>
  <c r="K155" i="4"/>
  <c r="M154" i="4"/>
  <c r="K154" i="4"/>
  <c r="K153" i="4"/>
  <c r="M152" i="4"/>
  <c r="K152" i="4"/>
  <c r="K151" i="4"/>
  <c r="M150" i="4"/>
  <c r="K150" i="4"/>
  <c r="K149" i="4"/>
  <c r="K148" i="4"/>
  <c r="K147" i="4"/>
  <c r="K146" i="4"/>
  <c r="K145" i="4"/>
  <c r="K144" i="4"/>
  <c r="K143" i="4"/>
  <c r="K142" i="4"/>
  <c r="K141" i="4"/>
  <c r="K140" i="4"/>
  <c r="K139" i="4"/>
  <c r="K138" i="4"/>
  <c r="K137" i="4"/>
  <c r="K136" i="4"/>
  <c r="K135" i="4"/>
  <c r="K134" i="4"/>
  <c r="K133" i="4"/>
  <c r="K131" i="4"/>
  <c r="K130" i="4"/>
  <c r="K129" i="4"/>
  <c r="K128" i="4"/>
  <c r="K127" i="4"/>
  <c r="K126" i="4"/>
  <c r="K125" i="4"/>
  <c r="M124" i="4"/>
  <c r="K124" i="4"/>
  <c r="K123" i="4"/>
  <c r="K122" i="4"/>
  <c r="K121" i="4"/>
  <c r="K120" i="4"/>
  <c r="K119" i="4"/>
  <c r="K118" i="4"/>
  <c r="K117" i="4"/>
  <c r="M116" i="4"/>
  <c r="K116" i="4"/>
  <c r="K115" i="4"/>
  <c r="K114" i="4"/>
  <c r="K113" i="4"/>
  <c r="K112" i="4"/>
  <c r="K111" i="4"/>
  <c r="K110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7" i="4"/>
  <c r="K66" i="4"/>
  <c r="K65" i="4"/>
  <c r="K63" i="4"/>
  <c r="K62" i="4"/>
  <c r="J65" i="7"/>
  <c r="J64" i="7"/>
  <c r="J59" i="7"/>
  <c r="C11" i="7"/>
  <c r="C10" i="7"/>
  <c r="J26" i="4" l="1"/>
  <c r="J33" i="4"/>
  <c r="J37" i="4"/>
  <c r="J49" i="4"/>
  <c r="J53" i="4"/>
  <c r="J65" i="4"/>
  <c r="J69" i="4"/>
  <c r="L65" i="4"/>
  <c r="J9" i="4"/>
  <c r="J12" i="4"/>
  <c r="J13" i="4"/>
  <c r="J16" i="4"/>
  <c r="J17" i="4"/>
  <c r="J20" i="4"/>
  <c r="J21" i="4"/>
  <c r="J24" i="4"/>
  <c r="J25" i="4"/>
  <c r="J29" i="4"/>
  <c r="J30" i="4"/>
  <c r="J34" i="4"/>
  <c r="J36" i="4"/>
  <c r="J40" i="4"/>
  <c r="J41" i="4"/>
  <c r="J45" i="4"/>
  <c r="J46" i="4"/>
  <c r="J50" i="4"/>
  <c r="J52" i="4"/>
  <c r="J56" i="4"/>
  <c r="J57" i="4"/>
  <c r="J61" i="4"/>
  <c r="J62" i="4"/>
  <c r="J66" i="4"/>
  <c r="J68" i="4"/>
  <c r="J74" i="4"/>
  <c r="J77" i="4"/>
  <c r="J82" i="4"/>
  <c r="J85" i="4"/>
  <c r="J89" i="4"/>
  <c r="J90" i="4"/>
  <c r="J93" i="4"/>
  <c r="J94" i="4"/>
  <c r="J97" i="4"/>
  <c r="J98" i="4"/>
  <c r="J101" i="4"/>
  <c r="J76" i="4"/>
  <c r="J84" i="4"/>
  <c r="J100" i="4"/>
  <c r="J108" i="4"/>
  <c r="J116" i="4"/>
  <c r="J10" i="4"/>
  <c r="J11" i="4"/>
  <c r="J14" i="4"/>
  <c r="J15" i="4"/>
  <c r="J18" i="4"/>
  <c r="J19" i="4"/>
  <c r="J22" i="4"/>
  <c r="J23" i="4"/>
  <c r="J27" i="4"/>
  <c r="J28" i="4"/>
  <c r="J32" i="4"/>
  <c r="J38" i="4"/>
  <c r="J42" i="4"/>
  <c r="J43" i="4"/>
  <c r="J44" i="4"/>
  <c r="J48" i="4"/>
  <c r="J54" i="4"/>
  <c r="J58" i="4"/>
  <c r="J59" i="4"/>
  <c r="J60" i="4"/>
  <c r="J64" i="4"/>
  <c r="J71" i="4"/>
  <c r="J72" i="4"/>
  <c r="J75" i="4"/>
  <c r="J79" i="4"/>
  <c r="J80" i="4"/>
  <c r="J83" i="4"/>
  <c r="J88" i="4"/>
  <c r="J91" i="4"/>
  <c r="J92" i="4"/>
  <c r="J95" i="4"/>
  <c r="J96" i="4"/>
  <c r="J99" i="4"/>
  <c r="J103" i="4"/>
  <c r="J104" i="4"/>
  <c r="J107" i="4"/>
  <c r="J111" i="4"/>
  <c r="J112" i="4"/>
  <c r="J115" i="4"/>
  <c r="J120" i="4"/>
  <c r="J123" i="4"/>
  <c r="J124" i="4"/>
  <c r="J127" i="4"/>
  <c r="J128" i="4"/>
  <c r="J105" i="4"/>
  <c r="J106" i="4"/>
  <c r="J109" i="4"/>
  <c r="J114" i="4"/>
  <c r="J117" i="4"/>
  <c r="J121" i="4"/>
  <c r="J122" i="4"/>
  <c r="J125" i="4"/>
  <c r="J126" i="4"/>
  <c r="J129" i="4"/>
  <c r="J130" i="4"/>
  <c r="J133" i="4"/>
  <c r="J137" i="4"/>
  <c r="J138" i="4"/>
  <c r="J141" i="4"/>
  <c r="J146" i="4"/>
  <c r="J149" i="4"/>
  <c r="J153" i="4"/>
  <c r="J154" i="4"/>
  <c r="J157" i="4"/>
  <c r="J161" i="4"/>
  <c r="J162" i="4"/>
  <c r="J165" i="4"/>
  <c r="J170" i="4"/>
  <c r="J173" i="4"/>
  <c r="J177" i="4"/>
  <c r="J178" i="4"/>
  <c r="J181" i="4"/>
  <c r="J185" i="4"/>
  <c r="J186" i="4"/>
  <c r="J189" i="4"/>
  <c r="J193" i="4"/>
  <c r="J197" i="4"/>
  <c r="J201" i="4"/>
  <c r="J205" i="4"/>
  <c r="J209" i="4"/>
  <c r="J213" i="4"/>
  <c r="J217" i="4"/>
  <c r="J221" i="4"/>
  <c r="J225" i="4"/>
  <c r="J229" i="4"/>
  <c r="J233" i="4"/>
  <c r="J237" i="4"/>
  <c r="J241" i="4"/>
  <c r="J245" i="4"/>
  <c r="J249" i="4"/>
  <c r="J253" i="4"/>
  <c r="J257" i="4"/>
  <c r="J261" i="4"/>
  <c r="J265" i="4"/>
  <c r="J269" i="4"/>
  <c r="J273" i="4"/>
  <c r="J277" i="4"/>
  <c r="J281" i="4"/>
  <c r="J285" i="4"/>
  <c r="J289" i="4"/>
  <c r="J293" i="4"/>
  <c r="J297" i="4"/>
  <c r="J301" i="4"/>
  <c r="J305" i="4"/>
  <c r="J309" i="4"/>
  <c r="J313" i="4"/>
  <c r="J317" i="4"/>
  <c r="J321" i="4"/>
  <c r="J325" i="4"/>
  <c r="J329" i="4"/>
  <c r="J333" i="4"/>
  <c r="J337" i="4"/>
  <c r="J341" i="4"/>
  <c r="J345" i="4"/>
  <c r="J349" i="4"/>
  <c r="J353" i="4"/>
  <c r="J357" i="4"/>
  <c r="J361" i="4"/>
  <c r="J365" i="4"/>
  <c r="J369" i="4"/>
  <c r="J373" i="4"/>
  <c r="J377" i="4"/>
  <c r="J381" i="4"/>
  <c r="J385" i="4"/>
  <c r="J389" i="4"/>
  <c r="J393" i="4"/>
  <c r="J397" i="4"/>
  <c r="J401" i="4"/>
  <c r="J405" i="4"/>
  <c r="J132" i="4"/>
  <c r="J140" i="4"/>
  <c r="J148" i="4"/>
  <c r="J164" i="4"/>
  <c r="J172" i="4"/>
  <c r="J180" i="4"/>
  <c r="J188" i="4"/>
  <c r="J196" i="4"/>
  <c r="J200" i="4"/>
  <c r="J204" i="4"/>
  <c r="J208" i="4"/>
  <c r="J212" i="4"/>
  <c r="J216" i="4"/>
  <c r="J220" i="4"/>
  <c r="J224" i="4"/>
  <c r="J228" i="4"/>
  <c r="J232" i="4"/>
  <c r="J236" i="4"/>
  <c r="J240" i="4"/>
  <c r="J244" i="4"/>
  <c r="J248" i="4"/>
  <c r="J252" i="4"/>
  <c r="J256" i="4"/>
  <c r="J260" i="4"/>
  <c r="J264" i="4"/>
  <c r="J268" i="4"/>
  <c r="J272" i="4"/>
  <c r="J276" i="4"/>
  <c r="J280" i="4"/>
  <c r="J284" i="4"/>
  <c r="J288" i="4"/>
  <c r="J292" i="4"/>
  <c r="J296" i="4"/>
  <c r="J300" i="4"/>
  <c r="J304" i="4"/>
  <c r="J308" i="4"/>
  <c r="J312" i="4"/>
  <c r="J316" i="4"/>
  <c r="J320" i="4"/>
  <c r="J324" i="4"/>
  <c r="J328" i="4"/>
  <c r="J332" i="4"/>
  <c r="J336" i="4"/>
  <c r="J340" i="4"/>
  <c r="J344" i="4"/>
  <c r="J348" i="4"/>
  <c r="J352" i="4"/>
  <c r="J356" i="4"/>
  <c r="J360" i="4"/>
  <c r="J364" i="4"/>
  <c r="J368" i="4"/>
  <c r="J372" i="4"/>
  <c r="J376" i="4"/>
  <c r="J380" i="4"/>
  <c r="J384" i="4"/>
  <c r="J388" i="4"/>
  <c r="J392" i="4"/>
  <c r="J396" i="4"/>
  <c r="J400" i="4"/>
  <c r="J404" i="4"/>
  <c r="J131" i="4"/>
  <c r="J135" i="4"/>
  <c r="J136" i="4"/>
  <c r="J139" i="4"/>
  <c r="J143" i="4"/>
  <c r="J144" i="4"/>
  <c r="J147" i="4"/>
  <c r="J152" i="4"/>
  <c r="J155" i="4"/>
  <c r="J156" i="4"/>
  <c r="J159" i="4"/>
  <c r="J160" i="4"/>
  <c r="J163" i="4"/>
  <c r="J167" i="4"/>
  <c r="J168" i="4"/>
  <c r="J171" i="4"/>
  <c r="J176" i="4"/>
  <c r="J179" i="4"/>
  <c r="J184" i="4"/>
  <c r="J187" i="4"/>
  <c r="J192" i="4"/>
  <c r="J195" i="4"/>
  <c r="J203" i="4"/>
  <c r="J211" i="4"/>
  <c r="J219" i="4"/>
  <c r="J227" i="4"/>
  <c r="J235" i="4"/>
  <c r="J243" i="4"/>
  <c r="J251" i="4"/>
  <c r="J259" i="4"/>
  <c r="J267" i="4"/>
  <c r="J275" i="4"/>
  <c r="J283" i="4"/>
  <c r="J291" i="4"/>
  <c r="J299" i="4"/>
  <c r="J307" i="4"/>
  <c r="J315" i="4"/>
  <c r="J323" i="4"/>
  <c r="J331" i="4"/>
  <c r="J339" i="4"/>
  <c r="J347" i="4"/>
  <c r="J355" i="4"/>
  <c r="J363" i="4"/>
  <c r="J371" i="4"/>
  <c r="J379" i="4"/>
  <c r="J387" i="4"/>
  <c r="J395" i="4"/>
  <c r="J403" i="4"/>
  <c r="L69" i="4"/>
  <c r="M72" i="4"/>
  <c r="M309" i="4"/>
  <c r="M341" i="4"/>
  <c r="M373" i="4"/>
  <c r="M405" i="4"/>
  <c r="J35" i="4"/>
  <c r="J51" i="4"/>
  <c r="J67" i="4"/>
  <c r="J70" i="4"/>
  <c r="J81" i="4"/>
  <c r="J87" i="4"/>
  <c r="J102" i="4"/>
  <c r="J113" i="4"/>
  <c r="J119" i="4"/>
  <c r="J134" i="4"/>
  <c r="J145" i="4"/>
  <c r="J151" i="4"/>
  <c r="J169" i="4"/>
  <c r="J31" i="4"/>
  <c r="J47" i="4"/>
  <c r="J63" i="4"/>
  <c r="J73" i="4"/>
  <c r="J86" i="4"/>
  <c r="J118" i="4"/>
  <c r="J150" i="4"/>
  <c r="L332" i="4"/>
  <c r="L364" i="4"/>
  <c r="L396" i="4"/>
  <c r="J39" i="4"/>
  <c r="J55" i="4"/>
  <c r="J78" i="4"/>
  <c r="J110" i="4"/>
  <c r="J142" i="4"/>
  <c r="J175" i="4"/>
  <c r="J183" i="4"/>
  <c r="J191" i="4"/>
  <c r="J194" i="4"/>
  <c r="J199" i="4"/>
  <c r="J202" i="4"/>
  <c r="J207" i="4"/>
  <c r="J210" i="4"/>
  <c r="J215" i="4"/>
  <c r="J218" i="4"/>
  <c r="J223" i="4"/>
  <c r="J226" i="4"/>
  <c r="J231" i="4"/>
  <c r="J234" i="4"/>
  <c r="J239" i="4"/>
  <c r="J242" i="4"/>
  <c r="J247" i="4"/>
  <c r="J250" i="4"/>
  <c r="J255" i="4"/>
  <c r="J258" i="4"/>
  <c r="J263" i="4"/>
  <c r="J266" i="4"/>
  <c r="J271" i="4"/>
  <c r="J274" i="4"/>
  <c r="J279" i="4"/>
  <c r="J282" i="4"/>
  <c r="J287" i="4"/>
  <c r="J290" i="4"/>
  <c r="J295" i="4"/>
  <c r="J298" i="4"/>
  <c r="J303" i="4"/>
  <c r="J306" i="4"/>
  <c r="J311" i="4"/>
  <c r="J314" i="4"/>
  <c r="J319" i="4"/>
  <c r="J322" i="4"/>
  <c r="J327" i="4"/>
  <c r="J330" i="4"/>
  <c r="J335" i="4"/>
  <c r="J338" i="4"/>
  <c r="J343" i="4"/>
  <c r="J346" i="4"/>
  <c r="J351" i="4"/>
  <c r="J354" i="4"/>
  <c r="J359" i="4"/>
  <c r="J362" i="4"/>
  <c r="J367" i="4"/>
  <c r="J370" i="4"/>
  <c r="J375" i="4"/>
  <c r="J378" i="4"/>
  <c r="J383" i="4"/>
  <c r="J386" i="4"/>
  <c r="J391" i="4"/>
  <c r="J394" i="4"/>
  <c r="J399" i="4"/>
  <c r="J402" i="4"/>
  <c r="J158" i="4"/>
  <c r="J166" i="4"/>
  <c r="J174" i="4"/>
  <c r="J182" i="4"/>
  <c r="J190" i="4"/>
  <c r="J198" i="4"/>
  <c r="J206" i="4"/>
  <c r="J214" i="4"/>
  <c r="J222" i="4"/>
  <c r="J230" i="4"/>
  <c r="J238" i="4"/>
  <c r="J246" i="4"/>
  <c r="J254" i="4"/>
  <c r="J262" i="4"/>
  <c r="J270" i="4"/>
  <c r="J278" i="4"/>
  <c r="J286" i="4"/>
  <c r="J294" i="4"/>
  <c r="J302" i="4"/>
  <c r="J310" i="4"/>
  <c r="J318" i="4"/>
  <c r="J326" i="4"/>
  <c r="J334" i="4"/>
  <c r="J342" i="4"/>
  <c r="J350" i="4"/>
  <c r="J358" i="4"/>
  <c r="J366" i="4"/>
  <c r="J374" i="4"/>
  <c r="J382" i="4"/>
  <c r="J390" i="4"/>
  <c r="J398" i="4"/>
  <c r="J406" i="4"/>
  <c r="AR310" i="4" l="1"/>
  <c r="AR214" i="4"/>
  <c r="AR182" i="4"/>
  <c r="AR370" i="4"/>
  <c r="AR322" i="4"/>
  <c r="AR274" i="4"/>
  <c r="AR210" i="4"/>
  <c r="AR291" i="4"/>
  <c r="AR380" i="4"/>
  <c r="AR332" i="4"/>
  <c r="AR300" i="4"/>
  <c r="AR236" i="4"/>
  <c r="AR381" i="4"/>
  <c r="AR333" i="4"/>
  <c r="AR285" i="4"/>
  <c r="AR253" i="4"/>
  <c r="AR205" i="4"/>
  <c r="AR178" i="4"/>
  <c r="AR398" i="4"/>
  <c r="AR366" i="4"/>
  <c r="AR334" i="4"/>
  <c r="AR302" i="4"/>
  <c r="AR270" i="4"/>
  <c r="AR238" i="4"/>
  <c r="AR206" i="4"/>
  <c r="AR174" i="4"/>
  <c r="AR399" i="4"/>
  <c r="AR383" i="4"/>
  <c r="AR367" i="4"/>
  <c r="AR351" i="4"/>
  <c r="AR335" i="4"/>
  <c r="AR319" i="4"/>
  <c r="AR303" i="4"/>
  <c r="AR287" i="4"/>
  <c r="AR271" i="4"/>
  <c r="AR255" i="4"/>
  <c r="AR239" i="4"/>
  <c r="AR223" i="4"/>
  <c r="AR207" i="4"/>
  <c r="AR191" i="4"/>
  <c r="AR379" i="4"/>
  <c r="AR347" i="4"/>
  <c r="AR315" i="4"/>
  <c r="AR283" i="4"/>
  <c r="AR251" i="4"/>
  <c r="AR219" i="4"/>
  <c r="AR192" i="4"/>
  <c r="AR176" i="4"/>
  <c r="AR392" i="4"/>
  <c r="AR376" i="4"/>
  <c r="AR360" i="4"/>
  <c r="AR344" i="4"/>
  <c r="AR328" i="4"/>
  <c r="AR312" i="4"/>
  <c r="AR296" i="4"/>
  <c r="AR280" i="4"/>
  <c r="AR264" i="4"/>
  <c r="AR248" i="4"/>
  <c r="AR232" i="4"/>
  <c r="AR216" i="4"/>
  <c r="AR200" i="4"/>
  <c r="AR172" i="4"/>
  <c r="AR393" i="4"/>
  <c r="AR377" i="4"/>
  <c r="AR361" i="4"/>
  <c r="AR345" i="4"/>
  <c r="AR329" i="4"/>
  <c r="AR313" i="4"/>
  <c r="AR297" i="4"/>
  <c r="AR281" i="4"/>
  <c r="AR265" i="4"/>
  <c r="AR249" i="4"/>
  <c r="AR233" i="4"/>
  <c r="AR217" i="4"/>
  <c r="AR201" i="4"/>
  <c r="AR186" i="4"/>
  <c r="AR177" i="4"/>
  <c r="AR406" i="4"/>
  <c r="AR342" i="4"/>
  <c r="AR246" i="4"/>
  <c r="AR386" i="4"/>
  <c r="AR354" i="4"/>
  <c r="AR290" i="4"/>
  <c r="AR242" i="4"/>
  <c r="AR355" i="4"/>
  <c r="AR259" i="4"/>
  <c r="AR195" i="4"/>
  <c r="AR364" i="4"/>
  <c r="AR284" i="4"/>
  <c r="AR252" i="4"/>
  <c r="AR204" i="4"/>
  <c r="AR397" i="4"/>
  <c r="AR349" i="4"/>
  <c r="AR301" i="4"/>
  <c r="AR237" i="4"/>
  <c r="AR358" i="4"/>
  <c r="AR294" i="4"/>
  <c r="AR262" i="4"/>
  <c r="AR230" i="4"/>
  <c r="AR198" i="4"/>
  <c r="AR394" i="4"/>
  <c r="AR378" i="4"/>
  <c r="AR362" i="4"/>
  <c r="AR346" i="4"/>
  <c r="AR330" i="4"/>
  <c r="AR314" i="4"/>
  <c r="AR298" i="4"/>
  <c r="AR282" i="4"/>
  <c r="AR266" i="4"/>
  <c r="AR250" i="4"/>
  <c r="AR234" i="4"/>
  <c r="AR218" i="4"/>
  <c r="AR202" i="4"/>
  <c r="AR183" i="4"/>
  <c r="AR403" i="4"/>
  <c r="AR371" i="4"/>
  <c r="AR339" i="4"/>
  <c r="AR307" i="4"/>
  <c r="AR275" i="4"/>
  <c r="AR243" i="4"/>
  <c r="AR211" i="4"/>
  <c r="AR187" i="4"/>
  <c r="AR171" i="4"/>
  <c r="AR404" i="4"/>
  <c r="AR388" i="4"/>
  <c r="AR372" i="4"/>
  <c r="AR356" i="4"/>
  <c r="AR340" i="4"/>
  <c r="AR324" i="4"/>
  <c r="AR308" i="4"/>
  <c r="AR292" i="4"/>
  <c r="AR276" i="4"/>
  <c r="AR260" i="4"/>
  <c r="AR244" i="4"/>
  <c r="AR228" i="4"/>
  <c r="AR212" i="4"/>
  <c r="AR196" i="4"/>
  <c r="AR405" i="4"/>
  <c r="AR389" i="4"/>
  <c r="AR373" i="4"/>
  <c r="AR357" i="4"/>
  <c r="AR341" i="4"/>
  <c r="AR325" i="4"/>
  <c r="AR309" i="4"/>
  <c r="AR293" i="4"/>
  <c r="AR277" i="4"/>
  <c r="AR261" i="4"/>
  <c r="AR245" i="4"/>
  <c r="AR229" i="4"/>
  <c r="AR213" i="4"/>
  <c r="AR197" i="4"/>
  <c r="AR185" i="4"/>
  <c r="AR173" i="4"/>
  <c r="AR374" i="4"/>
  <c r="AR278" i="4"/>
  <c r="AR402" i="4"/>
  <c r="AR338" i="4"/>
  <c r="AR306" i="4"/>
  <c r="AR258" i="4"/>
  <c r="AR226" i="4"/>
  <c r="AR194" i="4"/>
  <c r="AR387" i="4"/>
  <c r="AR323" i="4"/>
  <c r="AR227" i="4"/>
  <c r="AR179" i="4"/>
  <c r="AR396" i="4"/>
  <c r="AR348" i="4"/>
  <c r="AR316" i="4"/>
  <c r="AR268" i="4"/>
  <c r="AR220" i="4"/>
  <c r="AR180" i="4"/>
  <c r="AR365" i="4"/>
  <c r="AR317" i="4"/>
  <c r="AR269" i="4"/>
  <c r="AR221" i="4"/>
  <c r="AR189" i="4"/>
  <c r="AR390" i="4"/>
  <c r="AR326" i="4"/>
  <c r="AR382" i="4"/>
  <c r="AR350" i="4"/>
  <c r="AR318" i="4"/>
  <c r="AR286" i="4"/>
  <c r="AR254" i="4"/>
  <c r="AR222" i="4"/>
  <c r="AR190" i="4"/>
  <c r="AR391" i="4"/>
  <c r="AR375" i="4"/>
  <c r="AR359" i="4"/>
  <c r="AR343" i="4"/>
  <c r="AR327" i="4"/>
  <c r="AR311" i="4"/>
  <c r="AR295" i="4"/>
  <c r="AR279" i="4"/>
  <c r="AR263" i="4"/>
  <c r="AR247" i="4"/>
  <c r="AR231" i="4"/>
  <c r="AR215" i="4"/>
  <c r="AR199" i="4"/>
  <c r="AR175" i="4"/>
  <c r="AR169" i="4"/>
  <c r="AR395" i="4"/>
  <c r="AR363" i="4"/>
  <c r="AR331" i="4"/>
  <c r="AR299" i="4"/>
  <c r="AR267" i="4"/>
  <c r="AR235" i="4"/>
  <c r="AR203" i="4"/>
  <c r="AR184" i="4"/>
  <c r="AR168" i="4"/>
  <c r="AR400" i="4"/>
  <c r="AR384" i="4"/>
  <c r="AR368" i="4"/>
  <c r="AR352" i="4"/>
  <c r="AR336" i="4"/>
  <c r="AR320" i="4"/>
  <c r="AR304" i="4"/>
  <c r="AR288" i="4"/>
  <c r="AR272" i="4"/>
  <c r="AR256" i="4"/>
  <c r="AR240" i="4"/>
  <c r="AR224" i="4"/>
  <c r="AR208" i="4"/>
  <c r="AR188" i="4"/>
  <c r="AR401" i="4"/>
  <c r="AR385" i="4"/>
  <c r="AR369" i="4"/>
  <c r="AR353" i="4"/>
  <c r="AR337" i="4"/>
  <c r="AR321" i="4"/>
  <c r="AR305" i="4"/>
  <c r="AR289" i="4"/>
  <c r="AR273" i="4"/>
  <c r="AR257" i="4"/>
  <c r="AR241" i="4"/>
  <c r="AR225" i="4"/>
  <c r="AR209" i="4"/>
  <c r="AR193" i="4"/>
  <c r="AR181" i="4"/>
  <c r="AR170" i="4"/>
  <c r="J9" i="5"/>
  <c r="D406" i="6"/>
  <c r="C406" i="6"/>
  <c r="B406" i="6"/>
  <c r="D405" i="6"/>
  <c r="C405" i="6"/>
  <c r="B405" i="6"/>
  <c r="D404" i="6"/>
  <c r="C404" i="6"/>
  <c r="B404" i="6"/>
  <c r="D403" i="6"/>
  <c r="C403" i="6"/>
  <c r="B403" i="6"/>
  <c r="D402" i="6"/>
  <c r="C402" i="6"/>
  <c r="B402" i="6"/>
  <c r="D401" i="6"/>
  <c r="C401" i="6"/>
  <c r="B401" i="6"/>
  <c r="D400" i="6"/>
  <c r="C400" i="6"/>
  <c r="B400" i="6"/>
  <c r="D399" i="6"/>
  <c r="C399" i="6"/>
  <c r="B399" i="6"/>
  <c r="D398" i="6"/>
  <c r="C398" i="6"/>
  <c r="B398" i="6"/>
  <c r="D397" i="6"/>
  <c r="C397" i="6"/>
  <c r="B397" i="6"/>
  <c r="D396" i="6"/>
  <c r="C396" i="6"/>
  <c r="B396" i="6"/>
  <c r="D395" i="6"/>
  <c r="C395" i="6"/>
  <c r="B395" i="6"/>
  <c r="D394" i="6"/>
  <c r="C394" i="6"/>
  <c r="B394" i="6"/>
  <c r="D393" i="6"/>
  <c r="C393" i="6"/>
  <c r="B393" i="6"/>
  <c r="D392" i="6"/>
  <c r="C392" i="6"/>
  <c r="B392" i="6"/>
  <c r="D391" i="6"/>
  <c r="C391" i="6"/>
  <c r="B391" i="6"/>
  <c r="D390" i="6"/>
  <c r="C390" i="6"/>
  <c r="B390" i="6"/>
  <c r="D389" i="6"/>
  <c r="C389" i="6"/>
  <c r="B389" i="6"/>
  <c r="D388" i="6"/>
  <c r="C388" i="6"/>
  <c r="B388" i="6"/>
  <c r="D387" i="6"/>
  <c r="C387" i="6"/>
  <c r="B387" i="6"/>
  <c r="D386" i="6"/>
  <c r="C386" i="6"/>
  <c r="B386" i="6"/>
  <c r="D385" i="6"/>
  <c r="C385" i="6"/>
  <c r="B385" i="6"/>
  <c r="D384" i="6"/>
  <c r="C384" i="6"/>
  <c r="B384" i="6"/>
  <c r="D383" i="6"/>
  <c r="C383" i="6"/>
  <c r="B383" i="6"/>
  <c r="D382" i="6"/>
  <c r="C382" i="6"/>
  <c r="B382" i="6"/>
  <c r="D381" i="6"/>
  <c r="C381" i="6"/>
  <c r="B381" i="6"/>
  <c r="D380" i="6"/>
  <c r="C380" i="6"/>
  <c r="B380" i="6"/>
  <c r="D379" i="6"/>
  <c r="C379" i="6"/>
  <c r="B379" i="6"/>
  <c r="D378" i="6"/>
  <c r="C378" i="6"/>
  <c r="B378" i="6"/>
  <c r="D377" i="6"/>
  <c r="C377" i="6"/>
  <c r="B377" i="6"/>
  <c r="D376" i="6"/>
  <c r="C376" i="6"/>
  <c r="B376" i="6"/>
  <c r="D375" i="6"/>
  <c r="C375" i="6"/>
  <c r="B375" i="6"/>
  <c r="D374" i="6"/>
  <c r="C374" i="6"/>
  <c r="B374" i="6"/>
  <c r="D373" i="6"/>
  <c r="C373" i="6"/>
  <c r="B373" i="6"/>
  <c r="D372" i="6"/>
  <c r="C372" i="6"/>
  <c r="B372" i="6"/>
  <c r="D371" i="6"/>
  <c r="C371" i="6"/>
  <c r="B371" i="6"/>
  <c r="D370" i="6"/>
  <c r="C370" i="6"/>
  <c r="B370" i="6"/>
  <c r="D369" i="6"/>
  <c r="C369" i="6"/>
  <c r="B369" i="6"/>
  <c r="D368" i="6"/>
  <c r="C368" i="6"/>
  <c r="B368" i="6"/>
  <c r="D367" i="6"/>
  <c r="C367" i="6"/>
  <c r="B367" i="6"/>
  <c r="D366" i="6"/>
  <c r="C366" i="6"/>
  <c r="B366" i="6"/>
  <c r="D365" i="6"/>
  <c r="C365" i="6"/>
  <c r="B365" i="6"/>
  <c r="D364" i="6"/>
  <c r="C364" i="6"/>
  <c r="B364" i="6"/>
  <c r="D363" i="6"/>
  <c r="C363" i="6"/>
  <c r="B363" i="6"/>
  <c r="D362" i="6"/>
  <c r="C362" i="6"/>
  <c r="B362" i="6"/>
  <c r="D361" i="6"/>
  <c r="C361" i="6"/>
  <c r="B361" i="6"/>
  <c r="D360" i="6"/>
  <c r="C360" i="6"/>
  <c r="B360" i="6"/>
  <c r="D359" i="6"/>
  <c r="C359" i="6"/>
  <c r="B359" i="6"/>
  <c r="D358" i="6"/>
  <c r="C358" i="6"/>
  <c r="B358" i="6"/>
  <c r="D357" i="6"/>
  <c r="C357" i="6"/>
  <c r="B357" i="6"/>
  <c r="D356" i="6"/>
  <c r="C356" i="6"/>
  <c r="B356" i="6"/>
  <c r="D355" i="6"/>
  <c r="C355" i="6"/>
  <c r="B355" i="6"/>
  <c r="D354" i="6"/>
  <c r="C354" i="6"/>
  <c r="B354" i="6"/>
  <c r="D353" i="6"/>
  <c r="C353" i="6"/>
  <c r="B353" i="6"/>
  <c r="D352" i="6"/>
  <c r="C352" i="6"/>
  <c r="B352" i="6"/>
  <c r="D351" i="6"/>
  <c r="C351" i="6"/>
  <c r="B351" i="6"/>
  <c r="D350" i="6"/>
  <c r="C350" i="6"/>
  <c r="B350" i="6"/>
  <c r="D349" i="6"/>
  <c r="C349" i="6"/>
  <c r="B349" i="6"/>
  <c r="D348" i="6"/>
  <c r="C348" i="6"/>
  <c r="B348" i="6"/>
  <c r="D347" i="6"/>
  <c r="C347" i="6"/>
  <c r="B347" i="6"/>
  <c r="D346" i="6"/>
  <c r="C346" i="6"/>
  <c r="B346" i="6"/>
  <c r="D345" i="6"/>
  <c r="C345" i="6"/>
  <c r="B345" i="6"/>
  <c r="D344" i="6"/>
  <c r="C344" i="6"/>
  <c r="B344" i="6"/>
  <c r="D343" i="6"/>
  <c r="C343" i="6"/>
  <c r="B343" i="6"/>
  <c r="D342" i="6"/>
  <c r="C342" i="6"/>
  <c r="B342" i="6"/>
  <c r="D341" i="6"/>
  <c r="C341" i="6"/>
  <c r="B341" i="6"/>
  <c r="D340" i="6"/>
  <c r="C340" i="6"/>
  <c r="B340" i="6"/>
  <c r="D339" i="6"/>
  <c r="C339" i="6"/>
  <c r="B339" i="6"/>
  <c r="D338" i="6"/>
  <c r="C338" i="6"/>
  <c r="B338" i="6"/>
  <c r="D337" i="6"/>
  <c r="C337" i="6"/>
  <c r="B337" i="6"/>
  <c r="D336" i="6"/>
  <c r="C336" i="6"/>
  <c r="B336" i="6"/>
  <c r="D335" i="6"/>
  <c r="C335" i="6"/>
  <c r="B335" i="6"/>
  <c r="D334" i="6"/>
  <c r="C334" i="6"/>
  <c r="B334" i="6"/>
  <c r="D333" i="6"/>
  <c r="C333" i="6"/>
  <c r="B333" i="6"/>
  <c r="D332" i="6"/>
  <c r="C332" i="6"/>
  <c r="B332" i="6"/>
  <c r="D331" i="6"/>
  <c r="C331" i="6"/>
  <c r="B331" i="6"/>
  <c r="D330" i="6"/>
  <c r="C330" i="6"/>
  <c r="B330" i="6"/>
  <c r="D329" i="6"/>
  <c r="C329" i="6"/>
  <c r="B329" i="6"/>
  <c r="D328" i="6"/>
  <c r="C328" i="6"/>
  <c r="B328" i="6"/>
  <c r="D327" i="6"/>
  <c r="C327" i="6"/>
  <c r="B327" i="6"/>
  <c r="D326" i="6"/>
  <c r="C326" i="6"/>
  <c r="B326" i="6"/>
  <c r="D325" i="6"/>
  <c r="C325" i="6"/>
  <c r="B325" i="6"/>
  <c r="D324" i="6"/>
  <c r="C324" i="6"/>
  <c r="B324" i="6"/>
  <c r="D323" i="6"/>
  <c r="C323" i="6"/>
  <c r="B323" i="6"/>
  <c r="D322" i="6"/>
  <c r="C322" i="6"/>
  <c r="B322" i="6"/>
  <c r="D321" i="6"/>
  <c r="C321" i="6"/>
  <c r="B321" i="6"/>
  <c r="D320" i="6"/>
  <c r="C320" i="6"/>
  <c r="B320" i="6"/>
  <c r="D319" i="6"/>
  <c r="C319" i="6"/>
  <c r="B319" i="6"/>
  <c r="D318" i="6"/>
  <c r="C318" i="6"/>
  <c r="B318" i="6"/>
  <c r="D317" i="6"/>
  <c r="C317" i="6"/>
  <c r="B317" i="6"/>
  <c r="D316" i="6"/>
  <c r="C316" i="6"/>
  <c r="B316" i="6"/>
  <c r="D315" i="6"/>
  <c r="C315" i="6"/>
  <c r="B315" i="6"/>
  <c r="D314" i="6"/>
  <c r="C314" i="6"/>
  <c r="B314" i="6"/>
  <c r="D313" i="6"/>
  <c r="C313" i="6"/>
  <c r="B313" i="6"/>
  <c r="D312" i="6"/>
  <c r="C312" i="6"/>
  <c r="B312" i="6"/>
  <c r="D311" i="6"/>
  <c r="C311" i="6"/>
  <c r="B311" i="6"/>
  <c r="D310" i="6"/>
  <c r="C310" i="6"/>
  <c r="B310" i="6"/>
  <c r="D309" i="6"/>
  <c r="C309" i="6"/>
  <c r="B309" i="6"/>
  <c r="D308" i="6"/>
  <c r="C308" i="6"/>
  <c r="B308" i="6"/>
  <c r="D307" i="6"/>
  <c r="C307" i="6"/>
  <c r="B307" i="6"/>
  <c r="D306" i="6"/>
  <c r="C306" i="6"/>
  <c r="B306" i="6"/>
  <c r="D305" i="6"/>
  <c r="C305" i="6"/>
  <c r="B305" i="6"/>
  <c r="D304" i="6"/>
  <c r="C304" i="6"/>
  <c r="B304" i="6"/>
  <c r="D303" i="6"/>
  <c r="C303" i="6"/>
  <c r="B303" i="6"/>
  <c r="D302" i="6"/>
  <c r="C302" i="6"/>
  <c r="B302" i="6"/>
  <c r="D301" i="6"/>
  <c r="C301" i="6"/>
  <c r="B301" i="6"/>
  <c r="D300" i="6"/>
  <c r="C300" i="6"/>
  <c r="B300" i="6"/>
  <c r="D299" i="6"/>
  <c r="C299" i="6"/>
  <c r="B299" i="6"/>
  <c r="D298" i="6"/>
  <c r="C298" i="6"/>
  <c r="B298" i="6"/>
  <c r="D297" i="6"/>
  <c r="C297" i="6"/>
  <c r="B297" i="6"/>
  <c r="D296" i="6"/>
  <c r="C296" i="6"/>
  <c r="B296" i="6"/>
  <c r="D295" i="6"/>
  <c r="C295" i="6"/>
  <c r="B295" i="6"/>
  <c r="D294" i="6"/>
  <c r="C294" i="6"/>
  <c r="B294" i="6"/>
  <c r="D293" i="6"/>
  <c r="C293" i="6"/>
  <c r="B293" i="6"/>
  <c r="D292" i="6"/>
  <c r="C292" i="6"/>
  <c r="B292" i="6"/>
  <c r="D291" i="6"/>
  <c r="C291" i="6"/>
  <c r="B291" i="6"/>
  <c r="D290" i="6"/>
  <c r="C290" i="6"/>
  <c r="B290" i="6"/>
  <c r="D289" i="6"/>
  <c r="C289" i="6"/>
  <c r="B289" i="6"/>
  <c r="D288" i="6"/>
  <c r="C288" i="6"/>
  <c r="B288" i="6"/>
  <c r="D287" i="6"/>
  <c r="C287" i="6"/>
  <c r="B287" i="6"/>
  <c r="D286" i="6"/>
  <c r="C286" i="6"/>
  <c r="B286" i="6"/>
  <c r="D285" i="6"/>
  <c r="C285" i="6"/>
  <c r="B285" i="6"/>
  <c r="D284" i="6"/>
  <c r="C284" i="6"/>
  <c r="B284" i="6"/>
  <c r="D283" i="6"/>
  <c r="C283" i="6"/>
  <c r="B283" i="6"/>
  <c r="D282" i="6"/>
  <c r="C282" i="6"/>
  <c r="B282" i="6"/>
  <c r="D281" i="6"/>
  <c r="C281" i="6"/>
  <c r="B281" i="6"/>
  <c r="D280" i="6"/>
  <c r="C280" i="6"/>
  <c r="B280" i="6"/>
  <c r="D279" i="6"/>
  <c r="C279" i="6"/>
  <c r="B279" i="6"/>
  <c r="D278" i="6"/>
  <c r="C278" i="6"/>
  <c r="B278" i="6"/>
  <c r="D277" i="6"/>
  <c r="C277" i="6"/>
  <c r="B277" i="6"/>
  <c r="D276" i="6"/>
  <c r="C276" i="6"/>
  <c r="B276" i="6"/>
  <c r="D275" i="6"/>
  <c r="C275" i="6"/>
  <c r="B275" i="6"/>
  <c r="D274" i="6"/>
  <c r="C274" i="6"/>
  <c r="B274" i="6"/>
  <c r="D273" i="6"/>
  <c r="C273" i="6"/>
  <c r="B273" i="6"/>
  <c r="D272" i="6"/>
  <c r="C272" i="6"/>
  <c r="B272" i="6"/>
  <c r="D271" i="6"/>
  <c r="C271" i="6"/>
  <c r="B271" i="6"/>
  <c r="D270" i="6"/>
  <c r="C270" i="6"/>
  <c r="B270" i="6"/>
  <c r="D269" i="6"/>
  <c r="C269" i="6"/>
  <c r="B269" i="6"/>
  <c r="D268" i="6"/>
  <c r="C268" i="6"/>
  <c r="B268" i="6"/>
  <c r="D267" i="6"/>
  <c r="C267" i="6"/>
  <c r="B267" i="6"/>
  <c r="D266" i="6"/>
  <c r="C266" i="6"/>
  <c r="B266" i="6"/>
  <c r="D265" i="6"/>
  <c r="C265" i="6"/>
  <c r="B265" i="6"/>
  <c r="D264" i="6"/>
  <c r="C264" i="6"/>
  <c r="B264" i="6"/>
  <c r="D263" i="6"/>
  <c r="C263" i="6"/>
  <c r="B263" i="6"/>
  <c r="D262" i="6"/>
  <c r="C262" i="6"/>
  <c r="B262" i="6"/>
  <c r="D261" i="6"/>
  <c r="C261" i="6"/>
  <c r="B261" i="6"/>
  <c r="D260" i="6"/>
  <c r="C260" i="6"/>
  <c r="B260" i="6"/>
  <c r="D259" i="6"/>
  <c r="C259" i="6"/>
  <c r="B259" i="6"/>
  <c r="D258" i="6"/>
  <c r="C258" i="6"/>
  <c r="B258" i="6"/>
  <c r="D257" i="6"/>
  <c r="C257" i="6"/>
  <c r="B257" i="6"/>
  <c r="D256" i="6"/>
  <c r="C256" i="6"/>
  <c r="B256" i="6"/>
  <c r="D255" i="6"/>
  <c r="C255" i="6"/>
  <c r="B255" i="6"/>
  <c r="D254" i="6"/>
  <c r="C254" i="6"/>
  <c r="B254" i="6"/>
  <c r="D253" i="6"/>
  <c r="C253" i="6"/>
  <c r="B253" i="6"/>
  <c r="D252" i="6"/>
  <c r="C252" i="6"/>
  <c r="B252" i="6"/>
  <c r="D251" i="6"/>
  <c r="C251" i="6"/>
  <c r="B251" i="6"/>
  <c r="D250" i="6"/>
  <c r="C250" i="6"/>
  <c r="B250" i="6"/>
  <c r="D249" i="6"/>
  <c r="C249" i="6"/>
  <c r="B249" i="6"/>
  <c r="D248" i="6"/>
  <c r="C248" i="6"/>
  <c r="B248" i="6"/>
  <c r="D247" i="6"/>
  <c r="C247" i="6"/>
  <c r="B247" i="6"/>
  <c r="D246" i="6"/>
  <c r="C246" i="6"/>
  <c r="B246" i="6"/>
  <c r="D245" i="6"/>
  <c r="C245" i="6"/>
  <c r="B245" i="6"/>
  <c r="D244" i="6"/>
  <c r="C244" i="6"/>
  <c r="B244" i="6"/>
  <c r="D243" i="6"/>
  <c r="C243" i="6"/>
  <c r="B243" i="6"/>
  <c r="D242" i="6"/>
  <c r="C242" i="6"/>
  <c r="B242" i="6"/>
  <c r="D241" i="6"/>
  <c r="C241" i="6"/>
  <c r="B241" i="6"/>
  <c r="D240" i="6"/>
  <c r="C240" i="6"/>
  <c r="B240" i="6"/>
  <c r="D239" i="6"/>
  <c r="C239" i="6"/>
  <c r="B239" i="6"/>
  <c r="D238" i="6"/>
  <c r="C238" i="6"/>
  <c r="B238" i="6"/>
  <c r="D237" i="6"/>
  <c r="C237" i="6"/>
  <c r="B237" i="6"/>
  <c r="D236" i="6"/>
  <c r="C236" i="6"/>
  <c r="B236" i="6"/>
  <c r="D235" i="6"/>
  <c r="C235" i="6"/>
  <c r="B235" i="6"/>
  <c r="D234" i="6"/>
  <c r="C234" i="6"/>
  <c r="B234" i="6"/>
  <c r="D233" i="6"/>
  <c r="C233" i="6"/>
  <c r="B233" i="6"/>
  <c r="D232" i="6"/>
  <c r="C232" i="6"/>
  <c r="B232" i="6"/>
  <c r="D231" i="6"/>
  <c r="C231" i="6"/>
  <c r="B231" i="6"/>
  <c r="D230" i="6"/>
  <c r="C230" i="6"/>
  <c r="B230" i="6"/>
  <c r="D229" i="6"/>
  <c r="C229" i="6"/>
  <c r="B229" i="6"/>
  <c r="D228" i="6"/>
  <c r="C228" i="6"/>
  <c r="B228" i="6"/>
  <c r="D227" i="6"/>
  <c r="C227" i="6"/>
  <c r="B227" i="6"/>
  <c r="D226" i="6"/>
  <c r="C226" i="6"/>
  <c r="B226" i="6"/>
  <c r="D225" i="6"/>
  <c r="C225" i="6"/>
  <c r="B225" i="6"/>
  <c r="D224" i="6"/>
  <c r="C224" i="6"/>
  <c r="B224" i="6"/>
  <c r="D223" i="6"/>
  <c r="C223" i="6"/>
  <c r="B223" i="6"/>
  <c r="D222" i="6"/>
  <c r="C222" i="6"/>
  <c r="B222" i="6"/>
  <c r="D221" i="6"/>
  <c r="C221" i="6"/>
  <c r="B221" i="6"/>
  <c r="D220" i="6"/>
  <c r="C220" i="6"/>
  <c r="B220" i="6"/>
  <c r="D219" i="6"/>
  <c r="C219" i="6"/>
  <c r="B219" i="6"/>
  <c r="D218" i="6"/>
  <c r="C218" i="6"/>
  <c r="B218" i="6"/>
  <c r="D217" i="6"/>
  <c r="C217" i="6"/>
  <c r="B217" i="6"/>
  <c r="D216" i="6"/>
  <c r="C216" i="6"/>
  <c r="B216" i="6"/>
  <c r="D215" i="6"/>
  <c r="C215" i="6"/>
  <c r="B215" i="6"/>
  <c r="D214" i="6"/>
  <c r="C214" i="6"/>
  <c r="B214" i="6"/>
  <c r="D213" i="6"/>
  <c r="C213" i="6"/>
  <c r="B213" i="6"/>
  <c r="D212" i="6"/>
  <c r="C212" i="6"/>
  <c r="B212" i="6"/>
  <c r="D211" i="6"/>
  <c r="C211" i="6"/>
  <c r="B211" i="6"/>
  <c r="D210" i="6"/>
  <c r="C210" i="6"/>
  <c r="B210" i="6"/>
  <c r="D209" i="6"/>
  <c r="C209" i="6"/>
  <c r="B209" i="6"/>
  <c r="D208" i="6"/>
  <c r="C208" i="6"/>
  <c r="B208" i="6"/>
  <c r="D207" i="6"/>
  <c r="C207" i="6"/>
  <c r="B207" i="6"/>
  <c r="D206" i="6"/>
  <c r="C206" i="6"/>
  <c r="B206" i="6"/>
  <c r="D205" i="6"/>
  <c r="C205" i="6"/>
  <c r="B205" i="6"/>
  <c r="D204" i="6"/>
  <c r="C204" i="6"/>
  <c r="B204" i="6"/>
  <c r="D203" i="6"/>
  <c r="C203" i="6"/>
  <c r="B203" i="6"/>
  <c r="D202" i="6"/>
  <c r="C202" i="6"/>
  <c r="B202" i="6"/>
  <c r="D201" i="6"/>
  <c r="C201" i="6"/>
  <c r="B201" i="6"/>
  <c r="D200" i="6"/>
  <c r="C200" i="6"/>
  <c r="B200" i="6"/>
  <c r="D199" i="6"/>
  <c r="C199" i="6"/>
  <c r="B199" i="6"/>
  <c r="D198" i="6"/>
  <c r="C198" i="6"/>
  <c r="B198" i="6"/>
  <c r="D197" i="6"/>
  <c r="C197" i="6"/>
  <c r="B197" i="6"/>
  <c r="D196" i="6"/>
  <c r="C196" i="6"/>
  <c r="B196" i="6"/>
  <c r="D195" i="6"/>
  <c r="C195" i="6"/>
  <c r="B195" i="6"/>
  <c r="D194" i="6"/>
  <c r="C194" i="6"/>
  <c r="B194" i="6"/>
  <c r="D193" i="6"/>
  <c r="C193" i="6"/>
  <c r="B193" i="6"/>
  <c r="D192" i="6"/>
  <c r="C192" i="6"/>
  <c r="B192" i="6"/>
  <c r="D191" i="6"/>
  <c r="C191" i="6"/>
  <c r="B191" i="6"/>
  <c r="D190" i="6"/>
  <c r="C190" i="6"/>
  <c r="B190" i="6"/>
  <c r="D189" i="6"/>
  <c r="C189" i="6"/>
  <c r="B189" i="6"/>
  <c r="D188" i="6"/>
  <c r="C188" i="6"/>
  <c r="B188" i="6"/>
  <c r="D187" i="6"/>
  <c r="C187" i="6"/>
  <c r="B187" i="6"/>
  <c r="D186" i="6"/>
  <c r="C186" i="6"/>
  <c r="B186" i="6"/>
  <c r="D185" i="6"/>
  <c r="C185" i="6"/>
  <c r="B185" i="6"/>
  <c r="D184" i="6"/>
  <c r="C184" i="6"/>
  <c r="B184" i="6"/>
  <c r="D183" i="6"/>
  <c r="C183" i="6"/>
  <c r="B183" i="6"/>
  <c r="D182" i="6"/>
  <c r="C182" i="6"/>
  <c r="B182" i="6"/>
  <c r="D181" i="6"/>
  <c r="C181" i="6"/>
  <c r="B181" i="6"/>
  <c r="D180" i="6"/>
  <c r="C180" i="6"/>
  <c r="B180" i="6"/>
  <c r="D179" i="6"/>
  <c r="C179" i="6"/>
  <c r="B179" i="6"/>
  <c r="D178" i="6"/>
  <c r="C178" i="6"/>
  <c r="B178" i="6"/>
  <c r="D177" i="6"/>
  <c r="C177" i="6"/>
  <c r="B177" i="6"/>
  <c r="D176" i="6"/>
  <c r="C176" i="6"/>
  <c r="B176" i="6"/>
  <c r="D175" i="6"/>
  <c r="C175" i="6"/>
  <c r="B175" i="6"/>
  <c r="D174" i="6"/>
  <c r="C174" i="6"/>
  <c r="B174" i="6"/>
  <c r="D173" i="6"/>
  <c r="C173" i="6"/>
  <c r="B173" i="6"/>
  <c r="D172" i="6"/>
  <c r="C172" i="6"/>
  <c r="B172" i="6"/>
  <c r="D171" i="6"/>
  <c r="C171" i="6"/>
  <c r="B171" i="6"/>
  <c r="D170" i="6"/>
  <c r="C170" i="6"/>
  <c r="B170" i="6"/>
  <c r="D169" i="6"/>
  <c r="C169" i="6"/>
  <c r="B169" i="6"/>
  <c r="D168" i="6"/>
  <c r="C168" i="6"/>
  <c r="B168" i="6"/>
  <c r="D167" i="6"/>
  <c r="C167" i="6"/>
  <c r="B167" i="6"/>
  <c r="D166" i="6"/>
  <c r="C166" i="6"/>
  <c r="B166" i="6"/>
  <c r="D165" i="6"/>
  <c r="C165" i="6"/>
  <c r="B165" i="6"/>
  <c r="D164" i="6"/>
  <c r="C164" i="6"/>
  <c r="B164" i="6"/>
  <c r="D163" i="6"/>
  <c r="C163" i="6"/>
  <c r="B163" i="6"/>
  <c r="D162" i="6"/>
  <c r="C162" i="6"/>
  <c r="B162" i="6"/>
  <c r="D161" i="6"/>
  <c r="C161" i="6"/>
  <c r="B161" i="6"/>
  <c r="D160" i="6"/>
  <c r="C160" i="6"/>
  <c r="B160" i="6"/>
  <c r="D159" i="6"/>
  <c r="C159" i="6"/>
  <c r="B159" i="6"/>
  <c r="D158" i="6"/>
  <c r="C158" i="6"/>
  <c r="B158" i="6"/>
  <c r="D157" i="6"/>
  <c r="C157" i="6"/>
  <c r="B157" i="6"/>
  <c r="D156" i="6"/>
  <c r="C156" i="6"/>
  <c r="B156" i="6"/>
  <c r="D155" i="6"/>
  <c r="C155" i="6"/>
  <c r="B155" i="6"/>
  <c r="D154" i="6"/>
  <c r="C154" i="6"/>
  <c r="B154" i="6"/>
  <c r="D153" i="6"/>
  <c r="C153" i="6"/>
  <c r="B153" i="6"/>
  <c r="D152" i="6"/>
  <c r="C152" i="6"/>
  <c r="B152" i="6"/>
  <c r="D151" i="6"/>
  <c r="C151" i="6"/>
  <c r="B151" i="6"/>
  <c r="D150" i="6"/>
  <c r="C150" i="6"/>
  <c r="B150" i="6"/>
  <c r="D149" i="6"/>
  <c r="C149" i="6"/>
  <c r="B149" i="6"/>
  <c r="D148" i="6"/>
  <c r="C148" i="6"/>
  <c r="B148" i="6"/>
  <c r="D147" i="6"/>
  <c r="C147" i="6"/>
  <c r="B147" i="6"/>
  <c r="D146" i="6"/>
  <c r="C146" i="6"/>
  <c r="B146" i="6"/>
  <c r="D145" i="6"/>
  <c r="C145" i="6"/>
  <c r="B145" i="6"/>
  <c r="D144" i="6"/>
  <c r="C144" i="6"/>
  <c r="B144" i="6"/>
  <c r="D143" i="6"/>
  <c r="C143" i="6"/>
  <c r="B143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D137" i="6"/>
  <c r="C137" i="6"/>
  <c r="B137" i="6"/>
  <c r="D136" i="6"/>
  <c r="C136" i="6"/>
  <c r="B136" i="6"/>
  <c r="D135" i="6"/>
  <c r="C135" i="6"/>
  <c r="B135" i="6"/>
  <c r="D134" i="6"/>
  <c r="C134" i="6"/>
  <c r="B134" i="6"/>
  <c r="D133" i="6"/>
  <c r="C133" i="6"/>
  <c r="B133" i="6"/>
  <c r="D132" i="6"/>
  <c r="C132" i="6"/>
  <c r="B132" i="6"/>
  <c r="D131" i="6"/>
  <c r="C131" i="6"/>
  <c r="B131" i="6"/>
  <c r="D130" i="6"/>
  <c r="C130" i="6"/>
  <c r="B130" i="6"/>
  <c r="D129" i="6"/>
  <c r="C129" i="6"/>
  <c r="B129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D123" i="6"/>
  <c r="C123" i="6"/>
  <c r="B123" i="6"/>
  <c r="D122" i="6"/>
  <c r="C122" i="6"/>
  <c r="B122" i="6"/>
  <c r="D121" i="6"/>
  <c r="C121" i="6"/>
  <c r="B121" i="6"/>
  <c r="D120" i="6"/>
  <c r="C120" i="6"/>
  <c r="B120" i="6"/>
  <c r="D119" i="6"/>
  <c r="C119" i="6"/>
  <c r="B119" i="6"/>
  <c r="D118" i="6"/>
  <c r="C118" i="6"/>
  <c r="B118" i="6"/>
  <c r="D117" i="6"/>
  <c r="C117" i="6"/>
  <c r="B117" i="6"/>
  <c r="D116" i="6"/>
  <c r="C116" i="6"/>
  <c r="B116" i="6"/>
  <c r="D115" i="6"/>
  <c r="C115" i="6"/>
  <c r="B115" i="6"/>
  <c r="D114" i="6"/>
  <c r="C114" i="6"/>
  <c r="B114" i="6"/>
  <c r="D113" i="6"/>
  <c r="C113" i="6"/>
  <c r="B113" i="6"/>
  <c r="D112" i="6"/>
  <c r="C112" i="6"/>
  <c r="B112" i="6"/>
  <c r="D111" i="6"/>
  <c r="C111" i="6"/>
  <c r="B111" i="6"/>
  <c r="D110" i="6"/>
  <c r="C110" i="6"/>
  <c r="B110" i="6"/>
  <c r="D109" i="6"/>
  <c r="C109" i="6"/>
  <c r="B109" i="6"/>
  <c r="D108" i="6"/>
  <c r="C108" i="6"/>
  <c r="B108" i="6"/>
  <c r="D107" i="6"/>
  <c r="C107" i="6"/>
  <c r="B107" i="6"/>
  <c r="D106" i="6"/>
  <c r="C106" i="6"/>
  <c r="B106" i="6"/>
  <c r="D105" i="6"/>
  <c r="C105" i="6"/>
  <c r="B105" i="6"/>
  <c r="D104" i="6"/>
  <c r="C104" i="6"/>
  <c r="B104" i="6"/>
  <c r="D103" i="6"/>
  <c r="C103" i="6"/>
  <c r="B103" i="6"/>
  <c r="D102" i="6"/>
  <c r="C102" i="6"/>
  <c r="B102" i="6"/>
  <c r="D101" i="6"/>
  <c r="C101" i="6"/>
  <c r="B101" i="6"/>
  <c r="D100" i="6"/>
  <c r="C100" i="6"/>
  <c r="B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D94" i="6"/>
  <c r="C94" i="6"/>
  <c r="B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C7" i="6"/>
  <c r="B7" i="6"/>
  <c r="A7" i="6"/>
  <c r="AR70" i="4" l="1"/>
  <c r="AR134" i="4"/>
  <c r="AR12" i="4"/>
  <c r="AR16" i="4"/>
  <c r="AR20" i="4"/>
  <c r="AR24" i="4"/>
  <c r="AR32" i="4"/>
  <c r="AR36" i="4"/>
  <c r="AR40" i="4"/>
  <c r="AR44" i="4"/>
  <c r="AR48" i="4"/>
  <c r="AR52" i="4"/>
  <c r="AR56" i="4"/>
  <c r="AR60" i="4"/>
  <c r="AR15" i="4"/>
  <c r="AR19" i="4"/>
  <c r="AR23" i="4"/>
  <c r="AR27" i="4"/>
  <c r="AR31" i="4"/>
  <c r="AR35" i="4"/>
  <c r="AR39" i="4"/>
  <c r="AR47" i="4"/>
  <c r="AR51" i="4"/>
  <c r="AR55" i="4"/>
  <c r="AR14" i="4"/>
  <c r="AR18" i="4"/>
  <c r="AR22" i="4"/>
  <c r="AR30" i="4"/>
  <c r="AR34" i="4"/>
  <c r="AR38" i="4"/>
  <c r="AR46" i="4"/>
  <c r="AR50" i="4"/>
  <c r="AR58" i="4"/>
  <c r="AR13" i="4"/>
  <c r="AR17" i="4"/>
  <c r="AR21" i="4"/>
  <c r="AR29" i="4"/>
  <c r="AR33" i="4"/>
  <c r="AR37" i="4"/>
  <c r="AR45" i="4"/>
  <c r="AR49" i="4"/>
  <c r="AR53" i="4"/>
  <c r="AR61" i="4"/>
  <c r="K8" i="5"/>
  <c r="J10" i="5"/>
  <c r="J11" i="5"/>
  <c r="J12" i="5"/>
  <c r="J13" i="5"/>
  <c r="J14" i="5"/>
  <c r="J15" i="5"/>
  <c r="J16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J62" i="5"/>
  <c r="K62" i="5"/>
  <c r="L62" i="5"/>
  <c r="J63" i="5"/>
  <c r="K63" i="5"/>
  <c r="L63" i="5"/>
  <c r="J64" i="5"/>
  <c r="K64" i="5"/>
  <c r="L64" i="5"/>
  <c r="J65" i="5"/>
  <c r="K65" i="5"/>
  <c r="L65" i="5"/>
  <c r="J66" i="5"/>
  <c r="K66" i="5"/>
  <c r="L66" i="5"/>
  <c r="J67" i="5"/>
  <c r="K67" i="5"/>
  <c r="L67" i="5"/>
  <c r="J68" i="5"/>
  <c r="K68" i="5"/>
  <c r="L68" i="5"/>
  <c r="J69" i="5"/>
  <c r="K69" i="5"/>
  <c r="L69" i="5"/>
  <c r="J70" i="5"/>
  <c r="K70" i="5"/>
  <c r="L70" i="5"/>
  <c r="J71" i="5"/>
  <c r="K71" i="5"/>
  <c r="L71" i="5"/>
  <c r="J72" i="5"/>
  <c r="K72" i="5"/>
  <c r="L72" i="5"/>
  <c r="J73" i="5"/>
  <c r="K73" i="5"/>
  <c r="L73" i="5"/>
  <c r="J74" i="5"/>
  <c r="K74" i="5"/>
  <c r="L74" i="5"/>
  <c r="J75" i="5"/>
  <c r="K75" i="5"/>
  <c r="L75" i="5"/>
  <c r="J76" i="5"/>
  <c r="K76" i="5"/>
  <c r="L76" i="5"/>
  <c r="J77" i="5"/>
  <c r="K77" i="5"/>
  <c r="L77" i="5"/>
  <c r="J78" i="5"/>
  <c r="K78" i="5"/>
  <c r="L78" i="5"/>
  <c r="J79" i="5"/>
  <c r="K79" i="5"/>
  <c r="L79" i="5"/>
  <c r="J80" i="5"/>
  <c r="K80" i="5"/>
  <c r="L80" i="5"/>
  <c r="J81" i="5"/>
  <c r="K81" i="5"/>
  <c r="L81" i="5"/>
  <c r="J82" i="5"/>
  <c r="K82" i="5"/>
  <c r="L82" i="5"/>
  <c r="J83" i="5"/>
  <c r="K83" i="5"/>
  <c r="L83" i="5"/>
  <c r="J84" i="5"/>
  <c r="K84" i="5"/>
  <c r="L84" i="5"/>
  <c r="J85" i="5"/>
  <c r="K85" i="5"/>
  <c r="L85" i="5"/>
  <c r="J86" i="5"/>
  <c r="K86" i="5"/>
  <c r="L86" i="5"/>
  <c r="J87" i="5"/>
  <c r="K87" i="5"/>
  <c r="L87" i="5"/>
  <c r="J88" i="5"/>
  <c r="K88" i="5"/>
  <c r="L88" i="5"/>
  <c r="J89" i="5"/>
  <c r="K89" i="5"/>
  <c r="L89" i="5"/>
  <c r="J90" i="5"/>
  <c r="K90" i="5"/>
  <c r="L90" i="5"/>
  <c r="J91" i="5"/>
  <c r="K91" i="5"/>
  <c r="L91" i="5"/>
  <c r="J92" i="5"/>
  <c r="K92" i="5"/>
  <c r="L92" i="5"/>
  <c r="J93" i="5"/>
  <c r="K93" i="5"/>
  <c r="L93" i="5"/>
  <c r="J94" i="5"/>
  <c r="K94" i="5"/>
  <c r="L94" i="5"/>
  <c r="J95" i="5"/>
  <c r="K95" i="5"/>
  <c r="L95" i="5"/>
  <c r="J96" i="5"/>
  <c r="K96" i="5"/>
  <c r="L96" i="5"/>
  <c r="J97" i="5"/>
  <c r="K97" i="5"/>
  <c r="L97" i="5"/>
  <c r="J98" i="5"/>
  <c r="K98" i="5"/>
  <c r="L98" i="5"/>
  <c r="J99" i="5"/>
  <c r="K99" i="5"/>
  <c r="L99" i="5"/>
  <c r="J100" i="5"/>
  <c r="K100" i="5"/>
  <c r="L100" i="5"/>
  <c r="J101" i="5"/>
  <c r="K101" i="5"/>
  <c r="L101" i="5"/>
  <c r="J102" i="5"/>
  <c r="K102" i="5"/>
  <c r="L102" i="5"/>
  <c r="J103" i="5"/>
  <c r="K103" i="5"/>
  <c r="L103" i="5"/>
  <c r="J104" i="5"/>
  <c r="K104" i="5"/>
  <c r="L104" i="5"/>
  <c r="J105" i="5"/>
  <c r="K105" i="5"/>
  <c r="L105" i="5"/>
  <c r="J106" i="5"/>
  <c r="K106" i="5"/>
  <c r="L106" i="5"/>
  <c r="J107" i="5"/>
  <c r="K107" i="5"/>
  <c r="L107" i="5"/>
  <c r="J108" i="5"/>
  <c r="K108" i="5"/>
  <c r="L108" i="5"/>
  <c r="J109" i="5"/>
  <c r="K109" i="5"/>
  <c r="L109" i="5"/>
  <c r="J110" i="5"/>
  <c r="K110" i="5"/>
  <c r="L110" i="5"/>
  <c r="J111" i="5"/>
  <c r="K111" i="5"/>
  <c r="L111" i="5"/>
  <c r="J112" i="5"/>
  <c r="K112" i="5"/>
  <c r="L112" i="5"/>
  <c r="J113" i="5"/>
  <c r="K113" i="5"/>
  <c r="L113" i="5"/>
  <c r="J114" i="5"/>
  <c r="K114" i="5"/>
  <c r="L114" i="5"/>
  <c r="J115" i="5"/>
  <c r="K115" i="5"/>
  <c r="L115" i="5"/>
  <c r="J116" i="5"/>
  <c r="K116" i="5"/>
  <c r="L116" i="5"/>
  <c r="J117" i="5"/>
  <c r="K117" i="5"/>
  <c r="L117" i="5"/>
  <c r="J118" i="5"/>
  <c r="K118" i="5"/>
  <c r="L118" i="5"/>
  <c r="J119" i="5"/>
  <c r="K119" i="5"/>
  <c r="L119" i="5"/>
  <c r="J120" i="5"/>
  <c r="K120" i="5"/>
  <c r="L120" i="5"/>
  <c r="J121" i="5"/>
  <c r="K121" i="5"/>
  <c r="L121" i="5"/>
  <c r="J122" i="5"/>
  <c r="K122" i="5"/>
  <c r="L122" i="5"/>
  <c r="J123" i="5"/>
  <c r="K123" i="5"/>
  <c r="L123" i="5"/>
  <c r="J124" i="5"/>
  <c r="K124" i="5"/>
  <c r="L124" i="5"/>
  <c r="J125" i="5"/>
  <c r="K125" i="5"/>
  <c r="L125" i="5"/>
  <c r="J126" i="5"/>
  <c r="K126" i="5"/>
  <c r="L126" i="5"/>
  <c r="J127" i="5"/>
  <c r="K127" i="5"/>
  <c r="L127" i="5"/>
  <c r="J128" i="5"/>
  <c r="K128" i="5"/>
  <c r="L128" i="5"/>
  <c r="J129" i="5"/>
  <c r="K129" i="5"/>
  <c r="L129" i="5"/>
  <c r="J130" i="5"/>
  <c r="K130" i="5"/>
  <c r="L130" i="5"/>
  <c r="J131" i="5"/>
  <c r="K131" i="5"/>
  <c r="L131" i="5"/>
  <c r="J132" i="5"/>
  <c r="K132" i="5"/>
  <c r="L132" i="5"/>
  <c r="J133" i="5"/>
  <c r="K133" i="5"/>
  <c r="L133" i="5"/>
  <c r="J134" i="5"/>
  <c r="K134" i="5"/>
  <c r="L134" i="5"/>
  <c r="J135" i="5"/>
  <c r="K135" i="5"/>
  <c r="L135" i="5"/>
  <c r="J136" i="5"/>
  <c r="K136" i="5"/>
  <c r="L136" i="5"/>
  <c r="J137" i="5"/>
  <c r="K137" i="5"/>
  <c r="L137" i="5"/>
  <c r="J138" i="5"/>
  <c r="K138" i="5"/>
  <c r="L138" i="5"/>
  <c r="J139" i="5"/>
  <c r="K139" i="5"/>
  <c r="L139" i="5"/>
  <c r="J140" i="5"/>
  <c r="K140" i="5"/>
  <c r="L140" i="5"/>
  <c r="J141" i="5"/>
  <c r="K141" i="5"/>
  <c r="L141" i="5"/>
  <c r="J142" i="5"/>
  <c r="K142" i="5"/>
  <c r="L142" i="5"/>
  <c r="J143" i="5"/>
  <c r="K143" i="5"/>
  <c r="L143" i="5"/>
  <c r="J144" i="5"/>
  <c r="K144" i="5"/>
  <c r="L144" i="5"/>
  <c r="J145" i="5"/>
  <c r="K145" i="5"/>
  <c r="L145" i="5"/>
  <c r="J146" i="5"/>
  <c r="K146" i="5"/>
  <c r="L146" i="5"/>
  <c r="J147" i="5"/>
  <c r="K147" i="5"/>
  <c r="L147" i="5"/>
  <c r="J148" i="5"/>
  <c r="K148" i="5"/>
  <c r="L148" i="5"/>
  <c r="J149" i="5"/>
  <c r="K149" i="5"/>
  <c r="L149" i="5"/>
  <c r="J150" i="5"/>
  <c r="K150" i="5"/>
  <c r="L150" i="5"/>
  <c r="J151" i="5"/>
  <c r="K151" i="5"/>
  <c r="L151" i="5"/>
  <c r="J152" i="5"/>
  <c r="K152" i="5"/>
  <c r="L152" i="5"/>
  <c r="J153" i="5"/>
  <c r="K153" i="5"/>
  <c r="L153" i="5"/>
  <c r="J154" i="5"/>
  <c r="K154" i="5"/>
  <c r="L154" i="5"/>
  <c r="J155" i="5"/>
  <c r="K155" i="5"/>
  <c r="L155" i="5"/>
  <c r="J156" i="5"/>
  <c r="K156" i="5"/>
  <c r="L156" i="5"/>
  <c r="J157" i="5"/>
  <c r="K157" i="5"/>
  <c r="L157" i="5"/>
  <c r="J158" i="5"/>
  <c r="K158" i="5"/>
  <c r="L158" i="5"/>
  <c r="J159" i="5"/>
  <c r="K159" i="5"/>
  <c r="L159" i="5"/>
  <c r="J160" i="5"/>
  <c r="K160" i="5"/>
  <c r="L160" i="5"/>
  <c r="J161" i="5"/>
  <c r="K161" i="5"/>
  <c r="L161" i="5"/>
  <c r="J162" i="5"/>
  <c r="K162" i="5"/>
  <c r="L162" i="5"/>
  <c r="J163" i="5"/>
  <c r="K163" i="5"/>
  <c r="L163" i="5"/>
  <c r="J164" i="5"/>
  <c r="K164" i="5"/>
  <c r="L164" i="5"/>
  <c r="J165" i="5"/>
  <c r="K165" i="5"/>
  <c r="L165" i="5"/>
  <c r="J166" i="5"/>
  <c r="K166" i="5"/>
  <c r="L166" i="5"/>
  <c r="J167" i="5"/>
  <c r="K167" i="5"/>
  <c r="L167" i="5"/>
  <c r="J168" i="5"/>
  <c r="K168" i="5"/>
  <c r="L168" i="5"/>
  <c r="J169" i="5"/>
  <c r="K169" i="5"/>
  <c r="L169" i="5"/>
  <c r="J170" i="5"/>
  <c r="K170" i="5"/>
  <c r="L170" i="5"/>
  <c r="J171" i="5"/>
  <c r="K171" i="5"/>
  <c r="L171" i="5"/>
  <c r="J172" i="5"/>
  <c r="K172" i="5"/>
  <c r="L172" i="5"/>
  <c r="J173" i="5"/>
  <c r="K173" i="5"/>
  <c r="L173" i="5"/>
  <c r="J174" i="5"/>
  <c r="K174" i="5"/>
  <c r="L174" i="5"/>
  <c r="J175" i="5"/>
  <c r="K175" i="5"/>
  <c r="L175" i="5"/>
  <c r="J176" i="5"/>
  <c r="K176" i="5"/>
  <c r="L176" i="5"/>
  <c r="J177" i="5"/>
  <c r="K177" i="5"/>
  <c r="L177" i="5"/>
  <c r="J178" i="5"/>
  <c r="K178" i="5"/>
  <c r="L178" i="5"/>
  <c r="J179" i="5"/>
  <c r="K179" i="5"/>
  <c r="L179" i="5"/>
  <c r="J180" i="5"/>
  <c r="K180" i="5"/>
  <c r="L180" i="5"/>
  <c r="J181" i="5"/>
  <c r="K181" i="5"/>
  <c r="L181" i="5"/>
  <c r="J182" i="5"/>
  <c r="K182" i="5"/>
  <c r="L182" i="5"/>
  <c r="J183" i="5"/>
  <c r="K183" i="5"/>
  <c r="L183" i="5"/>
  <c r="J184" i="5"/>
  <c r="K184" i="5"/>
  <c r="L184" i="5"/>
  <c r="J185" i="5"/>
  <c r="K185" i="5"/>
  <c r="L185" i="5"/>
  <c r="J186" i="5"/>
  <c r="K186" i="5"/>
  <c r="L186" i="5"/>
  <c r="J187" i="5"/>
  <c r="K187" i="5"/>
  <c r="L187" i="5"/>
  <c r="J188" i="5"/>
  <c r="K188" i="5"/>
  <c r="L188" i="5"/>
  <c r="J189" i="5"/>
  <c r="K189" i="5"/>
  <c r="L189" i="5"/>
  <c r="J190" i="5"/>
  <c r="K190" i="5"/>
  <c r="L190" i="5"/>
  <c r="J191" i="5"/>
  <c r="K191" i="5"/>
  <c r="L191" i="5"/>
  <c r="J192" i="5"/>
  <c r="K192" i="5"/>
  <c r="L192" i="5"/>
  <c r="J193" i="5"/>
  <c r="K193" i="5"/>
  <c r="L193" i="5"/>
  <c r="J194" i="5"/>
  <c r="K194" i="5"/>
  <c r="L194" i="5"/>
  <c r="J195" i="5"/>
  <c r="K195" i="5"/>
  <c r="L195" i="5"/>
  <c r="J196" i="5"/>
  <c r="K196" i="5"/>
  <c r="L196" i="5"/>
  <c r="J197" i="5"/>
  <c r="K197" i="5"/>
  <c r="L197" i="5"/>
  <c r="J198" i="5"/>
  <c r="K198" i="5"/>
  <c r="L198" i="5"/>
  <c r="J199" i="5"/>
  <c r="K199" i="5"/>
  <c r="L199" i="5"/>
  <c r="J200" i="5"/>
  <c r="K200" i="5"/>
  <c r="L200" i="5"/>
  <c r="J201" i="5"/>
  <c r="K201" i="5"/>
  <c r="L201" i="5"/>
  <c r="J202" i="5"/>
  <c r="K202" i="5"/>
  <c r="L202" i="5"/>
  <c r="J203" i="5"/>
  <c r="K203" i="5"/>
  <c r="L203" i="5"/>
  <c r="J204" i="5"/>
  <c r="K204" i="5"/>
  <c r="L204" i="5"/>
  <c r="J205" i="5"/>
  <c r="K205" i="5"/>
  <c r="L205" i="5"/>
  <c r="J206" i="5"/>
  <c r="K206" i="5"/>
  <c r="L206" i="5"/>
  <c r="J207" i="5"/>
  <c r="K207" i="5"/>
  <c r="L207" i="5"/>
  <c r="J208" i="5"/>
  <c r="K208" i="5"/>
  <c r="L208" i="5"/>
  <c r="J209" i="5"/>
  <c r="K209" i="5"/>
  <c r="L209" i="5"/>
  <c r="J210" i="5"/>
  <c r="K210" i="5"/>
  <c r="L210" i="5"/>
  <c r="J211" i="5"/>
  <c r="K211" i="5"/>
  <c r="L211" i="5"/>
  <c r="J212" i="5"/>
  <c r="K212" i="5"/>
  <c r="L212" i="5"/>
  <c r="J213" i="5"/>
  <c r="K213" i="5"/>
  <c r="L213" i="5"/>
  <c r="J214" i="5"/>
  <c r="K214" i="5"/>
  <c r="L214" i="5"/>
  <c r="J215" i="5"/>
  <c r="K215" i="5"/>
  <c r="L215" i="5"/>
  <c r="J216" i="5"/>
  <c r="K216" i="5"/>
  <c r="L216" i="5"/>
  <c r="J217" i="5"/>
  <c r="K217" i="5"/>
  <c r="L217" i="5"/>
  <c r="J218" i="5"/>
  <c r="K218" i="5"/>
  <c r="L218" i="5"/>
  <c r="J219" i="5"/>
  <c r="K219" i="5"/>
  <c r="L219" i="5"/>
  <c r="J220" i="5"/>
  <c r="K220" i="5"/>
  <c r="L220" i="5"/>
  <c r="J221" i="5"/>
  <c r="K221" i="5"/>
  <c r="L221" i="5"/>
  <c r="J222" i="5"/>
  <c r="K222" i="5"/>
  <c r="L222" i="5"/>
  <c r="J223" i="5"/>
  <c r="K223" i="5"/>
  <c r="L223" i="5"/>
  <c r="J224" i="5"/>
  <c r="K224" i="5"/>
  <c r="L224" i="5"/>
  <c r="J225" i="5"/>
  <c r="K225" i="5"/>
  <c r="L225" i="5"/>
  <c r="J226" i="5"/>
  <c r="K226" i="5"/>
  <c r="L226" i="5"/>
  <c r="J227" i="5"/>
  <c r="K227" i="5"/>
  <c r="L227" i="5"/>
  <c r="J228" i="5"/>
  <c r="K228" i="5"/>
  <c r="L228" i="5"/>
  <c r="J229" i="5"/>
  <c r="K229" i="5"/>
  <c r="L229" i="5"/>
  <c r="J230" i="5"/>
  <c r="K230" i="5"/>
  <c r="L230" i="5"/>
  <c r="J231" i="5"/>
  <c r="K231" i="5"/>
  <c r="L231" i="5"/>
  <c r="J232" i="5"/>
  <c r="K232" i="5"/>
  <c r="L232" i="5"/>
  <c r="J233" i="5"/>
  <c r="K233" i="5"/>
  <c r="L233" i="5"/>
  <c r="J234" i="5"/>
  <c r="K234" i="5"/>
  <c r="L234" i="5"/>
  <c r="J235" i="5"/>
  <c r="K235" i="5"/>
  <c r="L235" i="5"/>
  <c r="J236" i="5"/>
  <c r="K236" i="5"/>
  <c r="L236" i="5"/>
  <c r="J237" i="5"/>
  <c r="K237" i="5"/>
  <c r="L237" i="5"/>
  <c r="J238" i="5"/>
  <c r="K238" i="5"/>
  <c r="L238" i="5"/>
  <c r="J239" i="5"/>
  <c r="K239" i="5"/>
  <c r="L239" i="5"/>
  <c r="J240" i="5"/>
  <c r="K240" i="5"/>
  <c r="L240" i="5"/>
  <c r="J241" i="5"/>
  <c r="K241" i="5"/>
  <c r="L241" i="5"/>
  <c r="J242" i="5"/>
  <c r="K242" i="5"/>
  <c r="L242" i="5"/>
  <c r="J243" i="5"/>
  <c r="K243" i="5"/>
  <c r="L243" i="5"/>
  <c r="J244" i="5"/>
  <c r="K244" i="5"/>
  <c r="L244" i="5"/>
  <c r="J245" i="5"/>
  <c r="K245" i="5"/>
  <c r="L245" i="5"/>
  <c r="J246" i="5"/>
  <c r="K246" i="5"/>
  <c r="L246" i="5"/>
  <c r="J247" i="5"/>
  <c r="K247" i="5"/>
  <c r="L247" i="5"/>
  <c r="J248" i="5"/>
  <c r="K248" i="5"/>
  <c r="L248" i="5"/>
  <c r="J249" i="5"/>
  <c r="K249" i="5"/>
  <c r="L249" i="5"/>
  <c r="J250" i="5"/>
  <c r="K250" i="5"/>
  <c r="L250" i="5"/>
  <c r="J251" i="5"/>
  <c r="K251" i="5"/>
  <c r="L251" i="5"/>
  <c r="J252" i="5"/>
  <c r="K252" i="5"/>
  <c r="L252" i="5"/>
  <c r="J253" i="5"/>
  <c r="K253" i="5"/>
  <c r="L253" i="5"/>
  <c r="J254" i="5"/>
  <c r="K254" i="5"/>
  <c r="L254" i="5"/>
  <c r="J255" i="5"/>
  <c r="K255" i="5"/>
  <c r="L255" i="5"/>
  <c r="J256" i="5"/>
  <c r="K256" i="5"/>
  <c r="L256" i="5"/>
  <c r="J257" i="5"/>
  <c r="K257" i="5"/>
  <c r="L257" i="5"/>
  <c r="J258" i="5"/>
  <c r="K258" i="5"/>
  <c r="L258" i="5"/>
  <c r="J259" i="5"/>
  <c r="K259" i="5"/>
  <c r="L259" i="5"/>
  <c r="J260" i="5"/>
  <c r="K260" i="5"/>
  <c r="L260" i="5"/>
  <c r="J261" i="5"/>
  <c r="K261" i="5"/>
  <c r="L261" i="5"/>
  <c r="J262" i="5"/>
  <c r="K262" i="5"/>
  <c r="L262" i="5"/>
  <c r="J263" i="5"/>
  <c r="K263" i="5"/>
  <c r="L263" i="5"/>
  <c r="J264" i="5"/>
  <c r="K264" i="5"/>
  <c r="L264" i="5"/>
  <c r="J265" i="5"/>
  <c r="K265" i="5"/>
  <c r="L265" i="5"/>
  <c r="J266" i="5"/>
  <c r="K266" i="5"/>
  <c r="L266" i="5"/>
  <c r="J267" i="5"/>
  <c r="K267" i="5"/>
  <c r="L267" i="5"/>
  <c r="J268" i="5"/>
  <c r="K268" i="5"/>
  <c r="L268" i="5"/>
  <c r="J269" i="5"/>
  <c r="K269" i="5"/>
  <c r="L269" i="5"/>
  <c r="J270" i="5"/>
  <c r="K270" i="5"/>
  <c r="L270" i="5"/>
  <c r="J271" i="5"/>
  <c r="K271" i="5"/>
  <c r="L271" i="5"/>
  <c r="J272" i="5"/>
  <c r="K272" i="5"/>
  <c r="L272" i="5"/>
  <c r="J273" i="5"/>
  <c r="K273" i="5"/>
  <c r="L273" i="5"/>
  <c r="J274" i="5"/>
  <c r="K274" i="5"/>
  <c r="L274" i="5"/>
  <c r="J275" i="5"/>
  <c r="K275" i="5"/>
  <c r="L275" i="5"/>
  <c r="J276" i="5"/>
  <c r="K276" i="5"/>
  <c r="L276" i="5"/>
  <c r="J277" i="5"/>
  <c r="K277" i="5"/>
  <c r="L277" i="5"/>
  <c r="J278" i="5"/>
  <c r="K278" i="5"/>
  <c r="L278" i="5"/>
  <c r="J279" i="5"/>
  <c r="K279" i="5"/>
  <c r="L279" i="5"/>
  <c r="J280" i="5"/>
  <c r="K280" i="5"/>
  <c r="L280" i="5"/>
  <c r="J281" i="5"/>
  <c r="K281" i="5"/>
  <c r="L281" i="5"/>
  <c r="J282" i="5"/>
  <c r="K282" i="5"/>
  <c r="L282" i="5"/>
  <c r="J283" i="5"/>
  <c r="K283" i="5"/>
  <c r="L283" i="5"/>
  <c r="J284" i="5"/>
  <c r="K284" i="5"/>
  <c r="L284" i="5"/>
  <c r="J285" i="5"/>
  <c r="K285" i="5"/>
  <c r="L285" i="5"/>
  <c r="J286" i="5"/>
  <c r="K286" i="5"/>
  <c r="L286" i="5"/>
  <c r="J287" i="5"/>
  <c r="K287" i="5"/>
  <c r="L287" i="5"/>
  <c r="J288" i="5"/>
  <c r="K288" i="5"/>
  <c r="L288" i="5"/>
  <c r="J289" i="5"/>
  <c r="K289" i="5"/>
  <c r="L289" i="5"/>
  <c r="J290" i="5"/>
  <c r="K290" i="5"/>
  <c r="L290" i="5"/>
  <c r="J291" i="5"/>
  <c r="K291" i="5"/>
  <c r="L291" i="5"/>
  <c r="J292" i="5"/>
  <c r="K292" i="5"/>
  <c r="L292" i="5"/>
  <c r="J293" i="5"/>
  <c r="K293" i="5"/>
  <c r="L293" i="5"/>
  <c r="J294" i="5"/>
  <c r="K294" i="5"/>
  <c r="L294" i="5"/>
  <c r="J295" i="5"/>
  <c r="K295" i="5"/>
  <c r="L295" i="5"/>
  <c r="J296" i="5"/>
  <c r="K296" i="5"/>
  <c r="L296" i="5"/>
  <c r="J297" i="5"/>
  <c r="K297" i="5"/>
  <c r="L297" i="5"/>
  <c r="J298" i="5"/>
  <c r="K298" i="5"/>
  <c r="L298" i="5"/>
  <c r="J299" i="5"/>
  <c r="K299" i="5"/>
  <c r="L299" i="5"/>
  <c r="J300" i="5"/>
  <c r="K300" i="5"/>
  <c r="L300" i="5"/>
  <c r="J301" i="5"/>
  <c r="K301" i="5"/>
  <c r="L301" i="5"/>
  <c r="J302" i="5"/>
  <c r="K302" i="5"/>
  <c r="L302" i="5"/>
  <c r="J303" i="5"/>
  <c r="K303" i="5"/>
  <c r="L303" i="5"/>
  <c r="J304" i="5"/>
  <c r="K304" i="5"/>
  <c r="L304" i="5"/>
  <c r="J305" i="5"/>
  <c r="K305" i="5"/>
  <c r="L305" i="5"/>
  <c r="J306" i="5"/>
  <c r="K306" i="5"/>
  <c r="L306" i="5"/>
  <c r="J307" i="5"/>
  <c r="K307" i="5"/>
  <c r="L307" i="5"/>
  <c r="J308" i="5"/>
  <c r="K308" i="5"/>
  <c r="L308" i="5"/>
  <c r="J309" i="5"/>
  <c r="K309" i="5"/>
  <c r="L309" i="5"/>
  <c r="J310" i="5"/>
  <c r="K310" i="5"/>
  <c r="L310" i="5"/>
  <c r="J311" i="5"/>
  <c r="K311" i="5"/>
  <c r="L311" i="5"/>
  <c r="J312" i="5"/>
  <c r="K312" i="5"/>
  <c r="L312" i="5"/>
  <c r="J313" i="5"/>
  <c r="K313" i="5"/>
  <c r="L313" i="5"/>
  <c r="J314" i="5"/>
  <c r="K314" i="5"/>
  <c r="L314" i="5"/>
  <c r="J315" i="5"/>
  <c r="K315" i="5"/>
  <c r="L315" i="5"/>
  <c r="J316" i="5"/>
  <c r="K316" i="5"/>
  <c r="L316" i="5"/>
  <c r="J317" i="5"/>
  <c r="K317" i="5"/>
  <c r="L317" i="5"/>
  <c r="J318" i="5"/>
  <c r="K318" i="5"/>
  <c r="L318" i="5"/>
  <c r="J319" i="5"/>
  <c r="K319" i="5"/>
  <c r="L319" i="5"/>
  <c r="J320" i="5"/>
  <c r="K320" i="5"/>
  <c r="L320" i="5"/>
  <c r="J321" i="5"/>
  <c r="K321" i="5"/>
  <c r="L321" i="5"/>
  <c r="J322" i="5"/>
  <c r="K322" i="5"/>
  <c r="L322" i="5"/>
  <c r="J323" i="5"/>
  <c r="K323" i="5"/>
  <c r="L323" i="5"/>
  <c r="J324" i="5"/>
  <c r="K324" i="5"/>
  <c r="L324" i="5"/>
  <c r="J325" i="5"/>
  <c r="K325" i="5"/>
  <c r="L325" i="5"/>
  <c r="J326" i="5"/>
  <c r="K326" i="5"/>
  <c r="L326" i="5"/>
  <c r="J327" i="5"/>
  <c r="K327" i="5"/>
  <c r="L327" i="5"/>
  <c r="J328" i="5"/>
  <c r="K328" i="5"/>
  <c r="L328" i="5"/>
  <c r="J329" i="5"/>
  <c r="K329" i="5"/>
  <c r="L329" i="5"/>
  <c r="J330" i="5"/>
  <c r="K330" i="5"/>
  <c r="L330" i="5"/>
  <c r="J331" i="5"/>
  <c r="K331" i="5"/>
  <c r="L331" i="5"/>
  <c r="J332" i="5"/>
  <c r="K332" i="5"/>
  <c r="L332" i="5"/>
  <c r="J333" i="5"/>
  <c r="K333" i="5"/>
  <c r="L333" i="5"/>
  <c r="J334" i="5"/>
  <c r="K334" i="5"/>
  <c r="L334" i="5"/>
  <c r="J335" i="5"/>
  <c r="K335" i="5"/>
  <c r="L335" i="5"/>
  <c r="J336" i="5"/>
  <c r="K336" i="5"/>
  <c r="L336" i="5"/>
  <c r="J337" i="5"/>
  <c r="K337" i="5"/>
  <c r="L337" i="5"/>
  <c r="J338" i="5"/>
  <c r="K338" i="5"/>
  <c r="L338" i="5"/>
  <c r="J339" i="5"/>
  <c r="K339" i="5"/>
  <c r="L339" i="5"/>
  <c r="J340" i="5"/>
  <c r="K340" i="5"/>
  <c r="L340" i="5"/>
  <c r="J341" i="5"/>
  <c r="K341" i="5"/>
  <c r="L341" i="5"/>
  <c r="J342" i="5"/>
  <c r="K342" i="5"/>
  <c r="L342" i="5"/>
  <c r="J343" i="5"/>
  <c r="K343" i="5"/>
  <c r="L343" i="5"/>
  <c r="J344" i="5"/>
  <c r="K344" i="5"/>
  <c r="L344" i="5"/>
  <c r="J345" i="5"/>
  <c r="K345" i="5"/>
  <c r="L345" i="5"/>
  <c r="J346" i="5"/>
  <c r="K346" i="5"/>
  <c r="L346" i="5"/>
  <c r="J347" i="5"/>
  <c r="K347" i="5"/>
  <c r="L347" i="5"/>
  <c r="J348" i="5"/>
  <c r="K348" i="5"/>
  <c r="L348" i="5"/>
  <c r="J349" i="5"/>
  <c r="K349" i="5"/>
  <c r="L349" i="5"/>
  <c r="J350" i="5"/>
  <c r="K350" i="5"/>
  <c r="L350" i="5"/>
  <c r="J351" i="5"/>
  <c r="K351" i="5"/>
  <c r="L351" i="5"/>
  <c r="J352" i="5"/>
  <c r="K352" i="5"/>
  <c r="L352" i="5"/>
  <c r="J353" i="5"/>
  <c r="K353" i="5"/>
  <c r="L353" i="5"/>
  <c r="J354" i="5"/>
  <c r="K354" i="5"/>
  <c r="L354" i="5"/>
  <c r="J355" i="5"/>
  <c r="K355" i="5"/>
  <c r="L355" i="5"/>
  <c r="J356" i="5"/>
  <c r="K356" i="5"/>
  <c r="L356" i="5"/>
  <c r="J357" i="5"/>
  <c r="K357" i="5"/>
  <c r="L357" i="5"/>
  <c r="J358" i="5"/>
  <c r="K358" i="5"/>
  <c r="L358" i="5"/>
  <c r="J359" i="5"/>
  <c r="K359" i="5"/>
  <c r="L359" i="5"/>
  <c r="J360" i="5"/>
  <c r="K360" i="5"/>
  <c r="L360" i="5"/>
  <c r="J361" i="5"/>
  <c r="K361" i="5"/>
  <c r="L361" i="5"/>
  <c r="J362" i="5"/>
  <c r="K362" i="5"/>
  <c r="L362" i="5"/>
  <c r="J363" i="5"/>
  <c r="K363" i="5"/>
  <c r="L363" i="5"/>
  <c r="J364" i="5"/>
  <c r="K364" i="5"/>
  <c r="L364" i="5"/>
  <c r="J365" i="5"/>
  <c r="K365" i="5"/>
  <c r="L365" i="5"/>
  <c r="J366" i="5"/>
  <c r="K366" i="5"/>
  <c r="L366" i="5"/>
  <c r="J367" i="5"/>
  <c r="K367" i="5"/>
  <c r="L367" i="5"/>
  <c r="J368" i="5"/>
  <c r="K368" i="5"/>
  <c r="L368" i="5"/>
  <c r="J369" i="5"/>
  <c r="K369" i="5"/>
  <c r="L369" i="5"/>
  <c r="J370" i="5"/>
  <c r="K370" i="5"/>
  <c r="L370" i="5"/>
  <c r="J371" i="5"/>
  <c r="K371" i="5"/>
  <c r="L371" i="5"/>
  <c r="J372" i="5"/>
  <c r="K372" i="5"/>
  <c r="L372" i="5"/>
  <c r="J373" i="5"/>
  <c r="K373" i="5"/>
  <c r="L373" i="5"/>
  <c r="J374" i="5"/>
  <c r="K374" i="5"/>
  <c r="L374" i="5"/>
  <c r="J375" i="5"/>
  <c r="K375" i="5"/>
  <c r="L375" i="5"/>
  <c r="J376" i="5"/>
  <c r="K376" i="5"/>
  <c r="L376" i="5"/>
  <c r="J377" i="5"/>
  <c r="K377" i="5"/>
  <c r="L377" i="5"/>
  <c r="J378" i="5"/>
  <c r="K378" i="5"/>
  <c r="L378" i="5"/>
  <c r="J379" i="5"/>
  <c r="K379" i="5"/>
  <c r="L379" i="5"/>
  <c r="J380" i="5"/>
  <c r="K380" i="5"/>
  <c r="L380" i="5"/>
  <c r="J381" i="5"/>
  <c r="K381" i="5"/>
  <c r="L381" i="5"/>
  <c r="J382" i="5"/>
  <c r="K382" i="5"/>
  <c r="L382" i="5"/>
  <c r="J383" i="5"/>
  <c r="K383" i="5"/>
  <c r="L383" i="5"/>
  <c r="J384" i="5"/>
  <c r="K384" i="5"/>
  <c r="L384" i="5"/>
  <c r="J385" i="5"/>
  <c r="K385" i="5"/>
  <c r="L385" i="5"/>
  <c r="J386" i="5"/>
  <c r="K386" i="5"/>
  <c r="L386" i="5"/>
  <c r="J387" i="5"/>
  <c r="K387" i="5"/>
  <c r="L387" i="5"/>
  <c r="J388" i="5"/>
  <c r="K388" i="5"/>
  <c r="L388" i="5"/>
  <c r="J389" i="5"/>
  <c r="K389" i="5"/>
  <c r="L389" i="5"/>
  <c r="J390" i="5"/>
  <c r="K390" i="5"/>
  <c r="L390" i="5"/>
  <c r="J391" i="5"/>
  <c r="K391" i="5"/>
  <c r="L391" i="5"/>
  <c r="J392" i="5"/>
  <c r="K392" i="5"/>
  <c r="L392" i="5"/>
  <c r="J393" i="5"/>
  <c r="K393" i="5"/>
  <c r="L393" i="5"/>
  <c r="J394" i="5"/>
  <c r="K394" i="5"/>
  <c r="L394" i="5"/>
  <c r="J395" i="5"/>
  <c r="K395" i="5"/>
  <c r="L395" i="5"/>
  <c r="J396" i="5"/>
  <c r="K396" i="5"/>
  <c r="L396" i="5"/>
  <c r="J397" i="5"/>
  <c r="K397" i="5"/>
  <c r="L397" i="5"/>
  <c r="J398" i="5"/>
  <c r="K398" i="5"/>
  <c r="L398" i="5"/>
  <c r="J399" i="5"/>
  <c r="K399" i="5"/>
  <c r="L399" i="5"/>
  <c r="J400" i="5"/>
  <c r="K400" i="5"/>
  <c r="L400" i="5"/>
  <c r="J401" i="5"/>
  <c r="K401" i="5"/>
  <c r="L401" i="5"/>
  <c r="J402" i="5"/>
  <c r="K402" i="5"/>
  <c r="L402" i="5"/>
  <c r="J403" i="5"/>
  <c r="K403" i="5"/>
  <c r="L403" i="5"/>
  <c r="J404" i="5"/>
  <c r="K404" i="5"/>
  <c r="L404" i="5"/>
  <c r="J405" i="5"/>
  <c r="K405" i="5"/>
  <c r="L405" i="5"/>
  <c r="J406" i="5"/>
  <c r="K406" i="5"/>
  <c r="L406" i="5"/>
  <c r="J407" i="5"/>
  <c r="K407" i="5"/>
  <c r="L407" i="5"/>
  <c r="L61" i="5"/>
  <c r="K61" i="5"/>
  <c r="J61" i="5"/>
  <c r="L60" i="5"/>
  <c r="K60" i="5"/>
  <c r="J60" i="5"/>
  <c r="L59" i="5"/>
  <c r="K59" i="5"/>
  <c r="J59" i="5"/>
  <c r="L58" i="5"/>
  <c r="K58" i="5"/>
  <c r="J58" i="5"/>
  <c r="L57" i="5"/>
  <c r="K57" i="5"/>
  <c r="J57" i="5"/>
  <c r="L56" i="5"/>
  <c r="K56" i="5"/>
  <c r="J56" i="5"/>
  <c r="L55" i="5"/>
  <c r="K55" i="5"/>
  <c r="J55" i="5"/>
  <c r="L54" i="5"/>
  <c r="K54" i="5"/>
  <c r="J54" i="5"/>
  <c r="L53" i="5"/>
  <c r="K53" i="5"/>
  <c r="J53" i="5"/>
  <c r="L52" i="5"/>
  <c r="K52" i="5"/>
  <c r="J52" i="5"/>
  <c r="L51" i="5"/>
  <c r="K51" i="5"/>
  <c r="J51" i="5"/>
  <c r="L50" i="5"/>
  <c r="K50" i="5"/>
  <c r="J50" i="5"/>
  <c r="L49" i="5"/>
  <c r="K49" i="5"/>
  <c r="J49" i="5"/>
  <c r="L48" i="5"/>
  <c r="K48" i="5"/>
  <c r="J48" i="5"/>
  <c r="L47" i="5"/>
  <c r="K47" i="5"/>
  <c r="J47" i="5"/>
  <c r="L46" i="5"/>
  <c r="K46" i="5"/>
  <c r="J46" i="5"/>
  <c r="L45" i="5"/>
  <c r="K45" i="5"/>
  <c r="J45" i="5"/>
  <c r="L44" i="5"/>
  <c r="K44" i="5"/>
  <c r="J44" i="5"/>
  <c r="L43" i="5"/>
  <c r="K43" i="5"/>
  <c r="J43" i="5"/>
  <c r="L42" i="5"/>
  <c r="K42" i="5"/>
  <c r="J42" i="5"/>
  <c r="L41" i="5"/>
  <c r="K41" i="5"/>
  <c r="J41" i="5"/>
  <c r="L40" i="5"/>
  <c r="K40" i="5"/>
  <c r="J40" i="5"/>
  <c r="L39" i="5"/>
  <c r="K39" i="5"/>
  <c r="J39" i="5"/>
  <c r="L38" i="5"/>
  <c r="K38" i="5"/>
  <c r="J38" i="5"/>
  <c r="L37" i="5"/>
  <c r="K37" i="5"/>
  <c r="J37" i="5"/>
  <c r="L36" i="5"/>
  <c r="K36" i="5"/>
  <c r="J36" i="5"/>
  <c r="L35" i="5"/>
  <c r="K35" i="5"/>
  <c r="J35" i="5"/>
  <c r="L34" i="5"/>
  <c r="K34" i="5"/>
  <c r="J34" i="5"/>
  <c r="L33" i="5"/>
  <c r="K33" i="5"/>
  <c r="J33" i="5"/>
  <c r="L32" i="5"/>
  <c r="K32" i="5"/>
  <c r="J32" i="5"/>
  <c r="L31" i="5"/>
  <c r="K31" i="5"/>
  <c r="J31" i="5"/>
  <c r="L30" i="5"/>
  <c r="K30" i="5"/>
  <c r="J30" i="5"/>
  <c r="L29" i="5"/>
  <c r="K29" i="5"/>
  <c r="J29" i="5"/>
  <c r="L28" i="5"/>
  <c r="K28" i="5"/>
  <c r="J28" i="5"/>
  <c r="L27" i="5"/>
  <c r="K27" i="5"/>
  <c r="J27" i="5"/>
  <c r="L26" i="5"/>
  <c r="K26" i="5"/>
  <c r="J26" i="5"/>
  <c r="L25" i="5"/>
  <c r="K25" i="5"/>
  <c r="J25" i="5"/>
  <c r="L24" i="5"/>
  <c r="K24" i="5"/>
  <c r="J24" i="5"/>
  <c r="L23" i="5"/>
  <c r="K23" i="5"/>
  <c r="J23" i="5"/>
  <c r="L22" i="5"/>
  <c r="K22" i="5"/>
  <c r="J22" i="5"/>
  <c r="L21" i="5"/>
  <c r="K21" i="5"/>
  <c r="J21" i="5"/>
  <c r="L20" i="5"/>
  <c r="K20" i="5"/>
  <c r="J20" i="5"/>
  <c r="L19" i="5"/>
  <c r="K19" i="5"/>
  <c r="J19" i="5"/>
  <c r="L18" i="5"/>
  <c r="K18" i="5"/>
  <c r="J18" i="5"/>
  <c r="L17" i="5"/>
  <c r="K17" i="5"/>
  <c r="J17" i="5"/>
  <c r="L16" i="5"/>
  <c r="L15" i="5"/>
  <c r="K15" i="5"/>
  <c r="L14" i="5"/>
  <c r="K14" i="5"/>
  <c r="L13" i="5"/>
  <c r="K13" i="5"/>
  <c r="L12" i="5"/>
  <c r="K12" i="5"/>
  <c r="L11" i="5"/>
  <c r="K11" i="5"/>
  <c r="L10" i="5"/>
  <c r="L9" i="5"/>
  <c r="K9" i="5"/>
  <c r="L8" i="5"/>
  <c r="D407" i="5"/>
  <c r="C407" i="5"/>
  <c r="B407" i="5"/>
  <c r="D406" i="5"/>
  <c r="C406" i="5"/>
  <c r="B406" i="5"/>
  <c r="D405" i="5"/>
  <c r="C405" i="5"/>
  <c r="B405" i="5"/>
  <c r="D404" i="5"/>
  <c r="C404" i="5"/>
  <c r="B404" i="5"/>
  <c r="D403" i="5"/>
  <c r="C403" i="5"/>
  <c r="B403" i="5"/>
  <c r="D402" i="5"/>
  <c r="C402" i="5"/>
  <c r="B402" i="5"/>
  <c r="D401" i="5"/>
  <c r="C401" i="5"/>
  <c r="B401" i="5"/>
  <c r="D400" i="5"/>
  <c r="C400" i="5"/>
  <c r="B400" i="5"/>
  <c r="D399" i="5"/>
  <c r="C399" i="5"/>
  <c r="B399" i="5"/>
  <c r="D398" i="5"/>
  <c r="C398" i="5"/>
  <c r="B398" i="5"/>
  <c r="D397" i="5"/>
  <c r="C397" i="5"/>
  <c r="B397" i="5"/>
  <c r="D396" i="5"/>
  <c r="C396" i="5"/>
  <c r="B396" i="5"/>
  <c r="D395" i="5"/>
  <c r="C395" i="5"/>
  <c r="B395" i="5"/>
  <c r="D394" i="5"/>
  <c r="C394" i="5"/>
  <c r="B394" i="5"/>
  <c r="D393" i="5"/>
  <c r="C393" i="5"/>
  <c r="B393" i="5"/>
  <c r="D392" i="5"/>
  <c r="C392" i="5"/>
  <c r="B392" i="5"/>
  <c r="D391" i="5"/>
  <c r="C391" i="5"/>
  <c r="B391" i="5"/>
  <c r="D390" i="5"/>
  <c r="C390" i="5"/>
  <c r="B390" i="5"/>
  <c r="D389" i="5"/>
  <c r="C389" i="5"/>
  <c r="B389" i="5"/>
  <c r="D388" i="5"/>
  <c r="C388" i="5"/>
  <c r="B388" i="5"/>
  <c r="D387" i="5"/>
  <c r="C387" i="5"/>
  <c r="B387" i="5"/>
  <c r="D386" i="5"/>
  <c r="C386" i="5"/>
  <c r="B386" i="5"/>
  <c r="D385" i="5"/>
  <c r="C385" i="5"/>
  <c r="B385" i="5"/>
  <c r="D384" i="5"/>
  <c r="C384" i="5"/>
  <c r="B384" i="5"/>
  <c r="D383" i="5"/>
  <c r="C383" i="5"/>
  <c r="B383" i="5"/>
  <c r="D382" i="5"/>
  <c r="C382" i="5"/>
  <c r="B382" i="5"/>
  <c r="D381" i="5"/>
  <c r="C381" i="5"/>
  <c r="B381" i="5"/>
  <c r="D380" i="5"/>
  <c r="C380" i="5"/>
  <c r="B380" i="5"/>
  <c r="D379" i="5"/>
  <c r="C379" i="5"/>
  <c r="B379" i="5"/>
  <c r="D378" i="5"/>
  <c r="C378" i="5"/>
  <c r="B378" i="5"/>
  <c r="D377" i="5"/>
  <c r="C377" i="5"/>
  <c r="B377" i="5"/>
  <c r="D376" i="5"/>
  <c r="C376" i="5"/>
  <c r="B376" i="5"/>
  <c r="D375" i="5"/>
  <c r="C375" i="5"/>
  <c r="B375" i="5"/>
  <c r="D374" i="5"/>
  <c r="C374" i="5"/>
  <c r="B374" i="5"/>
  <c r="D373" i="5"/>
  <c r="C373" i="5"/>
  <c r="B373" i="5"/>
  <c r="D372" i="5"/>
  <c r="C372" i="5"/>
  <c r="B372" i="5"/>
  <c r="D371" i="5"/>
  <c r="C371" i="5"/>
  <c r="B371" i="5"/>
  <c r="D370" i="5"/>
  <c r="C370" i="5"/>
  <c r="B370" i="5"/>
  <c r="D369" i="5"/>
  <c r="C369" i="5"/>
  <c r="B369" i="5"/>
  <c r="D368" i="5"/>
  <c r="C368" i="5"/>
  <c r="B368" i="5"/>
  <c r="D367" i="5"/>
  <c r="C367" i="5"/>
  <c r="B367" i="5"/>
  <c r="D366" i="5"/>
  <c r="C366" i="5"/>
  <c r="B366" i="5"/>
  <c r="D365" i="5"/>
  <c r="C365" i="5"/>
  <c r="B365" i="5"/>
  <c r="D364" i="5"/>
  <c r="C364" i="5"/>
  <c r="B364" i="5"/>
  <c r="D363" i="5"/>
  <c r="C363" i="5"/>
  <c r="B363" i="5"/>
  <c r="D362" i="5"/>
  <c r="C362" i="5"/>
  <c r="B362" i="5"/>
  <c r="D361" i="5"/>
  <c r="C361" i="5"/>
  <c r="B361" i="5"/>
  <c r="D360" i="5"/>
  <c r="C360" i="5"/>
  <c r="B360" i="5"/>
  <c r="D359" i="5"/>
  <c r="C359" i="5"/>
  <c r="B359" i="5"/>
  <c r="D358" i="5"/>
  <c r="C358" i="5"/>
  <c r="B358" i="5"/>
  <c r="D357" i="5"/>
  <c r="C357" i="5"/>
  <c r="B357" i="5"/>
  <c r="D356" i="5"/>
  <c r="C356" i="5"/>
  <c r="B356" i="5"/>
  <c r="D355" i="5"/>
  <c r="C355" i="5"/>
  <c r="B355" i="5"/>
  <c r="D354" i="5"/>
  <c r="C354" i="5"/>
  <c r="B354" i="5"/>
  <c r="D353" i="5"/>
  <c r="C353" i="5"/>
  <c r="B353" i="5"/>
  <c r="D352" i="5"/>
  <c r="C352" i="5"/>
  <c r="B352" i="5"/>
  <c r="D351" i="5"/>
  <c r="C351" i="5"/>
  <c r="B351" i="5"/>
  <c r="D350" i="5"/>
  <c r="C350" i="5"/>
  <c r="B350" i="5"/>
  <c r="D349" i="5"/>
  <c r="C349" i="5"/>
  <c r="B349" i="5"/>
  <c r="D348" i="5"/>
  <c r="C348" i="5"/>
  <c r="B348" i="5"/>
  <c r="D347" i="5"/>
  <c r="C347" i="5"/>
  <c r="B347" i="5"/>
  <c r="D346" i="5"/>
  <c r="C346" i="5"/>
  <c r="B346" i="5"/>
  <c r="D345" i="5"/>
  <c r="C345" i="5"/>
  <c r="B345" i="5"/>
  <c r="D344" i="5"/>
  <c r="C344" i="5"/>
  <c r="B344" i="5"/>
  <c r="D343" i="5"/>
  <c r="C343" i="5"/>
  <c r="B343" i="5"/>
  <c r="D342" i="5"/>
  <c r="C342" i="5"/>
  <c r="B342" i="5"/>
  <c r="D341" i="5"/>
  <c r="C341" i="5"/>
  <c r="B341" i="5"/>
  <c r="D340" i="5"/>
  <c r="C340" i="5"/>
  <c r="B340" i="5"/>
  <c r="D339" i="5"/>
  <c r="C339" i="5"/>
  <c r="B339" i="5"/>
  <c r="D338" i="5"/>
  <c r="C338" i="5"/>
  <c r="B338" i="5"/>
  <c r="D337" i="5"/>
  <c r="C337" i="5"/>
  <c r="B337" i="5"/>
  <c r="D336" i="5"/>
  <c r="C336" i="5"/>
  <c r="B336" i="5"/>
  <c r="D335" i="5"/>
  <c r="C335" i="5"/>
  <c r="B335" i="5"/>
  <c r="D334" i="5"/>
  <c r="C334" i="5"/>
  <c r="B334" i="5"/>
  <c r="D333" i="5"/>
  <c r="C333" i="5"/>
  <c r="B333" i="5"/>
  <c r="D332" i="5"/>
  <c r="C332" i="5"/>
  <c r="B332" i="5"/>
  <c r="D331" i="5"/>
  <c r="C331" i="5"/>
  <c r="B331" i="5"/>
  <c r="D330" i="5"/>
  <c r="C330" i="5"/>
  <c r="B330" i="5"/>
  <c r="D329" i="5"/>
  <c r="C329" i="5"/>
  <c r="B329" i="5"/>
  <c r="D328" i="5"/>
  <c r="C328" i="5"/>
  <c r="B328" i="5"/>
  <c r="D327" i="5"/>
  <c r="C327" i="5"/>
  <c r="B327" i="5"/>
  <c r="D326" i="5"/>
  <c r="C326" i="5"/>
  <c r="B326" i="5"/>
  <c r="D325" i="5"/>
  <c r="C325" i="5"/>
  <c r="B325" i="5"/>
  <c r="D324" i="5"/>
  <c r="C324" i="5"/>
  <c r="B324" i="5"/>
  <c r="D323" i="5"/>
  <c r="C323" i="5"/>
  <c r="B323" i="5"/>
  <c r="D322" i="5"/>
  <c r="C322" i="5"/>
  <c r="B322" i="5"/>
  <c r="D321" i="5"/>
  <c r="C321" i="5"/>
  <c r="B321" i="5"/>
  <c r="D320" i="5"/>
  <c r="C320" i="5"/>
  <c r="B320" i="5"/>
  <c r="D319" i="5"/>
  <c r="C319" i="5"/>
  <c r="B319" i="5"/>
  <c r="D318" i="5"/>
  <c r="C318" i="5"/>
  <c r="B318" i="5"/>
  <c r="D317" i="5"/>
  <c r="C317" i="5"/>
  <c r="B317" i="5"/>
  <c r="D316" i="5"/>
  <c r="C316" i="5"/>
  <c r="B316" i="5"/>
  <c r="D315" i="5"/>
  <c r="C315" i="5"/>
  <c r="B315" i="5"/>
  <c r="D314" i="5"/>
  <c r="C314" i="5"/>
  <c r="B314" i="5"/>
  <c r="D313" i="5"/>
  <c r="C313" i="5"/>
  <c r="B313" i="5"/>
  <c r="D312" i="5"/>
  <c r="C312" i="5"/>
  <c r="B312" i="5"/>
  <c r="D311" i="5"/>
  <c r="C311" i="5"/>
  <c r="B311" i="5"/>
  <c r="D310" i="5"/>
  <c r="C310" i="5"/>
  <c r="B310" i="5"/>
  <c r="D309" i="5"/>
  <c r="C309" i="5"/>
  <c r="B309" i="5"/>
  <c r="D308" i="5"/>
  <c r="C308" i="5"/>
  <c r="B308" i="5"/>
  <c r="D307" i="5"/>
  <c r="C307" i="5"/>
  <c r="B307" i="5"/>
  <c r="D306" i="5"/>
  <c r="C306" i="5"/>
  <c r="B306" i="5"/>
  <c r="D305" i="5"/>
  <c r="C305" i="5"/>
  <c r="B305" i="5"/>
  <c r="D304" i="5"/>
  <c r="C304" i="5"/>
  <c r="B304" i="5"/>
  <c r="D303" i="5"/>
  <c r="C303" i="5"/>
  <c r="B303" i="5"/>
  <c r="D302" i="5"/>
  <c r="C302" i="5"/>
  <c r="B302" i="5"/>
  <c r="D301" i="5"/>
  <c r="C301" i="5"/>
  <c r="B301" i="5"/>
  <c r="D300" i="5"/>
  <c r="C300" i="5"/>
  <c r="B300" i="5"/>
  <c r="D299" i="5"/>
  <c r="C299" i="5"/>
  <c r="B299" i="5"/>
  <c r="D298" i="5"/>
  <c r="C298" i="5"/>
  <c r="B298" i="5"/>
  <c r="D297" i="5"/>
  <c r="C297" i="5"/>
  <c r="B297" i="5"/>
  <c r="D296" i="5"/>
  <c r="C296" i="5"/>
  <c r="B296" i="5"/>
  <c r="D295" i="5"/>
  <c r="C295" i="5"/>
  <c r="B295" i="5"/>
  <c r="D294" i="5"/>
  <c r="C294" i="5"/>
  <c r="B294" i="5"/>
  <c r="D293" i="5"/>
  <c r="C293" i="5"/>
  <c r="B293" i="5"/>
  <c r="D292" i="5"/>
  <c r="C292" i="5"/>
  <c r="B292" i="5"/>
  <c r="D291" i="5"/>
  <c r="C291" i="5"/>
  <c r="B291" i="5"/>
  <c r="D290" i="5"/>
  <c r="C290" i="5"/>
  <c r="B290" i="5"/>
  <c r="D289" i="5"/>
  <c r="C289" i="5"/>
  <c r="B289" i="5"/>
  <c r="D288" i="5"/>
  <c r="C288" i="5"/>
  <c r="B288" i="5"/>
  <c r="D287" i="5"/>
  <c r="C287" i="5"/>
  <c r="B287" i="5"/>
  <c r="D286" i="5"/>
  <c r="C286" i="5"/>
  <c r="B286" i="5"/>
  <c r="D285" i="5"/>
  <c r="C285" i="5"/>
  <c r="B285" i="5"/>
  <c r="D284" i="5"/>
  <c r="C284" i="5"/>
  <c r="B284" i="5"/>
  <c r="D283" i="5"/>
  <c r="C283" i="5"/>
  <c r="B283" i="5"/>
  <c r="D282" i="5"/>
  <c r="C282" i="5"/>
  <c r="B282" i="5"/>
  <c r="D281" i="5"/>
  <c r="C281" i="5"/>
  <c r="B281" i="5"/>
  <c r="D280" i="5"/>
  <c r="C280" i="5"/>
  <c r="B280" i="5"/>
  <c r="D279" i="5"/>
  <c r="C279" i="5"/>
  <c r="B279" i="5"/>
  <c r="D278" i="5"/>
  <c r="C278" i="5"/>
  <c r="B278" i="5"/>
  <c r="D277" i="5"/>
  <c r="C277" i="5"/>
  <c r="B277" i="5"/>
  <c r="D276" i="5"/>
  <c r="C276" i="5"/>
  <c r="B276" i="5"/>
  <c r="D275" i="5"/>
  <c r="C275" i="5"/>
  <c r="B275" i="5"/>
  <c r="D274" i="5"/>
  <c r="C274" i="5"/>
  <c r="B274" i="5"/>
  <c r="D273" i="5"/>
  <c r="C273" i="5"/>
  <c r="B273" i="5"/>
  <c r="D272" i="5"/>
  <c r="C272" i="5"/>
  <c r="B272" i="5"/>
  <c r="D271" i="5"/>
  <c r="C271" i="5"/>
  <c r="B271" i="5"/>
  <c r="D270" i="5"/>
  <c r="C270" i="5"/>
  <c r="B270" i="5"/>
  <c r="D269" i="5"/>
  <c r="C269" i="5"/>
  <c r="B269" i="5"/>
  <c r="D268" i="5"/>
  <c r="C268" i="5"/>
  <c r="B268" i="5"/>
  <c r="D267" i="5"/>
  <c r="C267" i="5"/>
  <c r="B267" i="5"/>
  <c r="D266" i="5"/>
  <c r="C266" i="5"/>
  <c r="B266" i="5"/>
  <c r="D265" i="5"/>
  <c r="C265" i="5"/>
  <c r="B265" i="5"/>
  <c r="D264" i="5"/>
  <c r="C264" i="5"/>
  <c r="B264" i="5"/>
  <c r="D263" i="5"/>
  <c r="C263" i="5"/>
  <c r="B263" i="5"/>
  <c r="D262" i="5"/>
  <c r="C262" i="5"/>
  <c r="B262" i="5"/>
  <c r="D261" i="5"/>
  <c r="C261" i="5"/>
  <c r="B261" i="5"/>
  <c r="D260" i="5"/>
  <c r="C260" i="5"/>
  <c r="B260" i="5"/>
  <c r="D259" i="5"/>
  <c r="C259" i="5"/>
  <c r="B259" i="5"/>
  <c r="D258" i="5"/>
  <c r="C258" i="5"/>
  <c r="B258" i="5"/>
  <c r="D257" i="5"/>
  <c r="C257" i="5"/>
  <c r="B257" i="5"/>
  <c r="D256" i="5"/>
  <c r="C256" i="5"/>
  <c r="B256" i="5"/>
  <c r="D255" i="5"/>
  <c r="C255" i="5"/>
  <c r="B255" i="5"/>
  <c r="D254" i="5"/>
  <c r="C254" i="5"/>
  <c r="B254" i="5"/>
  <c r="D253" i="5"/>
  <c r="C253" i="5"/>
  <c r="B253" i="5"/>
  <c r="D252" i="5"/>
  <c r="C252" i="5"/>
  <c r="B252" i="5"/>
  <c r="D251" i="5"/>
  <c r="C251" i="5"/>
  <c r="B251" i="5"/>
  <c r="D250" i="5"/>
  <c r="C250" i="5"/>
  <c r="B250" i="5"/>
  <c r="D249" i="5"/>
  <c r="C249" i="5"/>
  <c r="B249" i="5"/>
  <c r="D248" i="5"/>
  <c r="C248" i="5"/>
  <c r="B248" i="5"/>
  <c r="D247" i="5"/>
  <c r="C247" i="5"/>
  <c r="B247" i="5"/>
  <c r="D246" i="5"/>
  <c r="C246" i="5"/>
  <c r="B246" i="5"/>
  <c r="D245" i="5"/>
  <c r="C245" i="5"/>
  <c r="B245" i="5"/>
  <c r="D244" i="5"/>
  <c r="C244" i="5"/>
  <c r="B244" i="5"/>
  <c r="D243" i="5"/>
  <c r="C243" i="5"/>
  <c r="B243" i="5"/>
  <c r="D242" i="5"/>
  <c r="C242" i="5"/>
  <c r="B242" i="5"/>
  <c r="D241" i="5"/>
  <c r="C241" i="5"/>
  <c r="B241" i="5"/>
  <c r="D240" i="5"/>
  <c r="C240" i="5"/>
  <c r="B240" i="5"/>
  <c r="D239" i="5"/>
  <c r="C239" i="5"/>
  <c r="B239" i="5"/>
  <c r="D238" i="5"/>
  <c r="C238" i="5"/>
  <c r="B238" i="5"/>
  <c r="D237" i="5"/>
  <c r="C237" i="5"/>
  <c r="B237" i="5"/>
  <c r="D236" i="5"/>
  <c r="C236" i="5"/>
  <c r="B236" i="5"/>
  <c r="D235" i="5"/>
  <c r="C235" i="5"/>
  <c r="B235" i="5"/>
  <c r="D234" i="5"/>
  <c r="C234" i="5"/>
  <c r="B234" i="5"/>
  <c r="D233" i="5"/>
  <c r="C233" i="5"/>
  <c r="B233" i="5"/>
  <c r="D232" i="5"/>
  <c r="C232" i="5"/>
  <c r="B232" i="5"/>
  <c r="D231" i="5"/>
  <c r="C231" i="5"/>
  <c r="B231" i="5"/>
  <c r="D230" i="5"/>
  <c r="C230" i="5"/>
  <c r="B230" i="5"/>
  <c r="D229" i="5"/>
  <c r="C229" i="5"/>
  <c r="B229" i="5"/>
  <c r="D228" i="5"/>
  <c r="C228" i="5"/>
  <c r="B228" i="5"/>
  <c r="D227" i="5"/>
  <c r="C227" i="5"/>
  <c r="B227" i="5"/>
  <c r="D226" i="5"/>
  <c r="C226" i="5"/>
  <c r="B226" i="5"/>
  <c r="D225" i="5"/>
  <c r="C225" i="5"/>
  <c r="B225" i="5"/>
  <c r="D224" i="5"/>
  <c r="C224" i="5"/>
  <c r="B224" i="5"/>
  <c r="D223" i="5"/>
  <c r="C223" i="5"/>
  <c r="B223" i="5"/>
  <c r="D222" i="5"/>
  <c r="C222" i="5"/>
  <c r="B222" i="5"/>
  <c r="D221" i="5"/>
  <c r="C221" i="5"/>
  <c r="B221" i="5"/>
  <c r="D220" i="5"/>
  <c r="C220" i="5"/>
  <c r="B220" i="5"/>
  <c r="D219" i="5"/>
  <c r="C219" i="5"/>
  <c r="B219" i="5"/>
  <c r="D218" i="5"/>
  <c r="C218" i="5"/>
  <c r="B218" i="5"/>
  <c r="D217" i="5"/>
  <c r="C217" i="5"/>
  <c r="B217" i="5"/>
  <c r="D216" i="5"/>
  <c r="C216" i="5"/>
  <c r="B216" i="5"/>
  <c r="D215" i="5"/>
  <c r="C215" i="5"/>
  <c r="B215" i="5"/>
  <c r="D214" i="5"/>
  <c r="C214" i="5"/>
  <c r="B214" i="5"/>
  <c r="D213" i="5"/>
  <c r="C213" i="5"/>
  <c r="B213" i="5"/>
  <c r="D212" i="5"/>
  <c r="C212" i="5"/>
  <c r="B212" i="5"/>
  <c r="D211" i="5"/>
  <c r="C211" i="5"/>
  <c r="B211" i="5"/>
  <c r="D210" i="5"/>
  <c r="C210" i="5"/>
  <c r="B210" i="5"/>
  <c r="D209" i="5"/>
  <c r="C209" i="5"/>
  <c r="B209" i="5"/>
  <c r="D208" i="5"/>
  <c r="C208" i="5"/>
  <c r="B208" i="5"/>
  <c r="D207" i="5"/>
  <c r="C207" i="5"/>
  <c r="B207" i="5"/>
  <c r="D206" i="5"/>
  <c r="C206" i="5"/>
  <c r="B206" i="5"/>
  <c r="D205" i="5"/>
  <c r="C205" i="5"/>
  <c r="B205" i="5"/>
  <c r="D204" i="5"/>
  <c r="C204" i="5"/>
  <c r="B204" i="5"/>
  <c r="D203" i="5"/>
  <c r="C203" i="5"/>
  <c r="B203" i="5"/>
  <c r="D202" i="5"/>
  <c r="C202" i="5"/>
  <c r="B202" i="5"/>
  <c r="D201" i="5"/>
  <c r="C201" i="5"/>
  <c r="B201" i="5"/>
  <c r="D200" i="5"/>
  <c r="C200" i="5"/>
  <c r="B200" i="5"/>
  <c r="D199" i="5"/>
  <c r="C199" i="5"/>
  <c r="B199" i="5"/>
  <c r="D198" i="5"/>
  <c r="C198" i="5"/>
  <c r="B198" i="5"/>
  <c r="D197" i="5"/>
  <c r="C197" i="5"/>
  <c r="B197" i="5"/>
  <c r="D196" i="5"/>
  <c r="C196" i="5"/>
  <c r="B196" i="5"/>
  <c r="D195" i="5"/>
  <c r="C195" i="5"/>
  <c r="B195" i="5"/>
  <c r="D194" i="5"/>
  <c r="C194" i="5"/>
  <c r="B194" i="5"/>
  <c r="D193" i="5"/>
  <c r="C193" i="5"/>
  <c r="B193" i="5"/>
  <c r="D192" i="5"/>
  <c r="C192" i="5"/>
  <c r="B192" i="5"/>
  <c r="D191" i="5"/>
  <c r="C191" i="5"/>
  <c r="B191" i="5"/>
  <c r="D190" i="5"/>
  <c r="C190" i="5"/>
  <c r="B190" i="5"/>
  <c r="D189" i="5"/>
  <c r="C189" i="5"/>
  <c r="B189" i="5"/>
  <c r="D188" i="5"/>
  <c r="C188" i="5"/>
  <c r="B188" i="5"/>
  <c r="D187" i="5"/>
  <c r="C187" i="5"/>
  <c r="B187" i="5"/>
  <c r="D186" i="5"/>
  <c r="C186" i="5"/>
  <c r="B186" i="5"/>
  <c r="D185" i="5"/>
  <c r="C185" i="5"/>
  <c r="B185" i="5"/>
  <c r="D184" i="5"/>
  <c r="C184" i="5"/>
  <c r="B184" i="5"/>
  <c r="D183" i="5"/>
  <c r="C183" i="5"/>
  <c r="B183" i="5"/>
  <c r="D182" i="5"/>
  <c r="C182" i="5"/>
  <c r="B182" i="5"/>
  <c r="D181" i="5"/>
  <c r="C181" i="5"/>
  <c r="B181" i="5"/>
  <c r="D180" i="5"/>
  <c r="C180" i="5"/>
  <c r="B180" i="5"/>
  <c r="D179" i="5"/>
  <c r="C179" i="5"/>
  <c r="B179" i="5"/>
  <c r="D178" i="5"/>
  <c r="C178" i="5"/>
  <c r="B178" i="5"/>
  <c r="D177" i="5"/>
  <c r="C177" i="5"/>
  <c r="B177" i="5"/>
  <c r="D176" i="5"/>
  <c r="C176" i="5"/>
  <c r="B176" i="5"/>
  <c r="D175" i="5"/>
  <c r="C175" i="5"/>
  <c r="B175" i="5"/>
  <c r="D174" i="5"/>
  <c r="C174" i="5"/>
  <c r="B174" i="5"/>
  <c r="D173" i="5"/>
  <c r="C173" i="5"/>
  <c r="B173" i="5"/>
  <c r="D172" i="5"/>
  <c r="C172" i="5"/>
  <c r="B172" i="5"/>
  <c r="D171" i="5"/>
  <c r="C171" i="5"/>
  <c r="B171" i="5"/>
  <c r="D170" i="5"/>
  <c r="C170" i="5"/>
  <c r="B170" i="5"/>
  <c r="D169" i="5"/>
  <c r="C169" i="5"/>
  <c r="B169" i="5"/>
  <c r="D168" i="5"/>
  <c r="C168" i="5"/>
  <c r="B168" i="5"/>
  <c r="D167" i="5"/>
  <c r="C167" i="5"/>
  <c r="B167" i="5"/>
  <c r="D166" i="5"/>
  <c r="C166" i="5"/>
  <c r="B166" i="5"/>
  <c r="D165" i="5"/>
  <c r="C165" i="5"/>
  <c r="B165" i="5"/>
  <c r="D164" i="5"/>
  <c r="C164" i="5"/>
  <c r="B164" i="5"/>
  <c r="D163" i="5"/>
  <c r="C163" i="5"/>
  <c r="B163" i="5"/>
  <c r="D162" i="5"/>
  <c r="C162" i="5"/>
  <c r="B162" i="5"/>
  <c r="D161" i="5"/>
  <c r="C161" i="5"/>
  <c r="B161" i="5"/>
  <c r="D160" i="5"/>
  <c r="C160" i="5"/>
  <c r="B160" i="5"/>
  <c r="D159" i="5"/>
  <c r="C159" i="5"/>
  <c r="B159" i="5"/>
  <c r="D158" i="5"/>
  <c r="C158" i="5"/>
  <c r="B158" i="5"/>
  <c r="D157" i="5"/>
  <c r="C157" i="5"/>
  <c r="B157" i="5"/>
  <c r="D156" i="5"/>
  <c r="C156" i="5"/>
  <c r="B156" i="5"/>
  <c r="D155" i="5"/>
  <c r="C155" i="5"/>
  <c r="B155" i="5"/>
  <c r="D154" i="5"/>
  <c r="C154" i="5"/>
  <c r="B154" i="5"/>
  <c r="D153" i="5"/>
  <c r="C153" i="5"/>
  <c r="B153" i="5"/>
  <c r="D152" i="5"/>
  <c r="C152" i="5"/>
  <c r="B152" i="5"/>
  <c r="D151" i="5"/>
  <c r="C151" i="5"/>
  <c r="B151" i="5"/>
  <c r="D150" i="5"/>
  <c r="C150" i="5"/>
  <c r="B150" i="5"/>
  <c r="D149" i="5"/>
  <c r="C149" i="5"/>
  <c r="B149" i="5"/>
  <c r="D148" i="5"/>
  <c r="C148" i="5"/>
  <c r="B148" i="5"/>
  <c r="D147" i="5"/>
  <c r="C147" i="5"/>
  <c r="B147" i="5"/>
  <c r="D146" i="5"/>
  <c r="C146" i="5"/>
  <c r="B146" i="5"/>
  <c r="D145" i="5"/>
  <c r="C145" i="5"/>
  <c r="B145" i="5"/>
  <c r="D144" i="5"/>
  <c r="C144" i="5"/>
  <c r="B144" i="5"/>
  <c r="D143" i="5"/>
  <c r="C143" i="5"/>
  <c r="B143" i="5"/>
  <c r="D142" i="5"/>
  <c r="C142" i="5"/>
  <c r="B142" i="5"/>
  <c r="D141" i="5"/>
  <c r="C141" i="5"/>
  <c r="B141" i="5"/>
  <c r="D140" i="5"/>
  <c r="C140" i="5"/>
  <c r="B140" i="5"/>
  <c r="D139" i="5"/>
  <c r="C139" i="5"/>
  <c r="B139" i="5"/>
  <c r="D138" i="5"/>
  <c r="C138" i="5"/>
  <c r="B138" i="5"/>
  <c r="D137" i="5"/>
  <c r="C137" i="5"/>
  <c r="B137" i="5"/>
  <c r="D136" i="5"/>
  <c r="C136" i="5"/>
  <c r="B136" i="5"/>
  <c r="D135" i="5"/>
  <c r="C135" i="5"/>
  <c r="B135" i="5"/>
  <c r="D134" i="5"/>
  <c r="C134" i="5"/>
  <c r="B134" i="5"/>
  <c r="D133" i="5"/>
  <c r="C133" i="5"/>
  <c r="B133" i="5"/>
  <c r="D132" i="5"/>
  <c r="C132" i="5"/>
  <c r="B132" i="5"/>
  <c r="D131" i="5"/>
  <c r="C131" i="5"/>
  <c r="B131" i="5"/>
  <c r="D130" i="5"/>
  <c r="C130" i="5"/>
  <c r="B130" i="5"/>
  <c r="D129" i="5"/>
  <c r="C129" i="5"/>
  <c r="B129" i="5"/>
  <c r="D128" i="5"/>
  <c r="C128" i="5"/>
  <c r="B128" i="5"/>
  <c r="D127" i="5"/>
  <c r="C127" i="5"/>
  <c r="B127" i="5"/>
  <c r="D126" i="5"/>
  <c r="C126" i="5"/>
  <c r="B126" i="5"/>
  <c r="D125" i="5"/>
  <c r="C125" i="5"/>
  <c r="B125" i="5"/>
  <c r="D124" i="5"/>
  <c r="C124" i="5"/>
  <c r="B124" i="5"/>
  <c r="D123" i="5"/>
  <c r="C123" i="5"/>
  <c r="B123" i="5"/>
  <c r="D122" i="5"/>
  <c r="C122" i="5"/>
  <c r="B122" i="5"/>
  <c r="D121" i="5"/>
  <c r="C121" i="5"/>
  <c r="B121" i="5"/>
  <c r="D120" i="5"/>
  <c r="C120" i="5"/>
  <c r="B120" i="5"/>
  <c r="D119" i="5"/>
  <c r="C119" i="5"/>
  <c r="B119" i="5"/>
  <c r="D118" i="5"/>
  <c r="C118" i="5"/>
  <c r="B118" i="5"/>
  <c r="D117" i="5"/>
  <c r="C117" i="5"/>
  <c r="B117" i="5"/>
  <c r="D116" i="5"/>
  <c r="C116" i="5"/>
  <c r="B116" i="5"/>
  <c r="D115" i="5"/>
  <c r="C115" i="5"/>
  <c r="B115" i="5"/>
  <c r="D114" i="5"/>
  <c r="C114" i="5"/>
  <c r="B114" i="5"/>
  <c r="D113" i="5"/>
  <c r="C113" i="5"/>
  <c r="B113" i="5"/>
  <c r="D112" i="5"/>
  <c r="C112" i="5"/>
  <c r="B112" i="5"/>
  <c r="D111" i="5"/>
  <c r="C111" i="5"/>
  <c r="B111" i="5"/>
  <c r="D110" i="5"/>
  <c r="C110" i="5"/>
  <c r="B110" i="5"/>
  <c r="D109" i="5"/>
  <c r="C109" i="5"/>
  <c r="B109" i="5"/>
  <c r="D108" i="5"/>
  <c r="C108" i="5"/>
  <c r="B108" i="5"/>
  <c r="D107" i="5"/>
  <c r="C107" i="5"/>
  <c r="B107" i="5"/>
  <c r="D106" i="5"/>
  <c r="C106" i="5"/>
  <c r="B106" i="5"/>
  <c r="D105" i="5"/>
  <c r="C105" i="5"/>
  <c r="B105" i="5"/>
  <c r="D104" i="5"/>
  <c r="C104" i="5"/>
  <c r="B104" i="5"/>
  <c r="D103" i="5"/>
  <c r="C103" i="5"/>
  <c r="B103" i="5"/>
  <c r="D102" i="5"/>
  <c r="C102" i="5"/>
  <c r="B102" i="5"/>
  <c r="D101" i="5"/>
  <c r="C101" i="5"/>
  <c r="B101" i="5"/>
  <c r="D100" i="5"/>
  <c r="C100" i="5"/>
  <c r="B100" i="5"/>
  <c r="D99" i="5"/>
  <c r="C99" i="5"/>
  <c r="B99" i="5"/>
  <c r="D98" i="5"/>
  <c r="C98" i="5"/>
  <c r="B98" i="5"/>
  <c r="D97" i="5"/>
  <c r="C97" i="5"/>
  <c r="B97" i="5"/>
  <c r="D96" i="5"/>
  <c r="C96" i="5"/>
  <c r="B96" i="5"/>
  <c r="D95" i="5"/>
  <c r="C95" i="5"/>
  <c r="B95" i="5"/>
  <c r="D94" i="5"/>
  <c r="C94" i="5"/>
  <c r="B94" i="5"/>
  <c r="D93" i="5"/>
  <c r="C93" i="5"/>
  <c r="B93" i="5"/>
  <c r="D92" i="5"/>
  <c r="C92" i="5"/>
  <c r="B92" i="5"/>
  <c r="D91" i="5"/>
  <c r="C91" i="5"/>
  <c r="B91" i="5"/>
  <c r="D90" i="5"/>
  <c r="C90" i="5"/>
  <c r="B90" i="5"/>
  <c r="D89" i="5"/>
  <c r="C89" i="5"/>
  <c r="B89" i="5"/>
  <c r="D88" i="5"/>
  <c r="C88" i="5"/>
  <c r="B88" i="5"/>
  <c r="D87" i="5"/>
  <c r="C87" i="5"/>
  <c r="B87" i="5"/>
  <c r="D86" i="5"/>
  <c r="C86" i="5"/>
  <c r="B86" i="5"/>
  <c r="D85" i="5"/>
  <c r="C85" i="5"/>
  <c r="B85" i="5"/>
  <c r="D84" i="5"/>
  <c r="C84" i="5"/>
  <c r="B84" i="5"/>
  <c r="D83" i="5"/>
  <c r="C83" i="5"/>
  <c r="B83" i="5"/>
  <c r="D82" i="5"/>
  <c r="C82" i="5"/>
  <c r="B82" i="5"/>
  <c r="D81" i="5"/>
  <c r="C81" i="5"/>
  <c r="B81" i="5"/>
  <c r="D80" i="5"/>
  <c r="C80" i="5"/>
  <c r="B80" i="5"/>
  <c r="D79" i="5"/>
  <c r="C79" i="5"/>
  <c r="B79" i="5"/>
  <c r="D78" i="5"/>
  <c r="C78" i="5"/>
  <c r="B78" i="5"/>
  <c r="D77" i="5"/>
  <c r="C77" i="5"/>
  <c r="B77" i="5"/>
  <c r="D76" i="5"/>
  <c r="C76" i="5"/>
  <c r="B76" i="5"/>
  <c r="D75" i="5"/>
  <c r="C75" i="5"/>
  <c r="B75" i="5"/>
  <c r="D74" i="5"/>
  <c r="C74" i="5"/>
  <c r="B74" i="5"/>
  <c r="D73" i="5"/>
  <c r="C73" i="5"/>
  <c r="B73" i="5"/>
  <c r="D72" i="5"/>
  <c r="C72" i="5"/>
  <c r="B72" i="5"/>
  <c r="D71" i="5"/>
  <c r="C71" i="5"/>
  <c r="B71" i="5"/>
  <c r="D70" i="5"/>
  <c r="C70" i="5"/>
  <c r="B70" i="5"/>
  <c r="D69" i="5"/>
  <c r="C69" i="5"/>
  <c r="B69" i="5"/>
  <c r="D68" i="5"/>
  <c r="C68" i="5"/>
  <c r="B68" i="5"/>
  <c r="D67" i="5"/>
  <c r="C67" i="5"/>
  <c r="B67" i="5"/>
  <c r="D66" i="5"/>
  <c r="C66" i="5"/>
  <c r="B66" i="5"/>
  <c r="D65" i="5"/>
  <c r="C65" i="5"/>
  <c r="B65" i="5"/>
  <c r="D64" i="5"/>
  <c r="C64" i="5"/>
  <c r="B64" i="5"/>
  <c r="D63" i="5"/>
  <c r="C63" i="5"/>
  <c r="B63" i="5"/>
  <c r="D62" i="5"/>
  <c r="C62" i="5"/>
  <c r="B62" i="5"/>
  <c r="D61" i="5"/>
  <c r="C61" i="5"/>
  <c r="B61" i="5"/>
  <c r="D60" i="5"/>
  <c r="C60" i="5"/>
  <c r="B60" i="5"/>
  <c r="D59" i="5"/>
  <c r="C59" i="5"/>
  <c r="B59" i="5"/>
  <c r="D58" i="5"/>
  <c r="C58" i="5"/>
  <c r="B58" i="5"/>
  <c r="D57" i="5"/>
  <c r="C57" i="5"/>
  <c r="B57" i="5"/>
  <c r="D56" i="5"/>
  <c r="C56" i="5"/>
  <c r="B56" i="5"/>
  <c r="D55" i="5"/>
  <c r="C55" i="5"/>
  <c r="B55" i="5"/>
  <c r="D54" i="5"/>
  <c r="C54" i="5"/>
  <c r="B54" i="5"/>
  <c r="D53" i="5"/>
  <c r="C53" i="5"/>
  <c r="B53" i="5"/>
  <c r="D52" i="5"/>
  <c r="C52" i="5"/>
  <c r="B52" i="5"/>
  <c r="D51" i="5"/>
  <c r="C51" i="5"/>
  <c r="B51" i="5"/>
  <c r="D50" i="5"/>
  <c r="C50" i="5"/>
  <c r="B50" i="5"/>
  <c r="D49" i="5"/>
  <c r="C49" i="5"/>
  <c r="B49" i="5"/>
  <c r="D48" i="5"/>
  <c r="C48" i="5"/>
  <c r="B48" i="5"/>
  <c r="D47" i="5"/>
  <c r="C47" i="5"/>
  <c r="B47" i="5"/>
  <c r="D46" i="5"/>
  <c r="C46" i="5"/>
  <c r="B46" i="5"/>
  <c r="D45" i="5"/>
  <c r="C45" i="5"/>
  <c r="B45" i="5"/>
  <c r="D44" i="5"/>
  <c r="C44" i="5"/>
  <c r="B44" i="5"/>
  <c r="D43" i="5"/>
  <c r="C43" i="5"/>
  <c r="B43" i="5"/>
  <c r="D42" i="5"/>
  <c r="C42" i="5"/>
  <c r="B42" i="5"/>
  <c r="D41" i="5"/>
  <c r="C41" i="5"/>
  <c r="B41" i="5"/>
  <c r="D40" i="5"/>
  <c r="C40" i="5"/>
  <c r="B40" i="5"/>
  <c r="D39" i="5"/>
  <c r="C39" i="5"/>
  <c r="B39" i="5"/>
  <c r="D38" i="5"/>
  <c r="C38" i="5"/>
  <c r="B38" i="5"/>
  <c r="D37" i="5"/>
  <c r="C37" i="5"/>
  <c r="B37" i="5"/>
  <c r="D36" i="5"/>
  <c r="C36" i="5"/>
  <c r="B36" i="5"/>
  <c r="D35" i="5"/>
  <c r="C35" i="5"/>
  <c r="B35" i="5"/>
  <c r="D34" i="5"/>
  <c r="C34" i="5"/>
  <c r="B34" i="5"/>
  <c r="D33" i="5"/>
  <c r="C33" i="5"/>
  <c r="B33" i="5"/>
  <c r="D32" i="5"/>
  <c r="C32" i="5"/>
  <c r="B32" i="5"/>
  <c r="D31" i="5"/>
  <c r="C31" i="5"/>
  <c r="B31" i="5"/>
  <c r="D30" i="5"/>
  <c r="C30" i="5"/>
  <c r="B30" i="5"/>
  <c r="D29" i="5"/>
  <c r="C29" i="5"/>
  <c r="B29" i="5"/>
  <c r="D28" i="5"/>
  <c r="C28" i="5"/>
  <c r="B28" i="5"/>
  <c r="D27" i="5"/>
  <c r="C27" i="5"/>
  <c r="B27" i="5"/>
  <c r="D26" i="5"/>
  <c r="C26" i="5"/>
  <c r="B26" i="5"/>
  <c r="D25" i="5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A8" i="5"/>
  <c r="N61" i="4"/>
  <c r="M61" i="4"/>
  <c r="L61" i="4"/>
  <c r="K61" i="4"/>
  <c r="N60" i="4"/>
  <c r="M60" i="4"/>
  <c r="L60" i="4"/>
  <c r="K60" i="4"/>
  <c r="AR59" i="4"/>
  <c r="N59" i="4"/>
  <c r="M59" i="4"/>
  <c r="L59" i="4"/>
  <c r="K59" i="4"/>
  <c r="N58" i="4"/>
  <c r="M58" i="4"/>
  <c r="L58" i="4"/>
  <c r="K58" i="4"/>
  <c r="AR57" i="4"/>
  <c r="N57" i="4"/>
  <c r="M57" i="4"/>
  <c r="L57" i="4"/>
  <c r="K57" i="4"/>
  <c r="N56" i="4"/>
  <c r="M56" i="4"/>
  <c r="L56" i="4"/>
  <c r="K56" i="4"/>
  <c r="N55" i="4"/>
  <c r="M55" i="4"/>
  <c r="L55" i="4"/>
  <c r="K55" i="4"/>
  <c r="AR54" i="4"/>
  <c r="N54" i="4"/>
  <c r="M54" i="4"/>
  <c r="L54" i="4"/>
  <c r="K54" i="4"/>
  <c r="N53" i="4"/>
  <c r="M53" i="4"/>
  <c r="L53" i="4"/>
  <c r="K53" i="4"/>
  <c r="N52" i="4"/>
  <c r="M52" i="4"/>
  <c r="L52" i="4"/>
  <c r="K52" i="4"/>
  <c r="N51" i="4"/>
  <c r="M51" i="4"/>
  <c r="L51" i="4"/>
  <c r="K51" i="4"/>
  <c r="N50" i="4"/>
  <c r="M50" i="4"/>
  <c r="L50" i="4"/>
  <c r="K50" i="4"/>
  <c r="N49" i="4"/>
  <c r="M49" i="4"/>
  <c r="L49" i="4"/>
  <c r="K49" i="4"/>
  <c r="N48" i="4"/>
  <c r="M48" i="4"/>
  <c r="L48" i="4"/>
  <c r="K48" i="4"/>
  <c r="N47" i="4"/>
  <c r="M47" i="4"/>
  <c r="L47" i="4"/>
  <c r="K47" i="4"/>
  <c r="N46" i="4"/>
  <c r="M46" i="4"/>
  <c r="L46" i="4"/>
  <c r="K46" i="4"/>
  <c r="N45" i="4"/>
  <c r="M45" i="4"/>
  <c r="L45" i="4"/>
  <c r="K45" i="4"/>
  <c r="N44" i="4"/>
  <c r="M44" i="4"/>
  <c r="L44" i="4"/>
  <c r="K44" i="4"/>
  <c r="AR43" i="4"/>
  <c r="N43" i="4"/>
  <c r="M43" i="4"/>
  <c r="L43" i="4"/>
  <c r="K43" i="4"/>
  <c r="AR42" i="4"/>
  <c r="N42" i="4"/>
  <c r="M42" i="4"/>
  <c r="L42" i="4"/>
  <c r="K42" i="4"/>
  <c r="AR41" i="4"/>
  <c r="N41" i="4"/>
  <c r="M41" i="4"/>
  <c r="L41" i="4"/>
  <c r="K41" i="4"/>
  <c r="N40" i="4"/>
  <c r="M40" i="4"/>
  <c r="L40" i="4"/>
  <c r="K40" i="4"/>
  <c r="N39" i="4"/>
  <c r="M39" i="4"/>
  <c r="L39" i="4"/>
  <c r="K39" i="4"/>
  <c r="N38" i="4"/>
  <c r="M38" i="4"/>
  <c r="L38" i="4"/>
  <c r="K38" i="4"/>
  <c r="N37" i="4"/>
  <c r="M37" i="4"/>
  <c r="L37" i="4"/>
  <c r="K37" i="4"/>
  <c r="N36" i="4"/>
  <c r="M36" i="4"/>
  <c r="L36" i="4"/>
  <c r="K36" i="4"/>
  <c r="N35" i="4"/>
  <c r="M35" i="4"/>
  <c r="L35" i="4"/>
  <c r="K35" i="4"/>
  <c r="N34" i="4"/>
  <c r="M34" i="4"/>
  <c r="L34" i="4"/>
  <c r="K34" i="4"/>
  <c r="N33" i="4"/>
  <c r="M33" i="4"/>
  <c r="L33" i="4"/>
  <c r="K33" i="4"/>
  <c r="N32" i="4"/>
  <c r="M32" i="4"/>
  <c r="L32" i="4"/>
  <c r="K32" i="4"/>
  <c r="N31" i="4"/>
  <c r="M31" i="4"/>
  <c r="L31" i="4"/>
  <c r="K31" i="4"/>
  <c r="N30" i="4"/>
  <c r="M30" i="4"/>
  <c r="L30" i="4"/>
  <c r="K30" i="4"/>
  <c r="N29" i="4"/>
  <c r="M29" i="4"/>
  <c r="L29" i="4"/>
  <c r="K29" i="4"/>
  <c r="AR28" i="4"/>
  <c r="N28" i="4"/>
  <c r="M28" i="4"/>
  <c r="L28" i="4"/>
  <c r="K28" i="4"/>
  <c r="N27" i="4"/>
  <c r="M27" i="4"/>
  <c r="L27" i="4"/>
  <c r="K27" i="4"/>
  <c r="AR26" i="4"/>
  <c r="N26" i="4"/>
  <c r="M26" i="4"/>
  <c r="L26" i="4"/>
  <c r="K26" i="4"/>
  <c r="AR25" i="4"/>
  <c r="N25" i="4"/>
  <c r="M25" i="4"/>
  <c r="L25" i="4"/>
  <c r="K25" i="4"/>
  <c r="N24" i="4"/>
  <c r="M24" i="4"/>
  <c r="L24" i="4"/>
  <c r="K24" i="4"/>
  <c r="N23" i="4"/>
  <c r="M23" i="4"/>
  <c r="L23" i="4"/>
  <c r="K23" i="4"/>
  <c r="N22" i="4"/>
  <c r="M22" i="4"/>
  <c r="L22" i="4"/>
  <c r="K22" i="4"/>
  <c r="N21" i="4"/>
  <c r="M21" i="4"/>
  <c r="L21" i="4"/>
  <c r="K21" i="4"/>
  <c r="N20" i="4"/>
  <c r="M20" i="4"/>
  <c r="L20" i="4"/>
  <c r="K20" i="4"/>
  <c r="N19" i="4"/>
  <c r="M19" i="4"/>
  <c r="L19" i="4"/>
  <c r="K19" i="4"/>
  <c r="N18" i="4"/>
  <c r="M18" i="4"/>
  <c r="L18" i="4"/>
  <c r="K18" i="4"/>
  <c r="N17" i="4"/>
  <c r="M17" i="4"/>
  <c r="L17" i="4"/>
  <c r="K17" i="4"/>
  <c r="N16" i="4"/>
  <c r="M16" i="4"/>
  <c r="L16" i="4"/>
  <c r="K16" i="4"/>
  <c r="N15" i="4"/>
  <c r="M15" i="4"/>
  <c r="L15" i="4"/>
  <c r="K15" i="4"/>
  <c r="N14" i="4"/>
  <c r="M14" i="4"/>
  <c r="L14" i="4"/>
  <c r="K14" i="4"/>
  <c r="N13" i="4"/>
  <c r="M13" i="4"/>
  <c r="L13" i="4"/>
  <c r="K13" i="4"/>
  <c r="N12" i="4"/>
  <c r="M12" i="4"/>
  <c r="L12" i="4"/>
  <c r="K12" i="4"/>
  <c r="AR11" i="4"/>
  <c r="N11" i="4"/>
  <c r="M11" i="4"/>
  <c r="L11" i="4"/>
  <c r="K11" i="4"/>
  <c r="AR10" i="4"/>
  <c r="N10" i="4"/>
  <c r="M10" i="4"/>
  <c r="L10" i="4"/>
  <c r="K10" i="4"/>
  <c r="AR9" i="4"/>
  <c r="M9" i="4"/>
  <c r="L9" i="4"/>
  <c r="K9" i="4"/>
  <c r="AQ167" i="4"/>
  <c r="AR153" i="4" l="1"/>
  <c r="AR154" i="4"/>
  <c r="AR102" i="4"/>
  <c r="AR66" i="4"/>
  <c r="AR127" i="4"/>
  <c r="AR111" i="4"/>
  <c r="AR79" i="4"/>
  <c r="AR63" i="4"/>
  <c r="AR164" i="4"/>
  <c r="AR132" i="4"/>
  <c r="AR100" i="4"/>
  <c r="AR68" i="4"/>
  <c r="AR165" i="4"/>
  <c r="AR149" i="4"/>
  <c r="AR133" i="4"/>
  <c r="AR117" i="4"/>
  <c r="AR101" i="4"/>
  <c r="AR85" i="4"/>
  <c r="AR69" i="4"/>
  <c r="AR166" i="4"/>
  <c r="AR150" i="4"/>
  <c r="AR130" i="4"/>
  <c r="AR114" i="4"/>
  <c r="AR98" i="4"/>
  <c r="AR82" i="4"/>
  <c r="AR62" i="4"/>
  <c r="AR155" i="4"/>
  <c r="AR139" i="4"/>
  <c r="AR123" i="4"/>
  <c r="AR107" i="4"/>
  <c r="AR91" i="4"/>
  <c r="AR75" i="4"/>
  <c r="AR160" i="4"/>
  <c r="AR144" i="4"/>
  <c r="AR128" i="4"/>
  <c r="AR112" i="4"/>
  <c r="AR96" i="4"/>
  <c r="AR80" i="4"/>
  <c r="AR64" i="4"/>
  <c r="AR137" i="4"/>
  <c r="AR89" i="4"/>
  <c r="AR118" i="4"/>
  <c r="AR159" i="4"/>
  <c r="AR161" i="4"/>
  <c r="AR145" i="4"/>
  <c r="AR129" i="4"/>
  <c r="AR113" i="4"/>
  <c r="AR97" i="4"/>
  <c r="AR81" i="4"/>
  <c r="AR65" i="4"/>
  <c r="AR162" i="4"/>
  <c r="AR146" i="4"/>
  <c r="AR126" i="4"/>
  <c r="AR110" i="4"/>
  <c r="AR94" i="4"/>
  <c r="AR78" i="4"/>
  <c r="AR167" i="4"/>
  <c r="AR151" i="4"/>
  <c r="AR135" i="4"/>
  <c r="AR119" i="4"/>
  <c r="AR103" i="4"/>
  <c r="AR87" i="4"/>
  <c r="AR71" i="4"/>
  <c r="AR156" i="4"/>
  <c r="AR140" i="4"/>
  <c r="AR124" i="4"/>
  <c r="AR108" i="4"/>
  <c r="AR92" i="4"/>
  <c r="AR76" i="4"/>
  <c r="AR121" i="4"/>
  <c r="AR105" i="4"/>
  <c r="AR73" i="4"/>
  <c r="AR138" i="4"/>
  <c r="AR86" i="4"/>
  <c r="AR143" i="4"/>
  <c r="AR95" i="4"/>
  <c r="AR148" i="4"/>
  <c r="AR116" i="4"/>
  <c r="AR84" i="4"/>
  <c r="AQ8" i="4"/>
  <c r="AQ407" i="4"/>
  <c r="AQ140" i="4"/>
  <c r="AQ333" i="4"/>
  <c r="AQ253" i="4"/>
  <c r="AQ178" i="4"/>
  <c r="AQ72" i="4"/>
  <c r="AQ46" i="4"/>
  <c r="AQ47" i="4"/>
  <c r="AQ163" i="4"/>
  <c r="AQ132" i="4"/>
  <c r="AQ377" i="4"/>
  <c r="AQ345" i="4"/>
  <c r="AQ313" i="4"/>
  <c r="AQ281" i="4"/>
  <c r="AQ249" i="4"/>
  <c r="AQ217" i="4"/>
  <c r="AQ186" i="4"/>
  <c r="AQ153" i="4"/>
  <c r="AQ106" i="4"/>
  <c r="AQ92" i="4"/>
  <c r="AQ43" i="4"/>
  <c r="AQ108" i="4"/>
  <c r="AQ66" i="4"/>
  <c r="AQ24" i="4"/>
  <c r="AQ406" i="4"/>
  <c r="AQ246" i="4"/>
  <c r="AQ354" i="4"/>
  <c r="AQ242" i="4"/>
  <c r="AQ364" i="4"/>
  <c r="AQ252" i="4"/>
  <c r="AQ397" i="4"/>
  <c r="AQ301" i="4"/>
  <c r="AQ130" i="4"/>
  <c r="AQ44" i="4"/>
  <c r="AQ17" i="4"/>
  <c r="AQ294" i="4"/>
  <c r="AQ230" i="4"/>
  <c r="AQ78" i="4"/>
  <c r="AQ87" i="4"/>
  <c r="AQ160" i="4"/>
  <c r="AQ404" i="4"/>
  <c r="AQ372" i="4"/>
  <c r="AQ340" i="4"/>
  <c r="AQ308" i="4"/>
  <c r="AQ276" i="4"/>
  <c r="AQ244" i="4"/>
  <c r="AQ212" i="4"/>
  <c r="AQ161" i="4"/>
  <c r="AQ117" i="4"/>
  <c r="AQ99" i="4"/>
  <c r="AQ54" i="4"/>
  <c r="AQ11" i="4"/>
  <c r="AQ77" i="4"/>
  <c r="AQ30" i="4"/>
  <c r="AQ37" i="4"/>
  <c r="AQ278" i="4"/>
  <c r="AQ338" i="4"/>
  <c r="AQ258" i="4"/>
  <c r="AQ194" i="4"/>
  <c r="AQ387" i="4"/>
  <c r="AQ227" i="4"/>
  <c r="AQ95" i="4"/>
  <c r="AQ94" i="4"/>
  <c r="AQ391" i="4"/>
  <c r="AQ359" i="4"/>
  <c r="AQ327" i="4"/>
  <c r="AQ295" i="4"/>
  <c r="AQ263" i="4"/>
  <c r="AQ231" i="4"/>
  <c r="AQ199" i="4"/>
  <c r="AQ73" i="4"/>
  <c r="AQ81" i="4"/>
  <c r="AQ159" i="4"/>
  <c r="AQ400" i="4"/>
  <c r="AQ368" i="4"/>
  <c r="AQ336" i="4"/>
  <c r="AQ304" i="4"/>
  <c r="AQ272" i="4"/>
  <c r="AQ240" i="4"/>
  <c r="AQ208" i="4"/>
  <c r="AQ157" i="4"/>
  <c r="AQ114" i="4"/>
  <c r="AQ96" i="4"/>
  <c r="AQ48" i="4"/>
  <c r="AQ10" i="4"/>
  <c r="AQ74" i="4"/>
  <c r="AQ29" i="4"/>
  <c r="AQ33" i="4"/>
  <c r="AQ31" i="4"/>
  <c r="AQ139" i="4"/>
  <c r="AQ356" i="4"/>
  <c r="AQ292" i="4"/>
  <c r="AQ228" i="4"/>
  <c r="AQ79" i="4"/>
  <c r="AQ98" i="4"/>
  <c r="AQ13" i="4"/>
  <c r="AQ402" i="4"/>
  <c r="AQ226" i="4"/>
  <c r="AQ323" i="4"/>
  <c r="AQ23" i="4"/>
  <c r="AQ158" i="4"/>
  <c r="AQ343" i="4"/>
  <c r="AQ279" i="4"/>
  <c r="AQ175" i="4"/>
  <c r="AQ384" i="4"/>
  <c r="AQ320" i="4"/>
  <c r="AQ256" i="4"/>
  <c r="AQ188" i="4"/>
  <c r="AQ120" i="4"/>
  <c r="AQ26" i="4"/>
  <c r="AQ50" i="4"/>
  <c r="AQ370" i="4"/>
  <c r="AQ236" i="4"/>
  <c r="AQ115" i="4"/>
  <c r="AQ398" i="4"/>
  <c r="AQ270" i="4"/>
  <c r="AQ367" i="4"/>
  <c r="AQ303" i="4"/>
  <c r="AQ239" i="4"/>
  <c r="AQ118" i="4"/>
  <c r="AQ347" i="4"/>
  <c r="AQ219" i="4"/>
  <c r="AQ131" i="4"/>
  <c r="AQ376" i="4"/>
  <c r="AQ312" i="4"/>
  <c r="AQ248" i="4"/>
  <c r="AQ172" i="4"/>
  <c r="AQ121" i="4"/>
  <c r="AQ58" i="4"/>
  <c r="AQ82" i="4"/>
  <c r="AQ113" i="4"/>
  <c r="AQ165" i="4"/>
  <c r="AQ36" i="4"/>
  <c r="AQ378" i="4"/>
  <c r="AQ314" i="4"/>
  <c r="AQ250" i="4"/>
  <c r="AQ183" i="4"/>
  <c r="AQ403" i="4"/>
  <c r="AQ275" i="4"/>
  <c r="AQ211" i="4"/>
  <c r="AQ357" i="4"/>
  <c r="AQ293" i="4"/>
  <c r="AQ229" i="4"/>
  <c r="AQ173" i="4"/>
  <c r="AQ111" i="4"/>
  <c r="AQ19" i="4"/>
  <c r="AQ90" i="4"/>
  <c r="AQ69" i="4"/>
  <c r="AQ348" i="4"/>
  <c r="AQ180" i="4"/>
  <c r="AQ221" i="4"/>
  <c r="AQ9" i="4"/>
  <c r="AQ350" i="4"/>
  <c r="AQ286" i="4"/>
  <c r="AQ119" i="4"/>
  <c r="AQ331" i="4"/>
  <c r="AQ203" i="4"/>
  <c r="AQ148" i="4"/>
  <c r="AQ353" i="4"/>
  <c r="AQ289" i="4"/>
  <c r="AQ225" i="4"/>
  <c r="AQ193" i="4"/>
  <c r="AQ125" i="4"/>
  <c r="AQ107" i="4"/>
  <c r="AQ18" i="4"/>
  <c r="AQ40" i="4"/>
  <c r="AQ310" i="4"/>
  <c r="AQ182" i="4"/>
  <c r="AQ322" i="4"/>
  <c r="AQ210" i="4"/>
  <c r="AQ291" i="4"/>
  <c r="AQ380" i="4"/>
  <c r="AQ300" i="4"/>
  <c r="AQ154" i="4"/>
  <c r="AQ32" i="4"/>
  <c r="AQ53" i="4"/>
  <c r="AQ366" i="4"/>
  <c r="AQ302" i="4"/>
  <c r="AQ238" i="4"/>
  <c r="AQ174" i="4"/>
  <c r="AQ383" i="4"/>
  <c r="AQ351" i="4"/>
  <c r="AQ319" i="4"/>
  <c r="AQ287" i="4"/>
  <c r="AQ255" i="4"/>
  <c r="AQ223" i="4"/>
  <c r="AQ191" i="4"/>
  <c r="AQ145" i="4"/>
  <c r="AQ379" i="4"/>
  <c r="AQ315" i="4"/>
  <c r="AQ251" i="4"/>
  <c r="AQ192" i="4"/>
  <c r="AQ155" i="4"/>
  <c r="AQ392" i="4"/>
  <c r="AQ360" i="4"/>
  <c r="AQ328" i="4"/>
  <c r="AQ296" i="4"/>
  <c r="AQ264" i="4"/>
  <c r="AQ232" i="4"/>
  <c r="AQ200" i="4"/>
  <c r="AQ138" i="4"/>
  <c r="AQ124" i="4"/>
  <c r="AQ80" i="4"/>
  <c r="AQ28" i="4"/>
  <c r="AQ101" i="4"/>
  <c r="AQ56" i="4"/>
  <c r="AQ16" i="4"/>
  <c r="AQ142" i="4"/>
  <c r="AQ355" i="4"/>
  <c r="AQ195" i="4"/>
  <c r="AQ109" i="4"/>
  <c r="AQ76" i="4"/>
  <c r="AQ394" i="4"/>
  <c r="AQ362" i="4"/>
  <c r="AQ330" i="4"/>
  <c r="AQ298" i="4"/>
  <c r="AQ266" i="4"/>
  <c r="AQ234" i="4"/>
  <c r="AQ202" i="4"/>
  <c r="AQ86" i="4"/>
  <c r="AQ51" i="4"/>
  <c r="AQ371" i="4"/>
  <c r="AQ307" i="4"/>
  <c r="AQ243" i="4"/>
  <c r="AQ187" i="4"/>
  <c r="AQ152" i="4"/>
  <c r="AQ405" i="4"/>
  <c r="AQ373" i="4"/>
  <c r="AQ341" i="4"/>
  <c r="AQ309" i="4"/>
  <c r="AQ277" i="4"/>
  <c r="AQ245" i="4"/>
  <c r="AQ213" i="4"/>
  <c r="AQ185" i="4"/>
  <c r="AQ149" i="4"/>
  <c r="AQ105" i="4"/>
  <c r="AQ91" i="4"/>
  <c r="AQ42" i="4"/>
  <c r="AQ100" i="4"/>
  <c r="AQ62" i="4"/>
  <c r="AQ21" i="4"/>
  <c r="AQ150" i="4"/>
  <c r="AQ396" i="4"/>
  <c r="AQ316" i="4"/>
  <c r="AQ220" i="4"/>
  <c r="AQ365" i="4"/>
  <c r="AQ269" i="4"/>
  <c r="AQ189" i="4"/>
  <c r="AQ59" i="4"/>
  <c r="AQ57" i="4"/>
  <c r="AQ390" i="4"/>
  <c r="AQ382" i="4"/>
  <c r="AQ318" i="4"/>
  <c r="AQ254" i="4"/>
  <c r="AQ190" i="4"/>
  <c r="AQ35" i="4"/>
  <c r="AQ363" i="4"/>
  <c r="AQ299" i="4"/>
  <c r="AQ235" i="4"/>
  <c r="AQ184" i="4"/>
  <c r="AQ147" i="4"/>
  <c r="AQ401" i="4"/>
  <c r="AQ369" i="4"/>
  <c r="AQ337" i="4"/>
  <c r="AQ305" i="4"/>
  <c r="AQ273" i="4"/>
  <c r="AQ241" i="4"/>
  <c r="AQ209" i="4"/>
  <c r="AQ181" i="4"/>
  <c r="AQ146" i="4"/>
  <c r="AQ128" i="4"/>
  <c r="AQ88" i="4"/>
  <c r="AQ38" i="4"/>
  <c r="AQ84" i="4"/>
  <c r="AQ61" i="4"/>
  <c r="AQ20" i="4"/>
  <c r="AQ388" i="4"/>
  <c r="AQ324" i="4"/>
  <c r="AQ260" i="4"/>
  <c r="AQ196" i="4"/>
  <c r="AQ137" i="4"/>
  <c r="AQ123" i="4"/>
  <c r="AQ27" i="4"/>
  <c r="AQ52" i="4"/>
  <c r="AQ374" i="4"/>
  <c r="AQ306" i="4"/>
  <c r="AQ70" i="4"/>
  <c r="AQ179" i="4"/>
  <c r="AQ141" i="4"/>
  <c r="AQ25" i="4"/>
  <c r="AQ375" i="4"/>
  <c r="AQ311" i="4"/>
  <c r="AQ247" i="4"/>
  <c r="AQ215" i="4"/>
  <c r="AQ169" i="4"/>
  <c r="AQ136" i="4"/>
  <c r="AQ352" i="4"/>
  <c r="AQ288" i="4"/>
  <c r="AQ224" i="4"/>
  <c r="AQ133" i="4"/>
  <c r="AQ75" i="4"/>
  <c r="AQ97" i="4"/>
  <c r="AQ12" i="4"/>
  <c r="AQ214" i="4"/>
  <c r="AQ274" i="4"/>
  <c r="AQ151" i="4"/>
  <c r="AQ135" i="4"/>
  <c r="AQ332" i="4"/>
  <c r="AQ85" i="4"/>
  <c r="AQ334" i="4"/>
  <c r="AQ206" i="4"/>
  <c r="AQ399" i="4"/>
  <c r="AQ335" i="4"/>
  <c r="AQ271" i="4"/>
  <c r="AQ207" i="4"/>
  <c r="AQ67" i="4"/>
  <c r="AQ283" i="4"/>
  <c r="AQ176" i="4"/>
  <c r="AQ344" i="4"/>
  <c r="AQ280" i="4"/>
  <c r="AQ216" i="4"/>
  <c r="AQ162" i="4"/>
  <c r="AQ103" i="4"/>
  <c r="AQ14" i="4"/>
  <c r="AQ34" i="4"/>
  <c r="AQ259" i="4"/>
  <c r="AQ83" i="4"/>
  <c r="AQ166" i="4"/>
  <c r="AQ346" i="4"/>
  <c r="AQ282" i="4"/>
  <c r="AQ218" i="4"/>
  <c r="AQ134" i="4"/>
  <c r="AQ339" i="4"/>
  <c r="AQ171" i="4"/>
  <c r="AQ164" i="4"/>
  <c r="AQ389" i="4"/>
  <c r="AQ325" i="4"/>
  <c r="AQ261" i="4"/>
  <c r="AQ197" i="4"/>
  <c r="AQ126" i="4"/>
  <c r="AQ64" i="4"/>
  <c r="AQ41" i="4"/>
  <c r="AQ156" i="4"/>
  <c r="AQ268" i="4"/>
  <c r="AQ317" i="4"/>
  <c r="AQ127" i="4"/>
  <c r="AQ15" i="4"/>
  <c r="AQ326" i="4"/>
  <c r="AQ222" i="4"/>
  <c r="AQ55" i="4"/>
  <c r="AQ395" i="4"/>
  <c r="AQ267" i="4"/>
  <c r="AQ168" i="4"/>
  <c r="AQ385" i="4"/>
  <c r="AQ321" i="4"/>
  <c r="AQ257" i="4"/>
  <c r="AQ170" i="4"/>
  <c r="AQ60" i="4"/>
  <c r="AQ89" i="4"/>
  <c r="AQ65" i="4"/>
  <c r="AQ39" i="4"/>
  <c r="AQ381" i="4"/>
  <c r="AQ285" i="4"/>
  <c r="AQ205" i="4"/>
  <c r="AQ122" i="4"/>
  <c r="AQ116" i="4"/>
  <c r="AQ110" i="4"/>
  <c r="AQ102" i="4"/>
  <c r="AQ143" i="4"/>
  <c r="AQ393" i="4"/>
  <c r="AQ361" i="4"/>
  <c r="AQ329" i="4"/>
  <c r="AQ297" i="4"/>
  <c r="AQ265" i="4"/>
  <c r="AQ233" i="4"/>
  <c r="AQ201" i="4"/>
  <c r="AQ177" i="4"/>
  <c r="AQ129" i="4"/>
  <c r="AQ112" i="4"/>
  <c r="AQ71" i="4"/>
  <c r="AQ22" i="4"/>
  <c r="AQ93" i="4"/>
  <c r="AQ45" i="4"/>
  <c r="AQ49" i="4"/>
  <c r="AQ342" i="4"/>
  <c r="AQ386" i="4"/>
  <c r="AQ290" i="4"/>
  <c r="AQ63" i="4"/>
  <c r="AQ144" i="4"/>
  <c r="AQ284" i="4"/>
  <c r="AQ204" i="4"/>
  <c r="AQ349" i="4"/>
  <c r="AQ237" i="4"/>
  <c r="AQ104" i="4"/>
  <c r="AQ68" i="4"/>
  <c r="AQ358" i="4"/>
  <c r="AQ262" i="4"/>
  <c r="AQ198" i="4"/>
  <c r="AR157" i="4"/>
  <c r="AR141" i="4"/>
  <c r="AR125" i="4"/>
  <c r="AR109" i="4"/>
  <c r="AR93" i="4"/>
  <c r="AR77" i="4"/>
  <c r="AR158" i="4"/>
  <c r="AR142" i="4"/>
  <c r="AR122" i="4"/>
  <c r="AR106" i="4"/>
  <c r="AR90" i="4"/>
  <c r="AR74" i="4"/>
  <c r="AR163" i="4"/>
  <c r="AR147" i="4"/>
  <c r="AR131" i="4"/>
  <c r="AR115" i="4"/>
  <c r="AR99" i="4"/>
  <c r="AR83" i="4"/>
  <c r="AR67" i="4"/>
  <c r="AR152" i="4"/>
  <c r="AR136" i="4"/>
  <c r="AR120" i="4"/>
  <c r="AR104" i="4"/>
  <c r="AR88" i="4"/>
  <c r="AR72" i="4"/>
  <c r="AR8" i="4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B172" i="3"/>
  <c r="C172" i="3"/>
  <c r="B173" i="3"/>
  <c r="C173" i="3"/>
  <c r="B174" i="3"/>
  <c r="C174" i="3"/>
  <c r="B175" i="3"/>
  <c r="C175" i="3"/>
  <c r="B176" i="3"/>
  <c r="C176" i="3"/>
  <c r="B177" i="3"/>
  <c r="C177" i="3"/>
  <c r="B178" i="3"/>
  <c r="C178" i="3"/>
  <c r="B179" i="3"/>
  <c r="C179" i="3"/>
  <c r="B180" i="3"/>
  <c r="C180" i="3"/>
  <c r="B181" i="3"/>
  <c r="C181" i="3"/>
  <c r="B182" i="3"/>
  <c r="C182" i="3"/>
  <c r="B183" i="3"/>
  <c r="C183" i="3"/>
  <c r="B184" i="3"/>
  <c r="C184" i="3"/>
  <c r="B185" i="3"/>
  <c r="C185" i="3"/>
  <c r="B186" i="3"/>
  <c r="C186" i="3"/>
  <c r="B187" i="3"/>
  <c r="C187" i="3"/>
  <c r="B188" i="3"/>
  <c r="C188" i="3"/>
  <c r="B189" i="3"/>
  <c r="C189" i="3"/>
  <c r="B190" i="3"/>
  <c r="C190" i="3"/>
  <c r="B191" i="3"/>
  <c r="C191" i="3"/>
  <c r="B192" i="3"/>
  <c r="C192" i="3"/>
  <c r="B193" i="3"/>
  <c r="C193" i="3"/>
  <c r="B194" i="3"/>
  <c r="C194" i="3"/>
  <c r="B195" i="3"/>
  <c r="C195" i="3"/>
  <c r="B196" i="3"/>
  <c r="C196" i="3"/>
  <c r="B197" i="3"/>
  <c r="C197" i="3"/>
  <c r="B198" i="3"/>
  <c r="C198" i="3"/>
  <c r="B199" i="3"/>
  <c r="C199" i="3"/>
  <c r="B200" i="3"/>
  <c r="C200" i="3"/>
  <c r="B201" i="3"/>
  <c r="C201" i="3"/>
  <c r="B202" i="3"/>
  <c r="C202" i="3"/>
  <c r="B203" i="3"/>
  <c r="C203" i="3"/>
  <c r="B204" i="3"/>
  <c r="C204" i="3"/>
  <c r="B205" i="3"/>
  <c r="C205" i="3"/>
  <c r="B206" i="3"/>
  <c r="C206" i="3"/>
  <c r="B207" i="3"/>
  <c r="C207" i="3"/>
  <c r="B208" i="3"/>
  <c r="C208" i="3"/>
  <c r="B209" i="3"/>
  <c r="C209" i="3"/>
  <c r="B210" i="3"/>
  <c r="C210" i="3"/>
  <c r="B211" i="3"/>
  <c r="C211" i="3"/>
  <c r="B212" i="3"/>
  <c r="C212" i="3"/>
  <c r="B213" i="3"/>
  <c r="C213" i="3"/>
  <c r="B214" i="3"/>
  <c r="C214" i="3"/>
  <c r="B215" i="3"/>
  <c r="C215" i="3"/>
  <c r="B216" i="3"/>
  <c r="C216" i="3"/>
  <c r="B217" i="3"/>
  <c r="C217" i="3"/>
  <c r="B218" i="3"/>
  <c r="C218" i="3"/>
  <c r="B219" i="3"/>
  <c r="C219" i="3"/>
  <c r="B220" i="3"/>
  <c r="C220" i="3"/>
  <c r="B221" i="3"/>
  <c r="C221" i="3"/>
  <c r="B222" i="3"/>
  <c r="C222" i="3"/>
  <c r="B223" i="3"/>
  <c r="C223" i="3"/>
  <c r="B224" i="3"/>
  <c r="C224" i="3"/>
  <c r="B225" i="3"/>
  <c r="C225" i="3"/>
  <c r="B226" i="3"/>
  <c r="C226" i="3"/>
  <c r="B227" i="3"/>
  <c r="C227" i="3"/>
  <c r="B228" i="3"/>
  <c r="C228" i="3"/>
  <c r="B229" i="3"/>
  <c r="C229" i="3"/>
  <c r="B230" i="3"/>
  <c r="C230" i="3"/>
  <c r="B231" i="3"/>
  <c r="C231" i="3"/>
  <c r="B232" i="3"/>
  <c r="C232" i="3"/>
  <c r="B233" i="3"/>
  <c r="C233" i="3"/>
  <c r="B234" i="3"/>
  <c r="C234" i="3"/>
  <c r="B235" i="3"/>
  <c r="C235" i="3"/>
  <c r="B236" i="3"/>
  <c r="C236" i="3"/>
  <c r="B237" i="3"/>
  <c r="C237" i="3"/>
  <c r="B238" i="3"/>
  <c r="C238" i="3"/>
  <c r="B239" i="3"/>
  <c r="C239" i="3"/>
  <c r="B240" i="3"/>
  <c r="C240" i="3"/>
  <c r="B241" i="3"/>
  <c r="C241" i="3"/>
  <c r="B242" i="3"/>
  <c r="C242" i="3"/>
  <c r="B243" i="3"/>
  <c r="C243" i="3"/>
  <c r="B244" i="3"/>
  <c r="C244" i="3"/>
  <c r="B245" i="3"/>
  <c r="C245" i="3"/>
  <c r="B246" i="3"/>
  <c r="C246" i="3"/>
  <c r="B247" i="3"/>
  <c r="C247" i="3"/>
  <c r="B248" i="3"/>
  <c r="C248" i="3"/>
  <c r="B249" i="3"/>
  <c r="C249" i="3"/>
  <c r="B250" i="3"/>
  <c r="C250" i="3"/>
  <c r="B251" i="3"/>
  <c r="C251" i="3"/>
  <c r="B252" i="3"/>
  <c r="C252" i="3"/>
  <c r="B253" i="3"/>
  <c r="C253" i="3"/>
  <c r="B254" i="3"/>
  <c r="C254" i="3"/>
  <c r="B255" i="3"/>
  <c r="C255" i="3"/>
  <c r="B256" i="3"/>
  <c r="C256" i="3"/>
  <c r="B257" i="3"/>
  <c r="C257" i="3"/>
  <c r="B258" i="3"/>
  <c r="C258" i="3"/>
  <c r="B259" i="3"/>
  <c r="C259" i="3"/>
  <c r="B260" i="3"/>
  <c r="C260" i="3"/>
  <c r="B261" i="3"/>
  <c r="C261" i="3"/>
  <c r="B262" i="3"/>
  <c r="C262" i="3"/>
  <c r="B263" i="3"/>
  <c r="C263" i="3"/>
  <c r="B264" i="3"/>
  <c r="C264" i="3"/>
  <c r="B265" i="3"/>
  <c r="C265" i="3"/>
  <c r="B266" i="3"/>
  <c r="C266" i="3"/>
  <c r="B267" i="3"/>
  <c r="C267" i="3"/>
  <c r="B268" i="3"/>
  <c r="C268" i="3"/>
  <c r="B269" i="3"/>
  <c r="C269" i="3"/>
  <c r="B270" i="3"/>
  <c r="C270" i="3"/>
  <c r="B271" i="3"/>
  <c r="C271" i="3"/>
  <c r="B272" i="3"/>
  <c r="C272" i="3"/>
  <c r="B273" i="3"/>
  <c r="C273" i="3"/>
  <c r="B274" i="3"/>
  <c r="C274" i="3"/>
  <c r="B275" i="3"/>
  <c r="C275" i="3"/>
  <c r="B276" i="3"/>
  <c r="C276" i="3"/>
  <c r="B277" i="3"/>
  <c r="C277" i="3"/>
  <c r="B278" i="3"/>
  <c r="C278" i="3"/>
  <c r="B279" i="3"/>
  <c r="C279" i="3"/>
  <c r="B280" i="3"/>
  <c r="C280" i="3"/>
  <c r="B281" i="3"/>
  <c r="C281" i="3"/>
  <c r="B282" i="3"/>
  <c r="C282" i="3"/>
  <c r="B283" i="3"/>
  <c r="C283" i="3"/>
  <c r="B284" i="3"/>
  <c r="C284" i="3"/>
  <c r="B285" i="3"/>
  <c r="C285" i="3"/>
  <c r="B286" i="3"/>
  <c r="C286" i="3"/>
  <c r="B287" i="3"/>
  <c r="C287" i="3"/>
  <c r="B288" i="3"/>
  <c r="C288" i="3"/>
  <c r="B289" i="3"/>
  <c r="C289" i="3"/>
  <c r="B290" i="3"/>
  <c r="C290" i="3"/>
  <c r="B291" i="3"/>
  <c r="C291" i="3"/>
  <c r="B292" i="3"/>
  <c r="C292" i="3"/>
  <c r="B293" i="3"/>
  <c r="C293" i="3"/>
  <c r="B294" i="3"/>
  <c r="C294" i="3"/>
  <c r="B295" i="3"/>
  <c r="C295" i="3"/>
  <c r="B296" i="3"/>
  <c r="C296" i="3"/>
  <c r="B297" i="3"/>
  <c r="C297" i="3"/>
  <c r="B298" i="3"/>
  <c r="C298" i="3"/>
  <c r="B299" i="3"/>
  <c r="C299" i="3"/>
  <c r="B300" i="3"/>
  <c r="C300" i="3"/>
  <c r="B301" i="3"/>
  <c r="C301" i="3"/>
  <c r="B302" i="3"/>
  <c r="C302" i="3"/>
  <c r="B303" i="3"/>
  <c r="C303" i="3"/>
  <c r="B304" i="3"/>
  <c r="C304" i="3"/>
  <c r="B305" i="3"/>
  <c r="C305" i="3"/>
  <c r="B306" i="3"/>
  <c r="C306" i="3"/>
  <c r="B307" i="3"/>
  <c r="C307" i="3"/>
  <c r="B308" i="3"/>
  <c r="C308" i="3"/>
  <c r="B309" i="3"/>
  <c r="C309" i="3"/>
  <c r="B310" i="3"/>
  <c r="C310" i="3"/>
  <c r="B311" i="3"/>
  <c r="C311" i="3"/>
  <c r="B312" i="3"/>
  <c r="C312" i="3"/>
  <c r="B313" i="3"/>
  <c r="C313" i="3"/>
  <c r="B314" i="3"/>
  <c r="C314" i="3"/>
  <c r="B315" i="3"/>
  <c r="C315" i="3"/>
  <c r="B316" i="3"/>
  <c r="C316" i="3"/>
  <c r="B317" i="3"/>
  <c r="C317" i="3"/>
  <c r="B318" i="3"/>
  <c r="C318" i="3"/>
  <c r="B319" i="3"/>
  <c r="C319" i="3"/>
  <c r="B320" i="3"/>
  <c r="C320" i="3"/>
  <c r="B321" i="3"/>
  <c r="C321" i="3"/>
  <c r="B322" i="3"/>
  <c r="C322" i="3"/>
  <c r="B323" i="3"/>
  <c r="C323" i="3"/>
  <c r="B324" i="3"/>
  <c r="C324" i="3"/>
  <c r="B325" i="3"/>
  <c r="C325" i="3"/>
  <c r="B326" i="3"/>
  <c r="C326" i="3"/>
  <c r="B327" i="3"/>
  <c r="C327" i="3"/>
  <c r="B328" i="3"/>
  <c r="C328" i="3"/>
  <c r="B329" i="3"/>
  <c r="C329" i="3"/>
  <c r="B330" i="3"/>
  <c r="C330" i="3"/>
  <c r="B331" i="3"/>
  <c r="C331" i="3"/>
  <c r="B332" i="3"/>
  <c r="C332" i="3"/>
  <c r="B333" i="3"/>
  <c r="C333" i="3"/>
  <c r="B334" i="3"/>
  <c r="C334" i="3"/>
  <c r="B335" i="3"/>
  <c r="C335" i="3"/>
  <c r="B336" i="3"/>
  <c r="C336" i="3"/>
  <c r="B337" i="3"/>
  <c r="C337" i="3"/>
  <c r="B338" i="3"/>
  <c r="C338" i="3"/>
  <c r="B339" i="3"/>
  <c r="C339" i="3"/>
  <c r="B340" i="3"/>
  <c r="C340" i="3"/>
  <c r="B341" i="3"/>
  <c r="C341" i="3"/>
  <c r="B342" i="3"/>
  <c r="C342" i="3"/>
  <c r="B343" i="3"/>
  <c r="C343" i="3"/>
  <c r="B344" i="3"/>
  <c r="C344" i="3"/>
  <c r="B345" i="3"/>
  <c r="C345" i="3"/>
  <c r="B346" i="3"/>
  <c r="C346" i="3"/>
  <c r="B347" i="3"/>
  <c r="C347" i="3"/>
  <c r="B348" i="3"/>
  <c r="C348" i="3"/>
  <c r="B349" i="3"/>
  <c r="C349" i="3"/>
  <c r="B350" i="3"/>
  <c r="C350" i="3"/>
  <c r="B351" i="3"/>
  <c r="C351" i="3"/>
  <c r="B352" i="3"/>
  <c r="C352" i="3"/>
  <c r="B353" i="3"/>
  <c r="C353" i="3"/>
  <c r="B354" i="3"/>
  <c r="C354" i="3"/>
  <c r="B355" i="3"/>
  <c r="C355" i="3"/>
  <c r="B356" i="3"/>
  <c r="C356" i="3"/>
  <c r="B357" i="3"/>
  <c r="C357" i="3"/>
  <c r="B358" i="3"/>
  <c r="C358" i="3"/>
  <c r="B359" i="3"/>
  <c r="C359" i="3"/>
  <c r="B360" i="3"/>
  <c r="C360" i="3"/>
  <c r="B361" i="3"/>
  <c r="C361" i="3"/>
  <c r="B362" i="3"/>
  <c r="C362" i="3"/>
  <c r="B363" i="3"/>
  <c r="C363" i="3"/>
  <c r="B364" i="3"/>
  <c r="C364" i="3"/>
  <c r="B365" i="3"/>
  <c r="C365" i="3"/>
  <c r="B366" i="3"/>
  <c r="C366" i="3"/>
  <c r="B367" i="3"/>
  <c r="C367" i="3"/>
  <c r="B368" i="3"/>
  <c r="C368" i="3"/>
  <c r="B369" i="3"/>
  <c r="C369" i="3"/>
  <c r="B370" i="3"/>
  <c r="C370" i="3"/>
  <c r="B371" i="3"/>
  <c r="C371" i="3"/>
  <c r="B372" i="3"/>
  <c r="C372" i="3"/>
  <c r="B373" i="3"/>
  <c r="C373" i="3"/>
  <c r="B374" i="3"/>
  <c r="C374" i="3"/>
  <c r="B375" i="3"/>
  <c r="C375" i="3"/>
  <c r="B376" i="3"/>
  <c r="C376" i="3"/>
  <c r="B377" i="3"/>
  <c r="C377" i="3"/>
  <c r="B378" i="3"/>
  <c r="C378" i="3"/>
  <c r="B379" i="3"/>
  <c r="C379" i="3"/>
  <c r="B380" i="3"/>
  <c r="C380" i="3"/>
  <c r="B381" i="3"/>
  <c r="C381" i="3"/>
  <c r="B382" i="3"/>
  <c r="C382" i="3"/>
  <c r="B383" i="3"/>
  <c r="C383" i="3"/>
  <c r="B384" i="3"/>
  <c r="C384" i="3"/>
  <c r="B385" i="3"/>
  <c r="C385" i="3"/>
  <c r="B386" i="3"/>
  <c r="C386" i="3"/>
  <c r="B387" i="3"/>
  <c r="C387" i="3"/>
  <c r="B388" i="3"/>
  <c r="C388" i="3"/>
  <c r="B389" i="3"/>
  <c r="C389" i="3"/>
  <c r="B390" i="3"/>
  <c r="C390" i="3"/>
  <c r="B391" i="3"/>
  <c r="C391" i="3"/>
  <c r="B392" i="3"/>
  <c r="C392" i="3"/>
  <c r="B393" i="3"/>
  <c r="C393" i="3"/>
  <c r="B394" i="3"/>
  <c r="C394" i="3"/>
  <c r="B395" i="3"/>
  <c r="C395" i="3"/>
  <c r="B396" i="3"/>
  <c r="C396" i="3"/>
  <c r="B397" i="3"/>
  <c r="C397" i="3"/>
  <c r="B398" i="3"/>
  <c r="C398" i="3"/>
  <c r="B399" i="3"/>
  <c r="C399" i="3"/>
  <c r="B400" i="3"/>
  <c r="C400" i="3"/>
  <c r="B401" i="3"/>
  <c r="C401" i="3"/>
  <c r="B402" i="3"/>
  <c r="C402" i="3"/>
  <c r="B403" i="3"/>
  <c r="C403" i="3"/>
  <c r="B404" i="3"/>
  <c r="C404" i="3"/>
  <c r="B405" i="3"/>
  <c r="C405" i="3"/>
  <c r="B406" i="3"/>
  <c r="C406" i="3"/>
  <c r="B407" i="3"/>
  <c r="C407" i="3"/>
  <c r="C8" i="3"/>
  <c r="B8" i="3"/>
  <c r="A8" i="3"/>
  <c r="A7" i="2"/>
  <c r="AS15" i="4" l="1"/>
  <c r="AS68" i="4"/>
  <c r="AS76" i="4"/>
  <c r="AS84" i="4"/>
  <c r="AS92" i="4"/>
  <c r="AS100" i="4"/>
  <c r="AS108" i="4"/>
  <c r="AS116" i="4"/>
  <c r="AS124" i="4"/>
  <c r="AS132" i="4"/>
  <c r="AS140" i="4"/>
  <c r="AS148" i="4"/>
  <c r="AS156" i="4"/>
  <c r="AS164" i="4"/>
  <c r="AS67" i="4"/>
  <c r="AS75" i="4"/>
  <c r="AS83" i="4"/>
  <c r="AS91" i="4"/>
  <c r="AS99" i="4"/>
  <c r="AS107" i="4"/>
  <c r="AS115" i="4"/>
  <c r="AS123" i="4"/>
  <c r="AS131" i="4"/>
  <c r="AS139" i="4"/>
  <c r="AS147" i="4"/>
  <c r="AS155" i="4"/>
  <c r="AS163" i="4"/>
  <c r="AS62" i="4"/>
  <c r="AS74" i="4"/>
  <c r="AS82" i="4"/>
  <c r="AS90" i="4"/>
  <c r="AS98" i="4"/>
  <c r="AS106" i="4"/>
  <c r="AS114" i="4"/>
  <c r="AS122" i="4"/>
  <c r="AS130" i="4"/>
  <c r="AS142" i="4"/>
  <c r="AS150" i="4"/>
  <c r="AS158" i="4"/>
  <c r="AS166" i="4"/>
  <c r="AS69" i="4"/>
  <c r="AS77" i="4"/>
  <c r="AS85" i="4"/>
  <c r="AS93" i="4"/>
  <c r="AS101" i="4"/>
  <c r="AS109" i="4"/>
  <c r="AS117" i="4"/>
  <c r="AS125" i="4"/>
  <c r="AS133" i="4"/>
  <c r="AS141" i="4"/>
  <c r="AS149" i="4"/>
  <c r="AS157" i="4"/>
  <c r="AS165" i="4"/>
  <c r="AS59" i="4"/>
  <c r="AS55" i="4"/>
  <c r="AS51" i="4"/>
  <c r="AS47" i="4"/>
  <c r="AS43" i="4"/>
  <c r="AS35" i="4"/>
  <c r="AS27" i="4"/>
  <c r="AS21" i="4"/>
  <c r="AS13" i="4"/>
  <c r="AS60" i="4"/>
  <c r="AS56" i="4"/>
  <c r="AS52" i="4"/>
  <c r="AS48" i="4"/>
  <c r="AS44" i="4"/>
  <c r="AS40" i="4"/>
  <c r="AS36" i="4"/>
  <c r="AS32" i="4"/>
  <c r="AS28" i="4"/>
  <c r="AS24" i="4"/>
  <c r="AS20" i="4"/>
  <c r="AS16" i="4"/>
  <c r="AS12" i="4"/>
  <c r="AS41" i="4"/>
  <c r="AS33" i="4"/>
  <c r="AS23" i="4"/>
  <c r="AS169" i="4"/>
  <c r="AS171" i="4"/>
  <c r="AS173" i="4"/>
  <c r="AS175" i="4"/>
  <c r="AS177" i="4"/>
  <c r="AS168" i="4"/>
  <c r="AS170" i="4"/>
  <c r="AS172" i="4"/>
  <c r="AS174" i="4"/>
  <c r="AS176" i="4"/>
  <c r="AS178" i="4"/>
  <c r="AS179" i="4"/>
  <c r="AS181" i="4"/>
  <c r="AS183" i="4"/>
  <c r="AS185" i="4"/>
  <c r="AS187" i="4"/>
  <c r="AS189" i="4"/>
  <c r="AS191" i="4"/>
  <c r="AS193" i="4"/>
  <c r="AS195" i="4"/>
  <c r="AS197" i="4"/>
  <c r="AS199" i="4"/>
  <c r="AS201" i="4"/>
  <c r="AS203" i="4"/>
  <c r="AS205" i="4"/>
  <c r="AS207" i="4"/>
  <c r="AS209" i="4"/>
  <c r="AS211" i="4"/>
  <c r="AS213" i="4"/>
  <c r="AS215" i="4"/>
  <c r="AS217" i="4"/>
  <c r="AS219" i="4"/>
  <c r="AS221" i="4"/>
  <c r="AS223" i="4"/>
  <c r="AS225" i="4"/>
  <c r="AS227" i="4"/>
  <c r="AS229" i="4"/>
  <c r="AS231" i="4"/>
  <c r="AS233" i="4"/>
  <c r="AS235" i="4"/>
  <c r="AS237" i="4"/>
  <c r="AS239" i="4"/>
  <c r="AS241" i="4"/>
  <c r="AS243" i="4"/>
  <c r="AS245" i="4"/>
  <c r="AS247" i="4"/>
  <c r="AS249" i="4"/>
  <c r="AS251" i="4"/>
  <c r="AS253" i="4"/>
  <c r="AS255" i="4"/>
  <c r="AS257" i="4"/>
  <c r="AS259" i="4"/>
  <c r="AS261" i="4"/>
  <c r="AS263" i="4"/>
  <c r="AS265" i="4"/>
  <c r="AS267" i="4"/>
  <c r="AS269" i="4"/>
  <c r="AS271" i="4"/>
  <c r="AS273" i="4"/>
  <c r="AS275" i="4"/>
  <c r="AS277" i="4"/>
  <c r="AS279" i="4"/>
  <c r="AS281" i="4"/>
  <c r="AS283" i="4"/>
  <c r="AS285" i="4"/>
  <c r="AS287" i="4"/>
  <c r="AS289" i="4"/>
  <c r="AS291" i="4"/>
  <c r="AS293" i="4"/>
  <c r="AS295" i="4"/>
  <c r="AS297" i="4"/>
  <c r="AS299" i="4"/>
  <c r="AS301" i="4"/>
  <c r="AS303" i="4"/>
  <c r="AS305" i="4"/>
  <c r="AS307" i="4"/>
  <c r="AS309" i="4"/>
  <c r="AS311" i="4"/>
  <c r="AS313" i="4"/>
  <c r="AS315" i="4"/>
  <c r="AS317" i="4"/>
  <c r="AS319" i="4"/>
  <c r="AS321" i="4"/>
  <c r="AS323" i="4"/>
  <c r="AS325" i="4"/>
  <c r="AS327" i="4"/>
  <c r="AS329" i="4"/>
  <c r="AS331" i="4"/>
  <c r="AS333" i="4"/>
  <c r="AS335" i="4"/>
  <c r="AS337" i="4"/>
  <c r="AS339" i="4"/>
  <c r="AS341" i="4"/>
  <c r="AS343" i="4"/>
  <c r="AS345" i="4"/>
  <c r="AS347" i="4"/>
  <c r="AS349" i="4"/>
  <c r="AS351" i="4"/>
  <c r="AS353" i="4"/>
  <c r="AS355" i="4"/>
  <c r="AS357" i="4"/>
  <c r="AS359" i="4"/>
  <c r="AS361" i="4"/>
  <c r="AS363" i="4"/>
  <c r="AS365" i="4"/>
  <c r="AS367" i="4"/>
  <c r="AS369" i="4"/>
  <c r="AS371" i="4"/>
  <c r="AS373" i="4"/>
  <c r="AS375" i="4"/>
  <c r="AS377" i="4"/>
  <c r="AS379" i="4"/>
  <c r="AS381" i="4"/>
  <c r="AS383" i="4"/>
  <c r="AS385" i="4"/>
  <c r="AS387" i="4"/>
  <c r="AS389" i="4"/>
  <c r="AS391" i="4"/>
  <c r="AS393" i="4"/>
  <c r="AS395" i="4"/>
  <c r="AS397" i="4"/>
  <c r="AS399" i="4"/>
  <c r="AS401" i="4"/>
  <c r="AS403" i="4"/>
  <c r="AS405" i="4"/>
  <c r="AS407" i="4"/>
  <c r="AS180" i="4"/>
  <c r="AS184" i="4"/>
  <c r="AS188" i="4"/>
  <c r="AS192" i="4"/>
  <c r="AS196" i="4"/>
  <c r="AS200" i="4"/>
  <c r="AS204" i="4"/>
  <c r="AS208" i="4"/>
  <c r="AS212" i="4"/>
  <c r="AS216" i="4"/>
  <c r="AS220" i="4"/>
  <c r="AS224" i="4"/>
  <c r="AS228" i="4"/>
  <c r="AS232" i="4"/>
  <c r="AS236" i="4"/>
  <c r="AS240" i="4"/>
  <c r="AS244" i="4"/>
  <c r="AS248" i="4"/>
  <c r="AS252" i="4"/>
  <c r="AS256" i="4"/>
  <c r="AS260" i="4"/>
  <c r="AS264" i="4"/>
  <c r="AS268" i="4"/>
  <c r="AS272" i="4"/>
  <c r="AS276" i="4"/>
  <c r="AS280" i="4"/>
  <c r="AS284" i="4"/>
  <c r="AS288" i="4"/>
  <c r="AS292" i="4"/>
  <c r="AS296" i="4"/>
  <c r="AS300" i="4"/>
  <c r="AS304" i="4"/>
  <c r="AS308" i="4"/>
  <c r="AS312" i="4"/>
  <c r="AS316" i="4"/>
  <c r="AS320" i="4"/>
  <c r="AS324" i="4"/>
  <c r="AS328" i="4"/>
  <c r="AS332" i="4"/>
  <c r="AS336" i="4"/>
  <c r="AS340" i="4"/>
  <c r="AS344" i="4"/>
  <c r="AS348" i="4"/>
  <c r="AS352" i="4"/>
  <c r="AS356" i="4"/>
  <c r="AS360" i="4"/>
  <c r="AS364" i="4"/>
  <c r="AS368" i="4"/>
  <c r="AS372" i="4"/>
  <c r="AS376" i="4"/>
  <c r="AS380" i="4"/>
  <c r="AS384" i="4"/>
  <c r="AS388" i="4"/>
  <c r="AS392" i="4"/>
  <c r="AS396" i="4"/>
  <c r="AS400" i="4"/>
  <c r="AS404" i="4"/>
  <c r="AS8" i="4"/>
  <c r="AS182" i="4"/>
  <c r="AS186" i="4"/>
  <c r="AS190" i="4"/>
  <c r="AS194" i="4"/>
  <c r="AS198" i="4"/>
  <c r="AS202" i="4"/>
  <c r="AS206" i="4"/>
  <c r="AS210" i="4"/>
  <c r="AS214" i="4"/>
  <c r="AS218" i="4"/>
  <c r="AS222" i="4"/>
  <c r="AS226" i="4"/>
  <c r="AS230" i="4"/>
  <c r="AS234" i="4"/>
  <c r="AS238" i="4"/>
  <c r="AS242" i="4"/>
  <c r="AS246" i="4"/>
  <c r="AS250" i="4"/>
  <c r="AS254" i="4"/>
  <c r="AS258" i="4"/>
  <c r="AS262" i="4"/>
  <c r="AS266" i="4"/>
  <c r="AS270" i="4"/>
  <c r="AS274" i="4"/>
  <c r="AS278" i="4"/>
  <c r="AS282" i="4"/>
  <c r="AS286" i="4"/>
  <c r="AS290" i="4"/>
  <c r="AS294" i="4"/>
  <c r="AS298" i="4"/>
  <c r="AS302" i="4"/>
  <c r="AS306" i="4"/>
  <c r="AS310" i="4"/>
  <c r="AS314" i="4"/>
  <c r="AS318" i="4"/>
  <c r="AS322" i="4"/>
  <c r="AS326" i="4"/>
  <c r="AS330" i="4"/>
  <c r="AS334" i="4"/>
  <c r="AS338" i="4"/>
  <c r="AS342" i="4"/>
  <c r="AS346" i="4"/>
  <c r="AS350" i="4"/>
  <c r="AS354" i="4"/>
  <c r="AS358" i="4"/>
  <c r="AS362" i="4"/>
  <c r="AS366" i="4"/>
  <c r="AS370" i="4"/>
  <c r="AS374" i="4"/>
  <c r="AS378" i="4"/>
  <c r="AS382" i="4"/>
  <c r="AS386" i="4"/>
  <c r="AS390" i="4"/>
  <c r="AS394" i="4"/>
  <c r="AS398" i="4"/>
  <c r="AS402" i="4"/>
  <c r="AS406" i="4"/>
  <c r="AS70" i="4"/>
  <c r="AS134" i="4"/>
  <c r="AS64" i="4"/>
  <c r="AS72" i="4"/>
  <c r="AS80" i="4"/>
  <c r="AS88" i="4"/>
  <c r="AS96" i="4"/>
  <c r="AS104" i="4"/>
  <c r="AS112" i="4"/>
  <c r="AS120" i="4"/>
  <c r="AS128" i="4"/>
  <c r="AS136" i="4"/>
  <c r="AS144" i="4"/>
  <c r="AS152" i="4"/>
  <c r="AS160" i="4"/>
  <c r="AS63" i="4"/>
  <c r="AS71" i="4"/>
  <c r="AS79" i="4"/>
  <c r="AS87" i="4"/>
  <c r="AS95" i="4"/>
  <c r="AS103" i="4"/>
  <c r="AS111" i="4"/>
  <c r="AS119" i="4"/>
  <c r="AS127" i="4"/>
  <c r="AS135" i="4"/>
  <c r="AS143" i="4"/>
  <c r="AS151" i="4"/>
  <c r="AS159" i="4"/>
  <c r="AS167" i="4"/>
  <c r="AS66" i="4"/>
  <c r="AS78" i="4"/>
  <c r="AS86" i="4"/>
  <c r="AS94" i="4"/>
  <c r="AS102" i="4"/>
  <c r="AS110" i="4"/>
  <c r="AS118" i="4"/>
  <c r="AS126" i="4"/>
  <c r="AS138" i="4"/>
  <c r="AS146" i="4"/>
  <c r="AS154" i="4"/>
  <c r="AS162" i="4"/>
  <c r="AS65" i="4"/>
  <c r="AS73" i="4"/>
  <c r="AS81" i="4"/>
  <c r="AS89" i="4"/>
  <c r="AS97" i="4"/>
  <c r="AS105" i="4"/>
  <c r="AS113" i="4"/>
  <c r="AS121" i="4"/>
  <c r="AS129" i="4"/>
  <c r="AS137" i="4"/>
  <c r="AS145" i="4"/>
  <c r="AS153" i="4"/>
  <c r="AS161" i="4"/>
  <c r="AS61" i="4"/>
  <c r="AS57" i="4"/>
  <c r="AS53" i="4"/>
  <c r="AS49" i="4"/>
  <c r="AS45" i="4"/>
  <c r="AS39" i="4"/>
  <c r="AS31" i="4"/>
  <c r="AS25" i="4"/>
  <c r="AS17" i="4"/>
  <c r="AS9" i="4"/>
  <c r="AS58" i="4"/>
  <c r="AS54" i="4"/>
  <c r="AS50" i="4"/>
  <c r="AS46" i="4"/>
  <c r="AS42" i="4"/>
  <c r="AS38" i="4"/>
  <c r="AS34" i="4"/>
  <c r="AS30" i="4"/>
  <c r="AS26" i="4"/>
  <c r="AS22" i="4"/>
  <c r="AS18" i="4"/>
  <c r="AS14" i="4"/>
  <c r="AS10" i="4"/>
  <c r="AS37" i="4"/>
  <c r="AS29" i="4"/>
  <c r="AS19" i="4"/>
  <c r="AS11" i="4"/>
  <c r="A9" i="4"/>
  <c r="A8" i="6"/>
  <c r="A9" i="5"/>
  <c r="A8" i="2"/>
  <c r="A9" i="3"/>
  <c r="AB392" i="4" l="1"/>
  <c r="AB376" i="4"/>
  <c r="AB372" i="4"/>
  <c r="AB356" i="4"/>
  <c r="AB340" i="4"/>
  <c r="AB324" i="4"/>
  <c r="AB308" i="4"/>
  <c r="AB292" i="4"/>
  <c r="AB276" i="4"/>
  <c r="AB260" i="4"/>
  <c r="AB244" i="4"/>
  <c r="AB228" i="4"/>
  <c r="AB212" i="4"/>
  <c r="AB196" i="4"/>
  <c r="AB180" i="4"/>
  <c r="AB295" i="4"/>
  <c r="AB263" i="4"/>
  <c r="AB239" i="4"/>
  <c r="AB191" i="4"/>
  <c r="AB202" i="4"/>
  <c r="AB403" i="4"/>
  <c r="AB387" i="4"/>
  <c r="AB371" i="4"/>
  <c r="AB355" i="4"/>
  <c r="AB339" i="4"/>
  <c r="AB319" i="4"/>
  <c r="AB303" i="4"/>
  <c r="AB279" i="4"/>
  <c r="AB231" i="4"/>
  <c r="AB250" i="4"/>
  <c r="AB174" i="4"/>
  <c r="AB9" i="4"/>
  <c r="AB398" i="4"/>
  <c r="AB382" i="4"/>
  <c r="AB366" i="4"/>
  <c r="AB350" i="4"/>
  <c r="AB334" i="4"/>
  <c r="AB318" i="4"/>
  <c r="AB302" i="4"/>
  <c r="AB286" i="4"/>
  <c r="AB270" i="4"/>
  <c r="AB246" i="4"/>
  <c r="AB230" i="4"/>
  <c r="AB206" i="4"/>
  <c r="AB393" i="4"/>
  <c r="AB377" i="4"/>
  <c r="AB361" i="4"/>
  <c r="AB345" i="4"/>
  <c r="AB329" i="4"/>
  <c r="AB313" i="4"/>
  <c r="AB297" i="4"/>
  <c r="AB281" i="4"/>
  <c r="AB265" i="4"/>
  <c r="AB249" i="4"/>
  <c r="AB233" i="4"/>
  <c r="AB217" i="4"/>
  <c r="AB201" i="4"/>
  <c r="AB185" i="4"/>
  <c r="AB169" i="4"/>
  <c r="AB404" i="4"/>
  <c r="AB388" i="4"/>
  <c r="AB368" i="4"/>
  <c r="AB352" i="4"/>
  <c r="AB336" i="4"/>
  <c r="AB320" i="4"/>
  <c r="AB304" i="4"/>
  <c r="AB399" i="4"/>
  <c r="AB383" i="4"/>
  <c r="AB367" i="4"/>
  <c r="AB351" i="4"/>
  <c r="AB331" i="4"/>
  <c r="AB315" i="4"/>
  <c r="AB299" i="4"/>
  <c r="AB394" i="4"/>
  <c r="AB378" i="4"/>
  <c r="AB362" i="4"/>
  <c r="AB346" i="4"/>
  <c r="AB330" i="4"/>
  <c r="AB314" i="4"/>
  <c r="AB298" i="4"/>
  <c r="AB405" i="4"/>
  <c r="AB389" i="4"/>
  <c r="AB373" i="4"/>
  <c r="AB357" i="4"/>
  <c r="AB341" i="4"/>
  <c r="AB325" i="4"/>
  <c r="AB309" i="4"/>
  <c r="AB293" i="4"/>
  <c r="AB400" i="4"/>
  <c r="AB384" i="4"/>
  <c r="AB364" i="4"/>
  <c r="AB348" i="4"/>
  <c r="AB332" i="4"/>
  <c r="AB316" i="4"/>
  <c r="AB300" i="4"/>
  <c r="AB395" i="4"/>
  <c r="AB379" i="4"/>
  <c r="AB363" i="4"/>
  <c r="AB347" i="4"/>
  <c r="AB327" i="4"/>
  <c r="AB311" i="4"/>
  <c r="AB291" i="4"/>
  <c r="AB406" i="4"/>
  <c r="AB390" i="4"/>
  <c r="AB374" i="4"/>
  <c r="AB358" i="4"/>
  <c r="AB342" i="4"/>
  <c r="AB326" i="4"/>
  <c r="AB310" i="4"/>
  <c r="AB294" i="4"/>
  <c r="AB401" i="4"/>
  <c r="AB385" i="4"/>
  <c r="AB369" i="4"/>
  <c r="AB353" i="4"/>
  <c r="AB337" i="4"/>
  <c r="AB321" i="4"/>
  <c r="AB305" i="4"/>
  <c r="AB396" i="4"/>
  <c r="AB380" i="4"/>
  <c r="AB360" i="4"/>
  <c r="AB344" i="4"/>
  <c r="AB328" i="4"/>
  <c r="AB312" i="4"/>
  <c r="AB296" i="4"/>
  <c r="AB335" i="4"/>
  <c r="AB407" i="4"/>
  <c r="AB391" i="4"/>
  <c r="AB375" i="4"/>
  <c r="AB359" i="4"/>
  <c r="AB343" i="4"/>
  <c r="AB323" i="4"/>
  <c r="AB307" i="4"/>
  <c r="AB402" i="4"/>
  <c r="AB386" i="4"/>
  <c r="AB370" i="4"/>
  <c r="AB354" i="4"/>
  <c r="AB338" i="4"/>
  <c r="AB322" i="4"/>
  <c r="AB306" i="4"/>
  <c r="AB397" i="4"/>
  <c r="AB381" i="4"/>
  <c r="AB365" i="4"/>
  <c r="AB349" i="4"/>
  <c r="AB333" i="4"/>
  <c r="AB317" i="4"/>
  <c r="AB301" i="4"/>
  <c r="AB288" i="4"/>
  <c r="AB272" i="4"/>
  <c r="AB256" i="4"/>
  <c r="AB240" i="4"/>
  <c r="AB224" i="4"/>
  <c r="AB208" i="4"/>
  <c r="AB192" i="4"/>
  <c r="AB176" i="4"/>
  <c r="AB283" i="4"/>
  <c r="AB259" i="4"/>
  <c r="AB235" i="4"/>
  <c r="AB211" i="4"/>
  <c r="AB183" i="4"/>
  <c r="AB190" i="4"/>
  <c r="AB267" i="4"/>
  <c r="AB215" i="4"/>
  <c r="AB179" i="4"/>
  <c r="AB210" i="4"/>
  <c r="AB282" i="4"/>
  <c r="AB266" i="4"/>
  <c r="AB242" i="4"/>
  <c r="AB226" i="4"/>
  <c r="AB194" i="4"/>
  <c r="AB277" i="4"/>
  <c r="AB261" i="4"/>
  <c r="AB245" i="4"/>
  <c r="AB229" i="4"/>
  <c r="AB213" i="4"/>
  <c r="AB197" i="4"/>
  <c r="AB181" i="4"/>
  <c r="AB219" i="4"/>
  <c r="AB284" i="4"/>
  <c r="AB268" i="4"/>
  <c r="AB252" i="4"/>
  <c r="AB236" i="4"/>
  <c r="AB220" i="4"/>
  <c r="AB204" i="4"/>
  <c r="AB188" i="4"/>
  <c r="AB172" i="4"/>
  <c r="AB275" i="4"/>
  <c r="AB251" i="4"/>
  <c r="AB227" i="4"/>
  <c r="AB207" i="4"/>
  <c r="AB175" i="4"/>
  <c r="AB254" i="4"/>
  <c r="AB182" i="4"/>
  <c r="AB255" i="4"/>
  <c r="AB203" i="4"/>
  <c r="AB198" i="4"/>
  <c r="AB278" i="4"/>
  <c r="AB262" i="4"/>
  <c r="AB238" i="4"/>
  <c r="AB222" i="4"/>
  <c r="AB178" i="4"/>
  <c r="AB289" i="4"/>
  <c r="AB273" i="4"/>
  <c r="AB257" i="4"/>
  <c r="AB241" i="4"/>
  <c r="AB225" i="4"/>
  <c r="AB209" i="4"/>
  <c r="AB193" i="4"/>
  <c r="AB177" i="4"/>
  <c r="AB187" i="4"/>
  <c r="AB280" i="4"/>
  <c r="AB264" i="4"/>
  <c r="AB248" i="4"/>
  <c r="AB232" i="4"/>
  <c r="AB216" i="4"/>
  <c r="AB200" i="4"/>
  <c r="AB184" i="4"/>
  <c r="AB168" i="4"/>
  <c r="AB271" i="4"/>
  <c r="AB247" i="4"/>
  <c r="AB223" i="4"/>
  <c r="AB199" i="4"/>
  <c r="AB171" i="4"/>
  <c r="AB214" i="4"/>
  <c r="AB170" i="4"/>
  <c r="AB287" i="4"/>
  <c r="AB243" i="4"/>
  <c r="AB195" i="4"/>
  <c r="AB186" i="4"/>
  <c r="AB290" i="4"/>
  <c r="AB274" i="4"/>
  <c r="AB258" i="4"/>
  <c r="AB234" i="4"/>
  <c r="AB218" i="4"/>
  <c r="AB285" i="4"/>
  <c r="AB269" i="4"/>
  <c r="AB253" i="4"/>
  <c r="AB237" i="4"/>
  <c r="AB221" i="4"/>
  <c r="AB205" i="4"/>
  <c r="AB189" i="4"/>
  <c r="AB173" i="4"/>
  <c r="AB163" i="4"/>
  <c r="AB139" i="4"/>
  <c r="AB115" i="4"/>
  <c r="AB91" i="4"/>
  <c r="AB67" i="4"/>
  <c r="AB43" i="4"/>
  <c r="AB19" i="4"/>
  <c r="AB158" i="4"/>
  <c r="AB118" i="4"/>
  <c r="AB74" i="4"/>
  <c r="AB34" i="4"/>
  <c r="AB13" i="4"/>
  <c r="AB134" i="4"/>
  <c r="AB90" i="4"/>
  <c r="AB42" i="4"/>
  <c r="AB159" i="4"/>
  <c r="AB131" i="4"/>
  <c r="AB107" i="4"/>
  <c r="AB83" i="4"/>
  <c r="AB59" i="4"/>
  <c r="AB39" i="4"/>
  <c r="AB15" i="4"/>
  <c r="AB146" i="4"/>
  <c r="AB106" i="4"/>
  <c r="AB70" i="4"/>
  <c r="AB22" i="4"/>
  <c r="AB166" i="4"/>
  <c r="AB122" i="4"/>
  <c r="AB82" i="4"/>
  <c r="AB30" i="4"/>
  <c r="AB151" i="4"/>
  <c r="AB127" i="4"/>
  <c r="AB103" i="4"/>
  <c r="AB79" i="4"/>
  <c r="AB55" i="4"/>
  <c r="AB31" i="4"/>
  <c r="AB138" i="4"/>
  <c r="AB98" i="4"/>
  <c r="AB58" i="4"/>
  <c r="AB14" i="4"/>
  <c r="AB162" i="4"/>
  <c r="AB114" i="4"/>
  <c r="AB66" i="4"/>
  <c r="AB18" i="4"/>
  <c r="AB17" i="4"/>
  <c r="AB147" i="4"/>
  <c r="AB119" i="4"/>
  <c r="AB95" i="4"/>
  <c r="AB71" i="4"/>
  <c r="AB47" i="4"/>
  <c r="AB27" i="4"/>
  <c r="AB130" i="4"/>
  <c r="AB86" i="4"/>
  <c r="AB46" i="4"/>
  <c r="AB29" i="4"/>
  <c r="AB150" i="4"/>
  <c r="AB102" i="4"/>
  <c r="AB54" i="4"/>
  <c r="AB25" i="4"/>
  <c r="AB164" i="4"/>
  <c r="AB148" i="4"/>
  <c r="AB132" i="4"/>
  <c r="AB116" i="4"/>
  <c r="AB100" i="4"/>
  <c r="AB84" i="4"/>
  <c r="AB68" i="4"/>
  <c r="AB52" i="4"/>
  <c r="AB36" i="4"/>
  <c r="AB20" i="4"/>
  <c r="AB143" i="4"/>
  <c r="AB99" i="4"/>
  <c r="AB51" i="4"/>
  <c r="AB142" i="4"/>
  <c r="AB78" i="4"/>
  <c r="AB26" i="4"/>
  <c r="AB153" i="4"/>
  <c r="AB137" i="4"/>
  <c r="AB121" i="4"/>
  <c r="AB105" i="4"/>
  <c r="AB89" i="4"/>
  <c r="AB73" i="4"/>
  <c r="AB57" i="4"/>
  <c r="AB41" i="4"/>
  <c r="AB160" i="4"/>
  <c r="AB144" i="4"/>
  <c r="AB128" i="4"/>
  <c r="AB112" i="4"/>
  <c r="AB96" i="4"/>
  <c r="AB80" i="4"/>
  <c r="AB64" i="4"/>
  <c r="AB48" i="4"/>
  <c r="AB32" i="4"/>
  <c r="AB16" i="4"/>
  <c r="AB135" i="4"/>
  <c r="AB87" i="4"/>
  <c r="AB35" i="4"/>
  <c r="AB126" i="4"/>
  <c r="AB62" i="4"/>
  <c r="AB10" i="4"/>
  <c r="AB165" i="4"/>
  <c r="AB149" i="4"/>
  <c r="AB133" i="4"/>
  <c r="AB117" i="4"/>
  <c r="AB101" i="4"/>
  <c r="AB85" i="4"/>
  <c r="AB69" i="4"/>
  <c r="AB53" i="4"/>
  <c r="AB37" i="4"/>
  <c r="AB156" i="4"/>
  <c r="AB140" i="4"/>
  <c r="AB124" i="4"/>
  <c r="AB108" i="4"/>
  <c r="AB92" i="4"/>
  <c r="AB76" i="4"/>
  <c r="AB60" i="4"/>
  <c r="AB44" i="4"/>
  <c r="AB28" i="4"/>
  <c r="AB12" i="4"/>
  <c r="AB167" i="4"/>
  <c r="AB123" i="4"/>
  <c r="AB75" i="4"/>
  <c r="AB23" i="4"/>
  <c r="AB110" i="4"/>
  <c r="AB50" i="4"/>
  <c r="AB161" i="4"/>
  <c r="AB145" i="4"/>
  <c r="AB129" i="4"/>
  <c r="AB113" i="4"/>
  <c r="AB97" i="4"/>
  <c r="AB81" i="4"/>
  <c r="AB65" i="4"/>
  <c r="AB49" i="4"/>
  <c r="AB33" i="4"/>
  <c r="AB152" i="4"/>
  <c r="AB136" i="4"/>
  <c r="AB120" i="4"/>
  <c r="AB104" i="4"/>
  <c r="AB88" i="4"/>
  <c r="AB72" i="4"/>
  <c r="AB56" i="4"/>
  <c r="AB40" i="4"/>
  <c r="AB24" i="4"/>
  <c r="AB155" i="4"/>
  <c r="AB111" i="4"/>
  <c r="AB63" i="4"/>
  <c r="AB11" i="4"/>
  <c r="AB154" i="4"/>
  <c r="AB94" i="4"/>
  <c r="AB38" i="4"/>
  <c r="AB157" i="4"/>
  <c r="AB141" i="4"/>
  <c r="AB125" i="4"/>
  <c r="AB109" i="4"/>
  <c r="AB93" i="4"/>
  <c r="AB77" i="4"/>
  <c r="AB61" i="4"/>
  <c r="AB45" i="4"/>
  <c r="AB21" i="4"/>
  <c r="A10" i="4"/>
  <c r="A9" i="6"/>
  <c r="A10" i="5"/>
  <c r="A9" i="2"/>
  <c r="A10" i="3"/>
  <c r="A11" i="4" l="1"/>
  <c r="A10" i="6"/>
  <c r="A11" i="5"/>
  <c r="A10" i="2"/>
  <c r="A11" i="3"/>
  <c r="A12" i="4" l="1"/>
  <c r="A11" i="6"/>
  <c r="A12" i="5"/>
  <c r="A11" i="2"/>
  <c r="A12" i="3"/>
  <c r="A13" i="4" l="1"/>
  <c r="A12" i="6"/>
  <c r="A13" i="5"/>
  <c r="A12" i="2"/>
  <c r="A13" i="3"/>
  <c r="A14" i="4" l="1"/>
  <c r="A13" i="6"/>
  <c r="A14" i="5"/>
  <c r="A13" i="2"/>
  <c r="A14" i="3"/>
  <c r="A15" i="4" l="1"/>
  <c r="A14" i="6"/>
  <c r="A15" i="5"/>
  <c r="A14" i="2"/>
  <c r="A15" i="3"/>
  <c r="A16" i="4" l="1"/>
  <c r="A15" i="6"/>
  <c r="A16" i="5"/>
  <c r="A15" i="2"/>
  <c r="A16" i="3"/>
  <c r="A17" i="4" l="1"/>
  <c r="A16" i="6"/>
  <c r="A17" i="5"/>
  <c r="A16" i="2"/>
  <c r="A17" i="3"/>
  <c r="A18" i="4" l="1"/>
  <c r="A17" i="6"/>
  <c r="A18" i="5"/>
  <c r="A17" i="2"/>
  <c r="A18" i="3"/>
  <c r="A19" i="4" l="1"/>
  <c r="A18" i="6"/>
  <c r="A19" i="5"/>
  <c r="A18" i="2"/>
  <c r="A19" i="3"/>
  <c r="A20" i="4" l="1"/>
  <c r="A19" i="6"/>
  <c r="A20" i="5"/>
  <c r="A19" i="2"/>
  <c r="A20" i="3"/>
  <c r="A21" i="4" l="1"/>
  <c r="A20" i="6"/>
  <c r="A21" i="5"/>
  <c r="A20" i="2"/>
  <c r="A21" i="3"/>
  <c r="A22" i="4" l="1"/>
  <c r="A21" i="6"/>
  <c r="A22" i="5"/>
  <c r="A21" i="2"/>
  <c r="A22" i="3"/>
  <c r="A23" i="4" l="1"/>
  <c r="A22" i="6"/>
  <c r="A23" i="5"/>
  <c r="A22" i="2"/>
  <c r="A23" i="3"/>
  <c r="A24" i="4" l="1"/>
  <c r="A23" i="6"/>
  <c r="A24" i="5"/>
  <c r="A23" i="2"/>
  <c r="A24" i="3"/>
  <c r="A25" i="4" l="1"/>
  <c r="A24" i="6"/>
  <c r="A25" i="5"/>
  <c r="A24" i="2"/>
  <c r="A25" i="3"/>
  <c r="A26" i="4" l="1"/>
  <c r="A25" i="6"/>
  <c r="A26" i="5"/>
  <c r="A25" i="2"/>
  <c r="A26" i="3"/>
  <c r="A27" i="4" l="1"/>
  <c r="A26" i="6"/>
  <c r="A27" i="5"/>
  <c r="A26" i="2"/>
  <c r="A27" i="3"/>
  <c r="A28" i="4" l="1"/>
  <c r="A27" i="6"/>
  <c r="A28" i="5"/>
  <c r="A27" i="2"/>
  <c r="A28" i="3"/>
  <c r="A29" i="4" l="1"/>
  <c r="A28" i="6"/>
  <c r="A29" i="5"/>
  <c r="A28" i="2"/>
  <c r="A29" i="3"/>
  <c r="A30" i="4" l="1"/>
  <c r="A29" i="6"/>
  <c r="A30" i="5"/>
  <c r="A29" i="2"/>
  <c r="A30" i="3"/>
  <c r="A31" i="4" l="1"/>
  <c r="A30" i="6"/>
  <c r="A31" i="5"/>
  <c r="A30" i="2"/>
  <c r="A31" i="3"/>
  <c r="A32" i="4" l="1"/>
  <c r="A31" i="6"/>
  <c r="A32" i="5"/>
  <c r="A31" i="2"/>
  <c r="A32" i="3"/>
  <c r="A33" i="4" l="1"/>
  <c r="A32" i="6"/>
  <c r="A33" i="5"/>
  <c r="A32" i="2"/>
  <c r="A33" i="3"/>
  <c r="A34" i="4" l="1"/>
  <c r="A33" i="6"/>
  <c r="A34" i="5"/>
  <c r="A33" i="2"/>
  <c r="A34" i="3"/>
  <c r="A35" i="4" l="1"/>
  <c r="A34" i="6"/>
  <c r="A35" i="5"/>
  <c r="A34" i="2"/>
  <c r="A35" i="3"/>
  <c r="A36" i="4" l="1"/>
  <c r="A35" i="6"/>
  <c r="A36" i="5"/>
  <c r="A35" i="2"/>
  <c r="A36" i="3"/>
  <c r="A37" i="4" l="1"/>
  <c r="A36" i="6"/>
  <c r="A37" i="5"/>
  <c r="A36" i="2"/>
  <c r="A37" i="3"/>
  <c r="A38" i="4" l="1"/>
  <c r="A37" i="6"/>
  <c r="A38" i="5"/>
  <c r="A37" i="2"/>
  <c r="A38" i="3"/>
  <c r="A39" i="4" l="1"/>
  <c r="A38" i="6"/>
  <c r="A39" i="5"/>
  <c r="A38" i="2"/>
  <c r="A39" i="3"/>
  <c r="A40" i="4" l="1"/>
  <c r="A39" i="6"/>
  <c r="A40" i="5"/>
  <c r="A39" i="2"/>
  <c r="A40" i="3"/>
  <c r="A41" i="4" l="1"/>
  <c r="A40" i="6"/>
  <c r="A41" i="5"/>
  <c r="A40" i="2"/>
  <c r="A41" i="3"/>
  <c r="A42" i="4" l="1"/>
  <c r="A41" i="6"/>
  <c r="A42" i="5"/>
  <c r="A41" i="2"/>
  <c r="A42" i="3"/>
  <c r="A43" i="4" l="1"/>
  <c r="A42" i="6"/>
  <c r="A43" i="5"/>
  <c r="A42" i="2"/>
  <c r="A43" i="3"/>
  <c r="A44" i="4" l="1"/>
  <c r="A43" i="6"/>
  <c r="A44" i="5"/>
  <c r="A43" i="2"/>
  <c r="A44" i="3"/>
  <c r="A45" i="4" l="1"/>
  <c r="A44" i="6"/>
  <c r="A45" i="5"/>
  <c r="A44" i="2"/>
  <c r="A45" i="3"/>
  <c r="A46" i="4" l="1"/>
  <c r="A45" i="6"/>
  <c r="A46" i="5"/>
  <c r="A45" i="2"/>
  <c r="A46" i="3"/>
  <c r="A47" i="4" l="1"/>
  <c r="A46" i="6"/>
  <c r="A47" i="5"/>
  <c r="A46" i="2"/>
  <c r="A47" i="3"/>
  <c r="A48" i="4" l="1"/>
  <c r="A47" i="6"/>
  <c r="A48" i="5"/>
  <c r="A47" i="2"/>
  <c r="A48" i="3"/>
  <c r="A49" i="4" l="1"/>
  <c r="A48" i="6"/>
  <c r="A49" i="5"/>
  <c r="A48" i="2"/>
  <c r="A49" i="3"/>
  <c r="A50" i="4" l="1"/>
  <c r="A49" i="6"/>
  <c r="A50" i="5"/>
  <c r="A49" i="2"/>
  <c r="A50" i="3"/>
  <c r="A51" i="4" l="1"/>
  <c r="A50" i="6"/>
  <c r="A51" i="5"/>
  <c r="A50" i="2"/>
  <c r="A51" i="3"/>
  <c r="A52" i="4" l="1"/>
  <c r="A51" i="6"/>
  <c r="A52" i="5"/>
  <c r="A51" i="2"/>
  <c r="A52" i="3"/>
  <c r="A53" i="4" l="1"/>
  <c r="A52" i="6"/>
  <c r="A53" i="5"/>
  <c r="A52" i="2"/>
  <c r="A53" i="3"/>
  <c r="A54" i="4" l="1"/>
  <c r="A53" i="6"/>
  <c r="A54" i="5"/>
  <c r="A53" i="2"/>
  <c r="A54" i="3"/>
  <c r="A55" i="4" l="1"/>
  <c r="A54" i="6"/>
  <c r="A55" i="5"/>
  <c r="A54" i="2"/>
  <c r="A55" i="3"/>
  <c r="A56" i="4" l="1"/>
  <c r="A55" i="6"/>
  <c r="A56" i="5"/>
  <c r="A55" i="2"/>
  <c r="A56" i="3"/>
  <c r="A57" i="4" l="1"/>
  <c r="A56" i="6"/>
  <c r="A57" i="5"/>
  <c r="A56" i="2"/>
  <c r="A57" i="3"/>
  <c r="A58" i="4" l="1"/>
  <c r="A57" i="6"/>
  <c r="A58" i="5"/>
  <c r="A57" i="2"/>
  <c r="A58" i="3"/>
  <c r="A59" i="4" l="1"/>
  <c r="A58" i="6"/>
  <c r="A59" i="5"/>
  <c r="A58" i="2"/>
  <c r="A59" i="3"/>
  <c r="A60" i="4" l="1"/>
  <c r="A59" i="6"/>
  <c r="A60" i="5"/>
  <c r="A59" i="2"/>
  <c r="A60" i="3"/>
  <c r="A61" i="4" l="1"/>
  <c r="A60" i="6"/>
  <c r="A61" i="5"/>
  <c r="A60" i="2"/>
  <c r="A61" i="3"/>
  <c r="A62" i="4" l="1"/>
  <c r="A61" i="6"/>
  <c r="A62" i="5"/>
  <c r="A61" i="2"/>
  <c r="A62" i="3"/>
  <c r="A63" i="4" l="1"/>
  <c r="A62" i="6"/>
  <c r="A63" i="5"/>
  <c r="A62" i="2"/>
  <c r="A63" i="3"/>
  <c r="A64" i="4" l="1"/>
  <c r="A63" i="6"/>
  <c r="A64" i="5"/>
  <c r="A63" i="2"/>
  <c r="A64" i="3"/>
  <c r="A65" i="4" l="1"/>
  <c r="A64" i="6"/>
  <c r="A65" i="5"/>
  <c r="A64" i="2"/>
  <c r="A65" i="3"/>
  <c r="A66" i="4" l="1"/>
  <c r="A65" i="6"/>
  <c r="A66" i="5"/>
  <c r="A65" i="2"/>
  <c r="A66" i="3"/>
  <c r="A67" i="4" l="1"/>
  <c r="A66" i="6"/>
  <c r="A67" i="5"/>
  <c r="A66" i="2"/>
  <c r="A67" i="3"/>
  <c r="A68" i="4" l="1"/>
  <c r="A67" i="6"/>
  <c r="A68" i="5"/>
  <c r="A67" i="2"/>
  <c r="A68" i="3"/>
  <c r="A69" i="4" l="1"/>
  <c r="A68" i="6"/>
  <c r="A69" i="5"/>
  <c r="A68" i="2"/>
  <c r="A69" i="3"/>
  <c r="A70" i="4" l="1"/>
  <c r="A69" i="6"/>
  <c r="A70" i="5"/>
  <c r="A69" i="2"/>
  <c r="A70" i="3"/>
  <c r="A71" i="4" l="1"/>
  <c r="A70" i="6"/>
  <c r="A71" i="5"/>
  <c r="A70" i="2"/>
  <c r="A71" i="3"/>
  <c r="A72" i="4" l="1"/>
  <c r="A71" i="6"/>
  <c r="A72" i="5"/>
  <c r="A71" i="2"/>
  <c r="A72" i="3"/>
  <c r="A73" i="4" l="1"/>
  <c r="A72" i="6"/>
  <c r="A73" i="5"/>
  <c r="A72" i="2"/>
  <c r="A73" i="3"/>
  <c r="A74" i="4" l="1"/>
  <c r="A73" i="6"/>
  <c r="A74" i="5"/>
  <c r="A73" i="2"/>
  <c r="A74" i="3"/>
  <c r="A75" i="4" l="1"/>
  <c r="A74" i="6"/>
  <c r="A75" i="5"/>
  <c r="A74" i="2"/>
  <c r="A75" i="3"/>
  <c r="A76" i="4" l="1"/>
  <c r="A75" i="6"/>
  <c r="A76" i="5"/>
  <c r="A75" i="2"/>
  <c r="A76" i="3"/>
  <c r="A77" i="4" l="1"/>
  <c r="A76" i="6"/>
  <c r="A77" i="5"/>
  <c r="A76" i="2"/>
  <c r="A77" i="3"/>
  <c r="A78" i="4" l="1"/>
  <c r="A77" i="6"/>
  <c r="A78" i="5"/>
  <c r="A77" i="2"/>
  <c r="A78" i="3"/>
  <c r="A79" i="4" l="1"/>
  <c r="A78" i="6"/>
  <c r="A79" i="5"/>
  <c r="A78" i="2"/>
  <c r="A79" i="3"/>
  <c r="A80" i="4" l="1"/>
  <c r="A79" i="6"/>
  <c r="A80" i="5"/>
  <c r="A79" i="2"/>
  <c r="A80" i="3"/>
  <c r="A81" i="4" l="1"/>
  <c r="A80" i="6"/>
  <c r="A81" i="5"/>
  <c r="A80" i="2"/>
  <c r="A81" i="3"/>
  <c r="A82" i="4" l="1"/>
  <c r="A81" i="6"/>
  <c r="A82" i="5"/>
  <c r="A81" i="2"/>
  <c r="A82" i="3"/>
  <c r="A83" i="4" l="1"/>
  <c r="A82" i="6"/>
  <c r="A83" i="5"/>
  <c r="A82" i="2"/>
  <c r="A83" i="3"/>
  <c r="A84" i="4" l="1"/>
  <c r="A83" i="6"/>
  <c r="A84" i="5"/>
  <c r="A83" i="2"/>
  <c r="A84" i="3"/>
  <c r="A85" i="4" l="1"/>
  <c r="A84" i="6"/>
  <c r="A85" i="5"/>
  <c r="A84" i="2"/>
  <c r="A85" i="3"/>
  <c r="A86" i="4" l="1"/>
  <c r="A85" i="6"/>
  <c r="A86" i="5"/>
  <c r="A85" i="2"/>
  <c r="A86" i="3"/>
  <c r="A87" i="4" l="1"/>
  <c r="A86" i="6"/>
  <c r="A87" i="5"/>
  <c r="A86" i="2"/>
  <c r="A87" i="3"/>
  <c r="A88" i="4" l="1"/>
  <c r="A87" i="6"/>
  <c r="A88" i="5"/>
  <c r="A87" i="2"/>
  <c r="A88" i="3"/>
  <c r="A89" i="4" l="1"/>
  <c r="A88" i="6"/>
  <c r="A89" i="5"/>
  <c r="A88" i="2"/>
  <c r="A89" i="3"/>
  <c r="A90" i="4" l="1"/>
  <c r="A89" i="6"/>
  <c r="A90" i="5"/>
  <c r="A89" i="2"/>
  <c r="A90" i="3"/>
  <c r="A91" i="4" l="1"/>
  <c r="A90" i="6"/>
  <c r="A91" i="5"/>
  <c r="A90" i="2"/>
  <c r="A91" i="3"/>
  <c r="A92" i="4" l="1"/>
  <c r="A91" i="6"/>
  <c r="A92" i="5"/>
  <c r="A91" i="2"/>
  <c r="A92" i="3"/>
  <c r="A93" i="4" l="1"/>
  <c r="A92" i="6"/>
  <c r="A93" i="5"/>
  <c r="A92" i="2"/>
  <c r="A93" i="3"/>
  <c r="A94" i="4" l="1"/>
  <c r="A93" i="6"/>
  <c r="A94" i="5"/>
  <c r="A93" i="2"/>
  <c r="A94" i="3"/>
  <c r="A95" i="4" l="1"/>
  <c r="A94" i="6"/>
  <c r="A95" i="5"/>
  <c r="A94" i="2"/>
  <c r="A95" i="3"/>
  <c r="A96" i="4" l="1"/>
  <c r="A95" i="6"/>
  <c r="A96" i="5"/>
  <c r="A95" i="2"/>
  <c r="A96" i="3"/>
  <c r="A97" i="4" l="1"/>
  <c r="A96" i="6"/>
  <c r="A97" i="5"/>
  <c r="A96" i="2"/>
  <c r="A97" i="3"/>
  <c r="A98" i="4" l="1"/>
  <c r="A97" i="6"/>
  <c r="A98" i="5"/>
  <c r="A97" i="2"/>
  <c r="A98" i="3"/>
  <c r="A99" i="4" l="1"/>
  <c r="A98" i="6"/>
  <c r="A99" i="5"/>
  <c r="A98" i="2"/>
  <c r="A99" i="3"/>
  <c r="A100" i="4" l="1"/>
  <c r="A99" i="6"/>
  <c r="A100" i="5"/>
  <c r="A99" i="2"/>
  <c r="A100" i="3"/>
  <c r="A101" i="4" l="1"/>
  <c r="A100" i="6"/>
  <c r="A101" i="5"/>
  <c r="A100" i="2"/>
  <c r="A101" i="3"/>
  <c r="A102" i="4" l="1"/>
  <c r="A101" i="6"/>
  <c r="A102" i="5"/>
  <c r="A101" i="2"/>
  <c r="A102" i="3"/>
  <c r="A103" i="4" l="1"/>
  <c r="A102" i="6"/>
  <c r="A103" i="5"/>
  <c r="A102" i="2"/>
  <c r="A103" i="3"/>
  <c r="A104" i="4" l="1"/>
  <c r="A103" i="6"/>
  <c r="A104" i="5"/>
  <c r="A103" i="2"/>
  <c r="A104" i="3"/>
  <c r="A105" i="4" l="1"/>
  <c r="A104" i="6"/>
  <c r="A105" i="5"/>
  <c r="A104" i="2"/>
  <c r="A105" i="3"/>
  <c r="A106" i="4" l="1"/>
  <c r="A105" i="6"/>
  <c r="A106" i="5"/>
  <c r="A105" i="2"/>
  <c r="A106" i="3"/>
  <c r="A107" i="4" l="1"/>
  <c r="A106" i="6"/>
  <c r="A107" i="5"/>
  <c r="A106" i="2"/>
  <c r="A107" i="3"/>
  <c r="A108" i="4" l="1"/>
  <c r="A107" i="6"/>
  <c r="A108" i="5"/>
  <c r="A107" i="2"/>
  <c r="A108" i="3"/>
  <c r="A109" i="4" l="1"/>
  <c r="A108" i="6"/>
  <c r="A109" i="5"/>
  <c r="A108" i="2"/>
  <c r="A109" i="3"/>
  <c r="A110" i="4" l="1"/>
  <c r="A109" i="6"/>
  <c r="A110" i="5"/>
  <c r="A109" i="2"/>
  <c r="A110" i="3"/>
  <c r="A111" i="4" l="1"/>
  <c r="A110" i="6"/>
  <c r="A111" i="5"/>
  <c r="A110" i="2"/>
  <c r="A111" i="3"/>
  <c r="A112" i="4" l="1"/>
  <c r="A111" i="6"/>
  <c r="A112" i="5"/>
  <c r="A111" i="2"/>
  <c r="A112" i="3"/>
  <c r="A113" i="4" l="1"/>
  <c r="A112" i="6"/>
  <c r="A113" i="5"/>
  <c r="A112" i="2"/>
  <c r="A113" i="3"/>
  <c r="A114" i="4" l="1"/>
  <c r="A113" i="6"/>
  <c r="A114" i="5"/>
  <c r="A113" i="2"/>
  <c r="A114" i="3"/>
  <c r="A115" i="4" l="1"/>
  <c r="A114" i="6"/>
  <c r="A115" i="5"/>
  <c r="A114" i="2"/>
  <c r="A115" i="3"/>
  <c r="A116" i="4" l="1"/>
  <c r="A115" i="6"/>
  <c r="A116" i="5"/>
  <c r="A115" i="2"/>
  <c r="A116" i="3"/>
  <c r="A117" i="4" l="1"/>
  <c r="A116" i="6"/>
  <c r="A117" i="5"/>
  <c r="A116" i="2"/>
  <c r="A117" i="3"/>
  <c r="A118" i="4" l="1"/>
  <c r="A117" i="6"/>
  <c r="A118" i="5"/>
  <c r="A117" i="2"/>
  <c r="A118" i="3"/>
  <c r="A119" i="4" l="1"/>
  <c r="A118" i="6"/>
  <c r="A119" i="5"/>
  <c r="A118" i="2"/>
  <c r="A119" i="3"/>
  <c r="A120" i="4" l="1"/>
  <c r="A119" i="6"/>
  <c r="A120" i="5"/>
  <c r="A119" i="2"/>
  <c r="A120" i="3"/>
  <c r="A121" i="4" l="1"/>
  <c r="A120" i="6"/>
  <c r="A121" i="5"/>
  <c r="A120" i="2"/>
  <c r="A121" i="3"/>
  <c r="A122" i="4" l="1"/>
  <c r="A121" i="6"/>
  <c r="A122" i="5"/>
  <c r="A121" i="2"/>
  <c r="A122" i="3"/>
  <c r="A123" i="4" l="1"/>
  <c r="A122" i="6"/>
  <c r="A123" i="5"/>
  <c r="A122" i="2"/>
  <c r="A123" i="3"/>
  <c r="A124" i="4" l="1"/>
  <c r="A123" i="6"/>
  <c r="A124" i="5"/>
  <c r="A123" i="2"/>
  <c r="A124" i="3"/>
  <c r="A125" i="4" l="1"/>
  <c r="A124" i="6"/>
  <c r="A125" i="5"/>
  <c r="A124" i="2"/>
  <c r="A125" i="3"/>
  <c r="A126" i="4" l="1"/>
  <c r="A125" i="6"/>
  <c r="A126" i="5"/>
  <c r="A125" i="2"/>
  <c r="A126" i="3"/>
  <c r="A127" i="4" l="1"/>
  <c r="A126" i="6"/>
  <c r="A127" i="5"/>
  <c r="A126" i="2"/>
  <c r="A127" i="3"/>
  <c r="A128" i="4" l="1"/>
  <c r="A127" i="6"/>
  <c r="A128" i="5"/>
  <c r="A127" i="2"/>
  <c r="A128" i="3"/>
  <c r="A129" i="4" l="1"/>
  <c r="A128" i="6"/>
  <c r="A129" i="5"/>
  <c r="A128" i="2"/>
  <c r="A129" i="3"/>
  <c r="A130" i="4" l="1"/>
  <c r="A129" i="6"/>
  <c r="A130" i="5"/>
  <c r="A129" i="2"/>
  <c r="A130" i="3"/>
  <c r="A131" i="4" l="1"/>
  <c r="A130" i="6"/>
  <c r="A131" i="5"/>
  <c r="A130" i="2"/>
  <c r="A131" i="3"/>
  <c r="A132" i="4" l="1"/>
  <c r="A131" i="6"/>
  <c r="A132" i="5"/>
  <c r="A131" i="2"/>
  <c r="A132" i="3"/>
  <c r="A133" i="4" l="1"/>
  <c r="A132" i="6"/>
  <c r="A133" i="5"/>
  <c r="A132" i="2"/>
  <c r="A133" i="3"/>
  <c r="A134" i="4" l="1"/>
  <c r="A133" i="6"/>
  <c r="A134" i="5"/>
  <c r="A133" i="2"/>
  <c r="A134" i="3"/>
  <c r="A135" i="4" l="1"/>
  <c r="A134" i="6"/>
  <c r="A135" i="5"/>
  <c r="A134" i="2"/>
  <c r="A135" i="3"/>
  <c r="A136" i="4" l="1"/>
  <c r="A135" i="6"/>
  <c r="A136" i="5"/>
  <c r="A135" i="2"/>
  <c r="A136" i="3"/>
  <c r="A137" i="4" l="1"/>
  <c r="A136" i="6"/>
  <c r="A137" i="5"/>
  <c r="A136" i="2"/>
  <c r="A137" i="3"/>
  <c r="A138" i="4" l="1"/>
  <c r="A137" i="6"/>
  <c r="A138" i="5"/>
  <c r="A137" i="2"/>
  <c r="A138" i="3"/>
  <c r="A139" i="4" l="1"/>
  <c r="A138" i="6"/>
  <c r="A139" i="5"/>
  <c r="A138" i="2"/>
  <c r="A139" i="3"/>
  <c r="A140" i="4" l="1"/>
  <c r="A139" i="6"/>
  <c r="A140" i="5"/>
  <c r="A139" i="2"/>
  <c r="A140" i="3"/>
  <c r="A141" i="4" l="1"/>
  <c r="A140" i="6"/>
  <c r="A141" i="5"/>
  <c r="A140" i="2"/>
  <c r="A141" i="3"/>
  <c r="A142" i="4" l="1"/>
  <c r="A141" i="6"/>
  <c r="A142" i="5"/>
  <c r="A141" i="2"/>
  <c r="A142" i="3"/>
  <c r="A143" i="4" l="1"/>
  <c r="A142" i="6"/>
  <c r="A143" i="5"/>
  <c r="A142" i="2"/>
  <c r="A143" i="3"/>
  <c r="A144" i="4" l="1"/>
  <c r="A143" i="6"/>
  <c r="A144" i="5"/>
  <c r="A143" i="2"/>
  <c r="A144" i="3"/>
  <c r="A145" i="4" l="1"/>
  <c r="A144" i="6"/>
  <c r="A145" i="5"/>
  <c r="A144" i="2"/>
  <c r="A145" i="3"/>
  <c r="A146" i="4" l="1"/>
  <c r="A145" i="6"/>
  <c r="A146" i="5"/>
  <c r="A145" i="2"/>
  <c r="A146" i="3"/>
  <c r="A147" i="4" l="1"/>
  <c r="A146" i="6"/>
  <c r="A147" i="5"/>
  <c r="A146" i="2"/>
  <c r="A147" i="3"/>
  <c r="A148" i="4" l="1"/>
  <c r="A147" i="6"/>
  <c r="A148" i="5"/>
  <c r="A147" i="2"/>
  <c r="A148" i="3"/>
  <c r="A149" i="4" l="1"/>
  <c r="A148" i="6"/>
  <c r="A149" i="5"/>
  <c r="A148" i="2"/>
  <c r="A149" i="3"/>
  <c r="A150" i="4" l="1"/>
  <c r="A149" i="6"/>
  <c r="A150" i="5"/>
  <c r="A149" i="2"/>
  <c r="A150" i="3"/>
  <c r="A151" i="4" l="1"/>
  <c r="A150" i="6"/>
  <c r="A151" i="5"/>
  <c r="A150" i="2"/>
  <c r="A151" i="3"/>
  <c r="A152" i="4" l="1"/>
  <c r="A151" i="6"/>
  <c r="A152" i="5"/>
  <c r="A151" i="2"/>
  <c r="A152" i="3"/>
  <c r="A153" i="4" l="1"/>
  <c r="A152" i="6"/>
  <c r="A153" i="5"/>
  <c r="A152" i="2"/>
  <c r="A153" i="3"/>
  <c r="A154" i="4" l="1"/>
  <c r="A153" i="6"/>
  <c r="A154" i="5"/>
  <c r="A153" i="2"/>
  <c r="A154" i="3"/>
  <c r="A155" i="4" l="1"/>
  <c r="A154" i="6"/>
  <c r="A155" i="5"/>
  <c r="A154" i="2"/>
  <c r="A155" i="3"/>
  <c r="A156" i="4" l="1"/>
  <c r="A155" i="6"/>
  <c r="A156" i="5"/>
  <c r="A155" i="2"/>
  <c r="A156" i="3"/>
  <c r="A157" i="4" l="1"/>
  <c r="A156" i="6"/>
  <c r="A157" i="5"/>
  <c r="A156" i="2"/>
  <c r="A157" i="3"/>
  <c r="A158" i="4" l="1"/>
  <c r="A157" i="6"/>
  <c r="A158" i="5"/>
  <c r="A157" i="2"/>
  <c r="A158" i="3"/>
  <c r="A159" i="4" l="1"/>
  <c r="A158" i="6"/>
  <c r="A159" i="5"/>
  <c r="A158" i="2"/>
  <c r="A159" i="3"/>
  <c r="A160" i="4" l="1"/>
  <c r="A159" i="6"/>
  <c r="A160" i="5"/>
  <c r="A159" i="2"/>
  <c r="A160" i="3"/>
  <c r="A161" i="4" l="1"/>
  <c r="A160" i="6"/>
  <c r="A161" i="5"/>
  <c r="A160" i="2"/>
  <c r="A161" i="3"/>
  <c r="A162" i="4" l="1"/>
  <c r="A161" i="6"/>
  <c r="A162" i="5"/>
  <c r="A161" i="2"/>
  <c r="A162" i="3"/>
  <c r="A163" i="4" l="1"/>
  <c r="A162" i="6"/>
  <c r="A163" i="5"/>
  <c r="A162" i="2"/>
  <c r="A163" i="3"/>
  <c r="A164" i="4" l="1"/>
  <c r="A163" i="6"/>
  <c r="A164" i="5"/>
  <c r="A163" i="2"/>
  <c r="A164" i="3"/>
  <c r="A165" i="4" l="1"/>
  <c r="A164" i="6"/>
  <c r="A165" i="5"/>
  <c r="A164" i="2"/>
  <c r="A165" i="3"/>
  <c r="A166" i="4" l="1"/>
  <c r="A165" i="6"/>
  <c r="A166" i="5"/>
  <c r="A165" i="2"/>
  <c r="A166" i="3"/>
  <c r="A167" i="4" l="1"/>
  <c r="A166" i="6"/>
  <c r="A167" i="5"/>
  <c r="A166" i="2"/>
  <c r="A167" i="3"/>
  <c r="A168" i="4" l="1"/>
  <c r="A167" i="6"/>
  <c r="A168" i="5"/>
  <c r="A167" i="2"/>
  <c r="A168" i="3"/>
  <c r="A169" i="4" l="1"/>
  <c r="A168" i="6"/>
  <c r="A169" i="5"/>
  <c r="A168" i="2"/>
  <c r="A169" i="3"/>
  <c r="A170" i="4" l="1"/>
  <c r="A169" i="6"/>
  <c r="A170" i="5"/>
  <c r="A169" i="2"/>
  <c r="A170" i="3"/>
  <c r="A171" i="4" l="1"/>
  <c r="A170" i="6"/>
  <c r="A171" i="5"/>
  <c r="A170" i="2"/>
  <c r="A171" i="3"/>
  <c r="A172" i="4" l="1"/>
  <c r="A171" i="6"/>
  <c r="A172" i="5"/>
  <c r="A171" i="2"/>
  <c r="A172" i="3"/>
  <c r="A173" i="4" l="1"/>
  <c r="A172" i="6"/>
  <c r="A173" i="5"/>
  <c r="A172" i="2"/>
  <c r="A173" i="3"/>
  <c r="A174" i="4" l="1"/>
  <c r="A173" i="6"/>
  <c r="A174" i="5"/>
  <c r="A173" i="2"/>
  <c r="A174" i="3"/>
  <c r="A175" i="4" l="1"/>
  <c r="A174" i="6"/>
  <c r="A175" i="5"/>
  <c r="A174" i="2"/>
  <c r="A175" i="3"/>
  <c r="A176" i="4" l="1"/>
  <c r="A175" i="6"/>
  <c r="A176" i="5"/>
  <c r="A175" i="2"/>
  <c r="A176" i="3"/>
  <c r="A177" i="4" l="1"/>
  <c r="A176" i="6"/>
  <c r="A177" i="5"/>
  <c r="A176" i="2"/>
  <c r="A177" i="3"/>
  <c r="A178" i="4" l="1"/>
  <c r="A177" i="6"/>
  <c r="A178" i="5"/>
  <c r="A177" i="2"/>
  <c r="A178" i="3"/>
  <c r="A179" i="4" l="1"/>
  <c r="A178" i="6"/>
  <c r="A179" i="5"/>
  <c r="A178" i="2"/>
  <c r="A179" i="3"/>
  <c r="A180" i="4" l="1"/>
  <c r="A179" i="6"/>
  <c r="A180" i="5"/>
  <c r="A179" i="2"/>
  <c r="A180" i="3"/>
  <c r="A181" i="4" l="1"/>
  <c r="A180" i="6"/>
  <c r="A181" i="5"/>
  <c r="A180" i="2"/>
  <c r="A181" i="3"/>
  <c r="A182" i="4" l="1"/>
  <c r="A181" i="6"/>
  <c r="A182" i="5"/>
  <c r="A181" i="2"/>
  <c r="A182" i="3"/>
  <c r="A183" i="4" l="1"/>
  <c r="A182" i="6"/>
  <c r="A183" i="5"/>
  <c r="A182" i="2"/>
  <c r="A183" i="3"/>
  <c r="A184" i="4" l="1"/>
  <c r="A183" i="6"/>
  <c r="A184" i="5"/>
  <c r="A183" i="2"/>
  <c r="A184" i="3"/>
  <c r="A185" i="4" l="1"/>
  <c r="A184" i="6"/>
  <c r="A185" i="5"/>
  <c r="A184" i="2"/>
  <c r="A185" i="3"/>
  <c r="A186" i="4" l="1"/>
  <c r="A185" i="6"/>
  <c r="A186" i="5"/>
  <c r="A185" i="2"/>
  <c r="A186" i="3"/>
  <c r="A187" i="4" l="1"/>
  <c r="A186" i="6"/>
  <c r="A187" i="5"/>
  <c r="A186" i="2"/>
  <c r="A187" i="3"/>
  <c r="A188" i="4" l="1"/>
  <c r="A187" i="6"/>
  <c r="A188" i="5"/>
  <c r="A187" i="2"/>
  <c r="A188" i="3"/>
  <c r="A189" i="4" l="1"/>
  <c r="A188" i="6"/>
  <c r="A189" i="5"/>
  <c r="A188" i="2"/>
  <c r="A189" i="3"/>
  <c r="A190" i="4" l="1"/>
  <c r="A189" i="6"/>
  <c r="A190" i="5"/>
  <c r="A189" i="2"/>
  <c r="A190" i="3"/>
  <c r="A191" i="4" l="1"/>
  <c r="A190" i="6"/>
  <c r="A191" i="5"/>
  <c r="A190" i="2"/>
  <c r="A191" i="3"/>
  <c r="A192" i="4" l="1"/>
  <c r="A191" i="6"/>
  <c r="A192" i="5"/>
  <c r="A191" i="2"/>
  <c r="A192" i="3"/>
  <c r="A193" i="4" l="1"/>
  <c r="A192" i="6"/>
  <c r="A193" i="5"/>
  <c r="A192" i="2"/>
  <c r="A193" i="3"/>
  <c r="A194" i="4" l="1"/>
  <c r="A193" i="6"/>
  <c r="A194" i="5"/>
  <c r="A193" i="2"/>
  <c r="A194" i="3"/>
  <c r="A195" i="4" l="1"/>
  <c r="A194" i="6"/>
  <c r="A195" i="5"/>
  <c r="A194" i="2"/>
  <c r="A195" i="3"/>
  <c r="A196" i="4" l="1"/>
  <c r="A195" i="6"/>
  <c r="A196" i="5"/>
  <c r="A195" i="2"/>
  <c r="A196" i="3"/>
  <c r="A197" i="4" l="1"/>
  <c r="A196" i="6"/>
  <c r="A197" i="5"/>
  <c r="A196" i="2"/>
  <c r="A197" i="3"/>
  <c r="A198" i="4" l="1"/>
  <c r="A197" i="6"/>
  <c r="A198" i="5"/>
  <c r="A197" i="2"/>
  <c r="A198" i="3"/>
  <c r="A199" i="4" l="1"/>
  <c r="A198" i="6"/>
  <c r="A199" i="5"/>
  <c r="A198" i="2"/>
  <c r="A199" i="3"/>
  <c r="A200" i="4" l="1"/>
  <c r="A199" i="6"/>
  <c r="A200" i="5"/>
  <c r="A199" i="2"/>
  <c r="A200" i="3"/>
  <c r="A201" i="4" l="1"/>
  <c r="A200" i="6"/>
  <c r="A201" i="5"/>
  <c r="A200" i="2"/>
  <c r="A201" i="3"/>
  <c r="A202" i="4" l="1"/>
  <c r="A201" i="6"/>
  <c r="A202" i="5"/>
  <c r="A201" i="2"/>
  <c r="A202" i="3"/>
  <c r="A203" i="4" l="1"/>
  <c r="A202" i="6"/>
  <c r="A203" i="5"/>
  <c r="A202" i="2"/>
  <c r="A203" i="3"/>
  <c r="A204" i="4" l="1"/>
  <c r="A203" i="6"/>
  <c r="A204" i="5"/>
  <c r="A203" i="2"/>
  <c r="A204" i="3"/>
  <c r="A205" i="4" l="1"/>
  <c r="A204" i="6"/>
  <c r="A205" i="5"/>
  <c r="A204" i="2"/>
  <c r="A205" i="3"/>
  <c r="A206" i="4" l="1"/>
  <c r="A205" i="6"/>
  <c r="A206" i="5"/>
  <c r="A205" i="2"/>
  <c r="A206" i="3"/>
  <c r="G24" i="7" l="1"/>
  <c r="G23" i="7"/>
  <c r="Y2" i="7"/>
  <c r="C15" i="7" s="1"/>
  <c r="A207" i="4"/>
  <c r="A206" i="6"/>
  <c r="A207" i="5"/>
  <c r="A206" i="2"/>
  <c r="A207" i="3"/>
  <c r="I51" i="7" l="1"/>
  <c r="I50" i="7"/>
  <c r="S23" i="7"/>
  <c r="S21" i="7"/>
  <c r="A208" i="4"/>
  <c r="A207" i="6"/>
  <c r="A208" i="5"/>
  <c r="A207" i="2"/>
  <c r="A208" i="3"/>
  <c r="I54" i="7" l="1"/>
  <c r="L45" i="7"/>
  <c r="Z23" i="7"/>
  <c r="Z28" i="7"/>
  <c r="Z24" i="7"/>
  <c r="A209" i="4"/>
  <c r="A208" i="6"/>
  <c r="A209" i="5"/>
  <c r="A208" i="2"/>
  <c r="A209" i="3"/>
  <c r="A210" i="4" l="1"/>
  <c r="A209" i="6"/>
  <c r="A210" i="5"/>
  <c r="A209" i="2"/>
  <c r="A210" i="3"/>
  <c r="A211" i="4" l="1"/>
  <c r="A210" i="6"/>
  <c r="A211" i="5"/>
  <c r="A210" i="2"/>
  <c r="A211" i="3"/>
  <c r="A212" i="4" l="1"/>
  <c r="A211" i="6"/>
  <c r="A212" i="5"/>
  <c r="A211" i="2"/>
  <c r="A212" i="3"/>
  <c r="A213" i="4" l="1"/>
  <c r="A212" i="6"/>
  <c r="A213" i="5"/>
  <c r="A212" i="2"/>
  <c r="A213" i="3"/>
  <c r="A214" i="4" l="1"/>
  <c r="A213" i="6"/>
  <c r="A214" i="5"/>
  <c r="A213" i="2"/>
  <c r="A214" i="3"/>
  <c r="A215" i="4" l="1"/>
  <c r="A214" i="6"/>
  <c r="A215" i="5"/>
  <c r="A214" i="2"/>
  <c r="A215" i="3"/>
  <c r="A216" i="4" l="1"/>
  <c r="A215" i="6"/>
  <c r="A216" i="5"/>
  <c r="A215" i="2"/>
  <c r="A216" i="3"/>
  <c r="A217" i="4" l="1"/>
  <c r="A216" i="6"/>
  <c r="A217" i="5"/>
  <c r="A216" i="2"/>
  <c r="A217" i="3"/>
  <c r="A218" i="4" l="1"/>
  <c r="A217" i="6"/>
  <c r="A218" i="5"/>
  <c r="A217" i="2"/>
  <c r="A218" i="3"/>
  <c r="A219" i="4" l="1"/>
  <c r="A218" i="6"/>
  <c r="A219" i="5"/>
  <c r="A218" i="2"/>
  <c r="A219" i="3"/>
  <c r="A220" i="4" l="1"/>
  <c r="A219" i="6"/>
  <c r="A220" i="5"/>
  <c r="A219" i="2"/>
  <c r="A220" i="3"/>
  <c r="A221" i="4" l="1"/>
  <c r="A220" i="6"/>
  <c r="A221" i="5"/>
  <c r="A220" i="2"/>
  <c r="A221" i="3"/>
  <c r="A222" i="4" l="1"/>
  <c r="A221" i="6"/>
  <c r="A222" i="5"/>
  <c r="A221" i="2"/>
  <c r="A222" i="3"/>
  <c r="A223" i="4" l="1"/>
  <c r="A222" i="6"/>
  <c r="A223" i="5"/>
  <c r="A222" i="2"/>
  <c r="A223" i="3"/>
  <c r="A224" i="4" l="1"/>
  <c r="A223" i="6"/>
  <c r="A224" i="5"/>
  <c r="A223" i="2"/>
  <c r="A224" i="3"/>
  <c r="A225" i="4" l="1"/>
  <c r="A224" i="6"/>
  <c r="A225" i="5"/>
  <c r="A224" i="2"/>
  <c r="A225" i="3"/>
  <c r="A226" i="4" l="1"/>
  <c r="A225" i="6"/>
  <c r="A226" i="5"/>
  <c r="A225" i="2"/>
  <c r="A226" i="3"/>
  <c r="A227" i="4" l="1"/>
  <c r="A226" i="6"/>
  <c r="A227" i="5"/>
  <c r="A226" i="2"/>
  <c r="A227" i="3"/>
  <c r="A228" i="4" l="1"/>
  <c r="A227" i="6"/>
  <c r="A228" i="5"/>
  <c r="A227" i="2"/>
  <c r="A228" i="3"/>
  <c r="A229" i="4" l="1"/>
  <c r="A228" i="6"/>
  <c r="A229" i="5"/>
  <c r="A228" i="2"/>
  <c r="A229" i="3"/>
  <c r="A230" i="4" l="1"/>
  <c r="A229" i="6"/>
  <c r="A230" i="5"/>
  <c r="A229" i="2"/>
  <c r="A230" i="3"/>
  <c r="A231" i="4" l="1"/>
  <c r="A230" i="6"/>
  <c r="A231" i="5"/>
  <c r="A230" i="2"/>
  <c r="A231" i="3"/>
  <c r="A232" i="4" l="1"/>
  <c r="A231" i="6"/>
  <c r="A232" i="5"/>
  <c r="A231" i="2"/>
  <c r="A232" i="3"/>
  <c r="A233" i="4" l="1"/>
  <c r="A232" i="6"/>
  <c r="A233" i="5"/>
  <c r="A232" i="2"/>
  <c r="A233" i="3"/>
  <c r="A234" i="4" l="1"/>
  <c r="A233" i="6"/>
  <c r="A234" i="5"/>
  <c r="A233" i="2"/>
  <c r="A234" i="3"/>
  <c r="A235" i="4" l="1"/>
  <c r="A234" i="6"/>
  <c r="A235" i="5"/>
  <c r="A234" i="2"/>
  <c r="A235" i="3"/>
  <c r="A236" i="4" l="1"/>
  <c r="A235" i="6"/>
  <c r="A236" i="5"/>
  <c r="A235" i="2"/>
  <c r="A236" i="3"/>
  <c r="A237" i="4" l="1"/>
  <c r="A236" i="6"/>
  <c r="A237" i="5"/>
  <c r="A236" i="2"/>
  <c r="A237" i="3"/>
  <c r="A238" i="4" l="1"/>
  <c r="A237" i="6"/>
  <c r="A238" i="5"/>
  <c r="A237" i="2"/>
  <c r="A238" i="3"/>
  <c r="A239" i="4" l="1"/>
  <c r="A238" i="6"/>
  <c r="A239" i="5"/>
  <c r="A238" i="2"/>
  <c r="A239" i="3"/>
  <c r="A240" i="4" l="1"/>
  <c r="A239" i="6"/>
  <c r="A240" i="5"/>
  <c r="A239" i="2"/>
  <c r="A240" i="3"/>
  <c r="A241" i="4" l="1"/>
  <c r="A240" i="6"/>
  <c r="A241" i="5"/>
  <c r="A240" i="2"/>
  <c r="A241" i="3"/>
  <c r="A242" i="4" l="1"/>
  <c r="A241" i="6"/>
  <c r="A242" i="5"/>
  <c r="A241" i="2"/>
  <c r="A242" i="3"/>
  <c r="A243" i="4" l="1"/>
  <c r="A242" i="6"/>
  <c r="A243" i="5"/>
  <c r="A242" i="2"/>
  <c r="A243" i="3"/>
  <c r="A244" i="4" l="1"/>
  <c r="A243" i="6"/>
  <c r="A244" i="5"/>
  <c r="A243" i="2"/>
  <c r="A244" i="3"/>
  <c r="A245" i="4" l="1"/>
  <c r="A244" i="6"/>
  <c r="A245" i="5"/>
  <c r="A244" i="2"/>
  <c r="A245" i="3"/>
  <c r="A246" i="4" l="1"/>
  <c r="A245" i="6"/>
  <c r="A246" i="5"/>
  <c r="A245" i="2"/>
  <c r="A246" i="3"/>
  <c r="A247" i="4" l="1"/>
  <c r="A246" i="6"/>
  <c r="A247" i="5"/>
  <c r="A246" i="2"/>
  <c r="A247" i="3"/>
  <c r="A248" i="4" l="1"/>
  <c r="A247" i="6"/>
  <c r="A248" i="5"/>
  <c r="A247" i="2"/>
  <c r="A248" i="3"/>
  <c r="A249" i="4" l="1"/>
  <c r="A248" i="6"/>
  <c r="A249" i="5"/>
  <c r="A248" i="2"/>
  <c r="A249" i="3"/>
  <c r="A250" i="4" l="1"/>
  <c r="A249" i="6"/>
  <c r="A250" i="5"/>
  <c r="A249" i="2"/>
  <c r="A250" i="3"/>
  <c r="A251" i="4" l="1"/>
  <c r="A250" i="6"/>
  <c r="A251" i="5"/>
  <c r="A250" i="2"/>
  <c r="A251" i="3"/>
  <c r="A252" i="4" l="1"/>
  <c r="A251" i="6"/>
  <c r="A252" i="5"/>
  <c r="A251" i="2"/>
  <c r="A252" i="3"/>
  <c r="A253" i="4" l="1"/>
  <c r="A252" i="6"/>
  <c r="A253" i="5"/>
  <c r="A252" i="2"/>
  <c r="A253" i="3"/>
  <c r="A254" i="4" l="1"/>
  <c r="A253" i="6"/>
  <c r="A254" i="5"/>
  <c r="A253" i="2"/>
  <c r="A254" i="3"/>
  <c r="A255" i="4" l="1"/>
  <c r="A254" i="6"/>
  <c r="A255" i="5"/>
  <c r="A254" i="2"/>
  <c r="A255" i="3"/>
  <c r="A256" i="4" l="1"/>
  <c r="A255" i="6"/>
  <c r="A256" i="5"/>
  <c r="A255" i="2"/>
  <c r="A256" i="3"/>
  <c r="A257" i="4" l="1"/>
  <c r="A256" i="6"/>
  <c r="A257" i="5"/>
  <c r="A256" i="2"/>
  <c r="A257" i="3"/>
  <c r="A258" i="4" l="1"/>
  <c r="A257" i="6"/>
  <c r="A258" i="5"/>
  <c r="A257" i="2"/>
  <c r="A258" i="3"/>
  <c r="A259" i="4" l="1"/>
  <c r="A258" i="6"/>
  <c r="A259" i="5"/>
  <c r="A258" i="2"/>
  <c r="A259" i="3"/>
  <c r="A260" i="4" l="1"/>
  <c r="A259" i="6"/>
  <c r="A260" i="5"/>
  <c r="A259" i="2"/>
  <c r="A260" i="3"/>
  <c r="A261" i="4" l="1"/>
  <c r="A260" i="6"/>
  <c r="A261" i="5"/>
  <c r="A260" i="2"/>
  <c r="A261" i="3"/>
  <c r="A262" i="4" l="1"/>
  <c r="A261" i="6"/>
  <c r="A262" i="5"/>
  <c r="A261" i="2"/>
  <c r="A262" i="3"/>
  <c r="A263" i="4" l="1"/>
  <c r="A262" i="6"/>
  <c r="A263" i="5"/>
  <c r="A262" i="2"/>
  <c r="A263" i="3"/>
  <c r="A264" i="4" l="1"/>
  <c r="A263" i="6"/>
  <c r="A264" i="5"/>
  <c r="A263" i="2"/>
  <c r="A264" i="3"/>
  <c r="A265" i="4" l="1"/>
  <c r="A264" i="6"/>
  <c r="A265" i="5"/>
  <c r="A264" i="2"/>
  <c r="A265" i="3"/>
  <c r="A266" i="4" l="1"/>
  <c r="A265" i="6"/>
  <c r="A266" i="5"/>
  <c r="A265" i="2"/>
  <c r="A266" i="3"/>
  <c r="A267" i="4" l="1"/>
  <c r="A266" i="6"/>
  <c r="A267" i="5"/>
  <c r="A266" i="2"/>
  <c r="A267" i="3"/>
  <c r="A268" i="4" l="1"/>
  <c r="A267" i="6"/>
  <c r="A268" i="5"/>
  <c r="A267" i="2"/>
  <c r="A268" i="3"/>
  <c r="A269" i="4" l="1"/>
  <c r="A268" i="6"/>
  <c r="A269" i="5"/>
  <c r="A268" i="2"/>
  <c r="A269" i="3"/>
  <c r="A270" i="4" l="1"/>
  <c r="A269" i="6"/>
  <c r="A270" i="5"/>
  <c r="A269" i="2"/>
  <c r="A270" i="3"/>
  <c r="A271" i="4" l="1"/>
  <c r="A270" i="6"/>
  <c r="A271" i="5"/>
  <c r="A270" i="2"/>
  <c r="A271" i="3"/>
  <c r="A272" i="4" l="1"/>
  <c r="A271" i="6"/>
  <c r="A272" i="5"/>
  <c r="A271" i="2"/>
  <c r="A272" i="3"/>
  <c r="A273" i="4" l="1"/>
  <c r="A272" i="6"/>
  <c r="A273" i="5"/>
  <c r="A272" i="2"/>
  <c r="A273" i="3"/>
  <c r="A274" i="4" l="1"/>
  <c r="A273" i="6"/>
  <c r="A274" i="5"/>
  <c r="A273" i="2"/>
  <c r="A274" i="3"/>
  <c r="A275" i="4" l="1"/>
  <c r="A274" i="6"/>
  <c r="A275" i="5"/>
  <c r="A274" i="2"/>
  <c r="A275" i="3"/>
  <c r="A276" i="4" l="1"/>
  <c r="A275" i="6"/>
  <c r="A276" i="5"/>
  <c r="A275" i="2"/>
  <c r="A276" i="3"/>
  <c r="A277" i="4" l="1"/>
  <c r="A276" i="6"/>
  <c r="A277" i="5"/>
  <c r="A276" i="2"/>
  <c r="A277" i="3"/>
  <c r="A278" i="4" l="1"/>
  <c r="A277" i="6"/>
  <c r="A278" i="5"/>
  <c r="A277" i="2"/>
  <c r="A278" i="3"/>
  <c r="A279" i="4" l="1"/>
  <c r="A278" i="6"/>
  <c r="A279" i="5"/>
  <c r="A278" i="2"/>
  <c r="A279" i="3"/>
  <c r="A280" i="4" l="1"/>
  <c r="A279" i="6"/>
  <c r="A280" i="5"/>
  <c r="A279" i="2"/>
  <c r="A280" i="3"/>
  <c r="A281" i="4" l="1"/>
  <c r="A280" i="6"/>
  <c r="A281" i="5"/>
  <c r="A280" i="2"/>
  <c r="A281" i="3"/>
  <c r="A282" i="4" l="1"/>
  <c r="A281" i="6"/>
  <c r="A282" i="5"/>
  <c r="A281" i="2"/>
  <c r="A282" i="3"/>
  <c r="A283" i="4" l="1"/>
  <c r="A282" i="6"/>
  <c r="A283" i="5"/>
  <c r="A282" i="2"/>
  <c r="A283" i="3"/>
  <c r="A284" i="4" l="1"/>
  <c r="A283" i="6"/>
  <c r="A284" i="5"/>
  <c r="A283" i="2"/>
  <c r="A284" i="3"/>
  <c r="A285" i="4" l="1"/>
  <c r="A284" i="6"/>
  <c r="A285" i="5"/>
  <c r="A284" i="2"/>
  <c r="A285" i="3"/>
  <c r="A286" i="4" l="1"/>
  <c r="A285" i="6"/>
  <c r="A286" i="5"/>
  <c r="A285" i="2"/>
  <c r="A286" i="3"/>
  <c r="A287" i="4" l="1"/>
  <c r="A286" i="6"/>
  <c r="A287" i="5"/>
  <c r="A286" i="2"/>
  <c r="A287" i="3"/>
  <c r="A288" i="4" l="1"/>
  <c r="A287" i="6"/>
  <c r="A288" i="5"/>
  <c r="A287" i="2"/>
  <c r="A288" i="3"/>
  <c r="A289" i="4" l="1"/>
  <c r="A288" i="6"/>
  <c r="A289" i="5"/>
  <c r="A288" i="2"/>
  <c r="A289" i="3"/>
  <c r="A290" i="4" l="1"/>
  <c r="A289" i="6"/>
  <c r="A290" i="5"/>
  <c r="A289" i="2"/>
  <c r="A290" i="3"/>
  <c r="A291" i="4" l="1"/>
  <c r="A290" i="6"/>
  <c r="A291" i="5"/>
  <c r="A290" i="2"/>
  <c r="A291" i="3"/>
  <c r="A292" i="4" l="1"/>
  <c r="A291" i="6"/>
  <c r="A292" i="5"/>
  <c r="A291" i="2"/>
  <c r="A292" i="3"/>
  <c r="A293" i="4" l="1"/>
  <c r="A292" i="6"/>
  <c r="A293" i="5"/>
  <c r="A292" i="2"/>
  <c r="A293" i="3"/>
  <c r="A294" i="4" l="1"/>
  <c r="A293" i="6"/>
  <c r="A294" i="5"/>
  <c r="A293" i="2"/>
  <c r="A294" i="3"/>
  <c r="A295" i="4" l="1"/>
  <c r="A294" i="6"/>
  <c r="A295" i="5"/>
  <c r="A294" i="2"/>
  <c r="A295" i="3"/>
  <c r="A296" i="4" l="1"/>
  <c r="A295" i="6"/>
  <c r="A296" i="5"/>
  <c r="A295" i="2"/>
  <c r="A296" i="3"/>
  <c r="A297" i="4" l="1"/>
  <c r="A296" i="6"/>
  <c r="A297" i="5"/>
  <c r="A296" i="2"/>
  <c r="A297" i="3"/>
  <c r="A298" i="4" l="1"/>
  <c r="A297" i="6"/>
  <c r="A298" i="5"/>
  <c r="A297" i="2"/>
  <c r="A298" i="3"/>
  <c r="A299" i="4" l="1"/>
  <c r="A298" i="6"/>
  <c r="A299" i="5"/>
  <c r="A298" i="2"/>
  <c r="A299" i="3"/>
  <c r="A300" i="4" l="1"/>
  <c r="A299" i="6"/>
  <c r="A300" i="5"/>
  <c r="A299" i="2"/>
  <c r="A300" i="3"/>
  <c r="A301" i="4" l="1"/>
  <c r="A300" i="6"/>
  <c r="A301" i="5"/>
  <c r="A300" i="2"/>
  <c r="A301" i="3"/>
  <c r="A302" i="4" l="1"/>
  <c r="A301" i="6"/>
  <c r="A302" i="5"/>
  <c r="A301" i="2"/>
  <c r="A302" i="3"/>
  <c r="A303" i="4" l="1"/>
  <c r="A302" i="6"/>
  <c r="A303" i="5"/>
  <c r="A302" i="2"/>
  <c r="A303" i="3"/>
  <c r="A304" i="4" l="1"/>
  <c r="A303" i="6"/>
  <c r="A304" i="5"/>
  <c r="A303" i="2"/>
  <c r="A304" i="3"/>
  <c r="A305" i="4" l="1"/>
  <c r="A304" i="6"/>
  <c r="A305" i="5"/>
  <c r="A304" i="2"/>
  <c r="A305" i="3"/>
  <c r="A306" i="4" l="1"/>
  <c r="A305" i="6"/>
  <c r="A306" i="5"/>
  <c r="A305" i="2"/>
  <c r="A306" i="3"/>
  <c r="A307" i="4" l="1"/>
  <c r="A306" i="6"/>
  <c r="A307" i="5"/>
  <c r="A306" i="2"/>
  <c r="A307" i="3"/>
  <c r="A308" i="4" l="1"/>
  <c r="A307" i="6"/>
  <c r="A308" i="5"/>
  <c r="A307" i="2"/>
  <c r="A308" i="3"/>
  <c r="A309" i="4" l="1"/>
  <c r="A308" i="6"/>
  <c r="A309" i="5"/>
  <c r="A308" i="2"/>
  <c r="A309" i="3"/>
  <c r="A310" i="4" l="1"/>
  <c r="A309" i="6"/>
  <c r="A310" i="5"/>
  <c r="A309" i="2"/>
  <c r="A310" i="3"/>
  <c r="A311" i="4" l="1"/>
  <c r="A310" i="6"/>
  <c r="A311" i="5"/>
  <c r="A310" i="2"/>
  <c r="A311" i="3"/>
  <c r="A312" i="4" l="1"/>
  <c r="A311" i="6"/>
  <c r="A312" i="5"/>
  <c r="A311" i="2"/>
  <c r="A312" i="3"/>
  <c r="A313" i="4" l="1"/>
  <c r="A312" i="6"/>
  <c r="A313" i="5"/>
  <c r="A312" i="2"/>
  <c r="A313" i="3"/>
  <c r="A314" i="4" l="1"/>
  <c r="A313" i="6"/>
  <c r="A314" i="5"/>
  <c r="A313" i="2"/>
  <c r="A314" i="3"/>
  <c r="A315" i="4" l="1"/>
  <c r="A314" i="6"/>
  <c r="A315" i="5"/>
  <c r="A314" i="2"/>
  <c r="A315" i="3"/>
  <c r="A316" i="4" l="1"/>
  <c r="A315" i="6"/>
  <c r="A316" i="5"/>
  <c r="A315" i="2"/>
  <c r="A316" i="3"/>
  <c r="A317" i="4" l="1"/>
  <c r="A316" i="6"/>
  <c r="A317" i="5"/>
  <c r="A316" i="2"/>
  <c r="A317" i="3"/>
  <c r="A318" i="4" l="1"/>
  <c r="A317" i="6"/>
  <c r="A318" i="5"/>
  <c r="A317" i="2"/>
  <c r="A318" i="3"/>
  <c r="A319" i="4" l="1"/>
  <c r="A318" i="6"/>
  <c r="A319" i="5"/>
  <c r="A318" i="2"/>
  <c r="A319" i="3"/>
  <c r="A320" i="4" l="1"/>
  <c r="A319" i="6"/>
  <c r="A320" i="5"/>
  <c r="A319" i="2"/>
  <c r="A320" i="3"/>
  <c r="A321" i="4" l="1"/>
  <c r="A320" i="6"/>
  <c r="A321" i="5"/>
  <c r="A320" i="2"/>
  <c r="A321" i="3"/>
  <c r="A322" i="4" l="1"/>
  <c r="A321" i="6"/>
  <c r="A322" i="5"/>
  <c r="A321" i="2"/>
  <c r="A322" i="3"/>
  <c r="A323" i="4" l="1"/>
  <c r="A322" i="6"/>
  <c r="A323" i="5"/>
  <c r="A322" i="2"/>
  <c r="A323" i="3"/>
  <c r="A324" i="4" l="1"/>
  <c r="A323" i="6"/>
  <c r="A324" i="5"/>
  <c r="A323" i="2"/>
  <c r="A324" i="3"/>
  <c r="A325" i="4" l="1"/>
  <c r="A324" i="6"/>
  <c r="A325" i="5"/>
  <c r="A324" i="2"/>
  <c r="A325" i="3"/>
  <c r="A326" i="4" l="1"/>
  <c r="A325" i="6"/>
  <c r="A326" i="5"/>
  <c r="A325" i="2"/>
  <c r="A326" i="3"/>
  <c r="A327" i="4" l="1"/>
  <c r="A326" i="6"/>
  <c r="A327" i="5"/>
  <c r="A326" i="2"/>
  <c r="A327" i="3"/>
  <c r="A328" i="4" l="1"/>
  <c r="A327" i="6"/>
  <c r="A328" i="5"/>
  <c r="A327" i="2"/>
  <c r="A328" i="3"/>
  <c r="A329" i="4" l="1"/>
  <c r="A328" i="6"/>
  <c r="A329" i="5"/>
  <c r="A328" i="2"/>
  <c r="A329" i="3"/>
  <c r="A330" i="4" l="1"/>
  <c r="A329" i="6"/>
  <c r="A330" i="5"/>
  <c r="A329" i="2"/>
  <c r="A330" i="3"/>
  <c r="A331" i="4" l="1"/>
  <c r="A330" i="6"/>
  <c r="A331" i="5"/>
  <c r="A330" i="2"/>
  <c r="A331" i="3"/>
  <c r="A332" i="4" l="1"/>
  <c r="A331" i="6"/>
  <c r="A332" i="5"/>
  <c r="A331" i="2"/>
  <c r="A332" i="3"/>
  <c r="A333" i="4" l="1"/>
  <c r="A332" i="6"/>
  <c r="A333" i="5"/>
  <c r="A332" i="2"/>
  <c r="A333" i="3"/>
  <c r="A334" i="4" l="1"/>
  <c r="A333" i="6"/>
  <c r="A334" i="5"/>
  <c r="A333" i="2"/>
  <c r="A334" i="3"/>
  <c r="A335" i="4" l="1"/>
  <c r="A334" i="6"/>
  <c r="A335" i="5"/>
  <c r="A334" i="2"/>
  <c r="A335" i="3"/>
  <c r="A336" i="4" l="1"/>
  <c r="A335" i="6"/>
  <c r="A336" i="5"/>
  <c r="A335" i="2"/>
  <c r="A336" i="3"/>
  <c r="A337" i="4" l="1"/>
  <c r="A336" i="6"/>
  <c r="A337" i="5"/>
  <c r="A336" i="2"/>
  <c r="A337" i="3"/>
  <c r="A338" i="4" l="1"/>
  <c r="A337" i="6"/>
  <c r="A338" i="5"/>
  <c r="A337" i="2"/>
  <c r="A338" i="3"/>
  <c r="A339" i="4" l="1"/>
  <c r="A338" i="6"/>
  <c r="A339" i="5"/>
  <c r="A338" i="2"/>
  <c r="A339" i="3"/>
  <c r="A340" i="4" l="1"/>
  <c r="A339" i="6"/>
  <c r="A340" i="5"/>
  <c r="A339" i="2"/>
  <c r="A340" i="3"/>
  <c r="A341" i="4" l="1"/>
  <c r="A340" i="6"/>
  <c r="A341" i="5"/>
  <c r="A340" i="2"/>
  <c r="A341" i="3"/>
  <c r="A342" i="4" l="1"/>
  <c r="A341" i="6"/>
  <c r="A342" i="5"/>
  <c r="A341" i="2"/>
  <c r="A342" i="3"/>
  <c r="A343" i="4" l="1"/>
  <c r="A342" i="6"/>
  <c r="A343" i="5"/>
  <c r="A342" i="2"/>
  <c r="A343" i="3"/>
  <c r="A344" i="4" l="1"/>
  <c r="A343" i="6"/>
  <c r="A344" i="5"/>
  <c r="A343" i="2"/>
  <c r="A344" i="3"/>
  <c r="A345" i="4" l="1"/>
  <c r="A344" i="6"/>
  <c r="A345" i="5"/>
  <c r="A344" i="2"/>
  <c r="A345" i="3"/>
  <c r="A346" i="4" l="1"/>
  <c r="A345" i="6"/>
  <c r="A346" i="5"/>
  <c r="A345" i="2"/>
  <c r="A346" i="3"/>
  <c r="A347" i="4" l="1"/>
  <c r="A346" i="6"/>
  <c r="A347" i="5"/>
  <c r="A346" i="2"/>
  <c r="A347" i="3"/>
  <c r="A348" i="4" l="1"/>
  <c r="A347" i="6"/>
  <c r="A348" i="5"/>
  <c r="A347" i="2"/>
  <c r="A348" i="3"/>
  <c r="A349" i="4" l="1"/>
  <c r="A348" i="6"/>
  <c r="A349" i="5"/>
  <c r="A348" i="2"/>
  <c r="A349" i="3"/>
  <c r="A350" i="4" l="1"/>
  <c r="A349" i="6"/>
  <c r="A350" i="5"/>
  <c r="A349" i="2"/>
  <c r="A350" i="3"/>
  <c r="A351" i="4" l="1"/>
  <c r="A350" i="6"/>
  <c r="A351" i="5"/>
  <c r="A350" i="2"/>
  <c r="A351" i="3"/>
  <c r="A352" i="4" l="1"/>
  <c r="A351" i="6"/>
  <c r="A352" i="5"/>
  <c r="A351" i="2"/>
  <c r="A352" i="3"/>
  <c r="A353" i="4" l="1"/>
  <c r="A352" i="6"/>
  <c r="A353" i="5"/>
  <c r="A352" i="2"/>
  <c r="A353" i="3"/>
  <c r="A354" i="4" l="1"/>
  <c r="A353" i="6"/>
  <c r="A354" i="5"/>
  <c r="A353" i="2"/>
  <c r="A354" i="3"/>
  <c r="A355" i="4" l="1"/>
  <c r="A354" i="6"/>
  <c r="A355" i="5"/>
  <c r="A354" i="2"/>
  <c r="A355" i="3"/>
  <c r="A356" i="4" l="1"/>
  <c r="A355" i="6"/>
  <c r="A356" i="5"/>
  <c r="A355" i="2"/>
  <c r="A356" i="3"/>
  <c r="A357" i="4" l="1"/>
  <c r="A356" i="6"/>
  <c r="A357" i="5"/>
  <c r="A356" i="2"/>
  <c r="A357" i="3"/>
  <c r="A358" i="4" l="1"/>
  <c r="A357" i="6"/>
  <c r="A358" i="5"/>
  <c r="A357" i="2"/>
  <c r="A358" i="3"/>
  <c r="A359" i="4" l="1"/>
  <c r="A358" i="6"/>
  <c r="A359" i="5"/>
  <c r="A358" i="2"/>
  <c r="A359" i="3"/>
  <c r="A360" i="4" l="1"/>
  <c r="A359" i="6"/>
  <c r="A360" i="5"/>
  <c r="A359" i="2"/>
  <c r="A360" i="3"/>
  <c r="A361" i="4" l="1"/>
  <c r="A360" i="6"/>
  <c r="A361" i="5"/>
  <c r="A360" i="2"/>
  <c r="A361" i="3"/>
  <c r="A362" i="4" l="1"/>
  <c r="A361" i="6"/>
  <c r="A362" i="5"/>
  <c r="A361" i="2"/>
  <c r="A362" i="3"/>
  <c r="A363" i="4" l="1"/>
  <c r="A362" i="6"/>
  <c r="A363" i="5"/>
  <c r="A362" i="2"/>
  <c r="A363" i="3"/>
  <c r="A364" i="4" l="1"/>
  <c r="A363" i="6"/>
  <c r="A364" i="5"/>
  <c r="A363" i="2"/>
  <c r="A364" i="3"/>
  <c r="A365" i="4" l="1"/>
  <c r="A364" i="6"/>
  <c r="A365" i="5"/>
  <c r="A364" i="2"/>
  <c r="A365" i="3"/>
  <c r="A366" i="4" l="1"/>
  <c r="A365" i="6"/>
  <c r="A366" i="5"/>
  <c r="A365" i="2"/>
  <c r="A366" i="3"/>
  <c r="A367" i="4" l="1"/>
  <c r="A366" i="6"/>
  <c r="A367" i="5"/>
  <c r="A366" i="2"/>
  <c r="A367" i="3"/>
  <c r="A368" i="4" l="1"/>
  <c r="A367" i="6"/>
  <c r="A368" i="5"/>
  <c r="A367" i="2"/>
  <c r="A368" i="3"/>
  <c r="A369" i="4" l="1"/>
  <c r="A368" i="6"/>
  <c r="A369" i="5"/>
  <c r="A368" i="2"/>
  <c r="A369" i="3"/>
  <c r="A370" i="4" l="1"/>
  <c r="A369" i="6"/>
  <c r="A370" i="5"/>
  <c r="A369" i="2"/>
  <c r="A370" i="3"/>
  <c r="A371" i="4" l="1"/>
  <c r="A370" i="6"/>
  <c r="A371" i="5"/>
  <c r="A370" i="2"/>
  <c r="A371" i="3"/>
  <c r="A372" i="4" l="1"/>
  <c r="A371" i="6"/>
  <c r="A372" i="5"/>
  <c r="A371" i="2"/>
  <c r="A372" i="3"/>
  <c r="A373" i="4" l="1"/>
  <c r="A372" i="6"/>
  <c r="A373" i="5"/>
  <c r="A372" i="2"/>
  <c r="A373" i="3"/>
  <c r="A374" i="4" l="1"/>
  <c r="A373" i="6"/>
  <c r="A374" i="5"/>
  <c r="A373" i="2"/>
  <c r="A374" i="3"/>
  <c r="A375" i="4" l="1"/>
  <c r="A374" i="6"/>
  <c r="A375" i="5"/>
  <c r="A374" i="2"/>
  <c r="A375" i="3"/>
  <c r="A376" i="4" l="1"/>
  <c r="A375" i="6"/>
  <c r="A376" i="5"/>
  <c r="A375" i="2"/>
  <c r="A376" i="3"/>
  <c r="A377" i="4" l="1"/>
  <c r="A376" i="6"/>
  <c r="A377" i="5"/>
  <c r="A376" i="2"/>
  <c r="A377" i="3"/>
  <c r="A378" i="4" l="1"/>
  <c r="A377" i="6"/>
  <c r="A378" i="5"/>
  <c r="A377" i="2"/>
  <c r="A378" i="3"/>
  <c r="A379" i="4" l="1"/>
  <c r="A378" i="6"/>
  <c r="A379" i="5"/>
  <c r="A378" i="2"/>
  <c r="A379" i="3"/>
  <c r="A380" i="4" l="1"/>
  <c r="A379" i="6"/>
  <c r="A380" i="5"/>
  <c r="A379" i="2"/>
  <c r="A380" i="3"/>
  <c r="A381" i="4" l="1"/>
  <c r="A380" i="6"/>
  <c r="A381" i="5"/>
  <c r="A380" i="2"/>
  <c r="A381" i="3"/>
  <c r="A382" i="4" l="1"/>
  <c r="A381" i="6"/>
  <c r="A382" i="5"/>
  <c r="A381" i="2"/>
  <c r="A382" i="3"/>
  <c r="A383" i="4" l="1"/>
  <c r="A382" i="6"/>
  <c r="A383" i="5"/>
  <c r="A382" i="2"/>
  <c r="A383" i="3"/>
  <c r="A384" i="4" l="1"/>
  <c r="A383" i="6"/>
  <c r="A384" i="5"/>
  <c r="A383" i="2"/>
  <c r="A384" i="3"/>
  <c r="A385" i="4" l="1"/>
  <c r="A384" i="6"/>
  <c r="A385" i="5"/>
  <c r="A384" i="2"/>
  <c r="A385" i="3"/>
  <c r="A386" i="4" l="1"/>
  <c r="A385" i="6"/>
  <c r="A386" i="5"/>
  <c r="A385" i="2"/>
  <c r="A386" i="3"/>
  <c r="A387" i="4" l="1"/>
  <c r="A386" i="6"/>
  <c r="A387" i="5"/>
  <c r="A386" i="2"/>
  <c r="A387" i="3"/>
  <c r="A388" i="4" l="1"/>
  <c r="A387" i="6"/>
  <c r="A388" i="5"/>
  <c r="A387" i="2"/>
  <c r="A388" i="3"/>
  <c r="A389" i="4" l="1"/>
  <c r="A388" i="6"/>
  <c r="A389" i="5"/>
  <c r="A388" i="2"/>
  <c r="A389" i="3"/>
  <c r="A390" i="4" l="1"/>
  <c r="A389" i="6"/>
  <c r="A390" i="5"/>
  <c r="A389" i="2"/>
  <c r="A390" i="3"/>
  <c r="A391" i="4" l="1"/>
  <c r="A390" i="6"/>
  <c r="A391" i="5"/>
  <c r="A390" i="2"/>
  <c r="A391" i="3"/>
  <c r="A392" i="4" l="1"/>
  <c r="A391" i="6"/>
  <c r="A392" i="5"/>
  <c r="A391" i="2"/>
  <c r="A392" i="3"/>
  <c r="A393" i="4" l="1"/>
  <c r="A392" i="6"/>
  <c r="A393" i="5"/>
  <c r="A392" i="2"/>
  <c r="A393" i="3"/>
  <c r="A394" i="4" l="1"/>
  <c r="A393" i="6"/>
  <c r="A394" i="5"/>
  <c r="A393" i="2"/>
  <c r="A394" i="3"/>
  <c r="A395" i="4" l="1"/>
  <c r="A394" i="6"/>
  <c r="A395" i="5"/>
  <c r="A394" i="2"/>
  <c r="A395" i="3"/>
  <c r="A396" i="4" l="1"/>
  <c r="A395" i="6"/>
  <c r="A396" i="5"/>
  <c r="A395" i="2"/>
  <c r="A396" i="3"/>
  <c r="A397" i="4" l="1"/>
  <c r="A396" i="6"/>
  <c r="A397" i="5"/>
  <c r="A396" i="2"/>
  <c r="A397" i="3"/>
  <c r="A398" i="4" l="1"/>
  <c r="A397" i="6"/>
  <c r="A398" i="5"/>
  <c r="A397" i="2"/>
  <c r="A398" i="3"/>
  <c r="A399" i="4" l="1"/>
  <c r="A398" i="6"/>
  <c r="A399" i="5"/>
  <c r="A398" i="2"/>
  <c r="A399" i="3"/>
  <c r="A400" i="4" l="1"/>
  <c r="A399" i="6"/>
  <c r="A400" i="5"/>
  <c r="A399" i="2"/>
  <c r="A400" i="3"/>
  <c r="A401" i="4" l="1"/>
  <c r="A400" i="6"/>
  <c r="A401" i="5"/>
  <c r="A400" i="2"/>
  <c r="A401" i="3"/>
  <c r="A402" i="4" l="1"/>
  <c r="A401" i="6"/>
  <c r="A402" i="5"/>
  <c r="A401" i="2"/>
  <c r="A402" i="3"/>
  <c r="A403" i="4" l="1"/>
  <c r="A402" i="6"/>
  <c r="A403" i="5"/>
  <c r="A402" i="2"/>
  <c r="A403" i="3"/>
  <c r="A404" i="4" l="1"/>
  <c r="A403" i="6"/>
  <c r="A404" i="5"/>
  <c r="A403" i="2"/>
  <c r="A404" i="2" s="1"/>
  <c r="A404" i="3"/>
  <c r="A405" i="4" l="1"/>
  <c r="A404" i="6"/>
  <c r="A405" i="5"/>
  <c r="A405" i="3"/>
  <c r="A406" i="4" l="1"/>
  <c r="A405" i="6"/>
  <c r="A406" i="5"/>
  <c r="A405" i="2"/>
  <c r="A407" i="4" s="1"/>
  <c r="A406" i="3"/>
  <c r="A406" i="6" l="1"/>
  <c r="A407" i="5"/>
  <c r="A406" i="2"/>
  <c r="A407" i="3"/>
</calcChain>
</file>

<file path=xl/sharedStrings.xml><?xml version="1.0" encoding="utf-8"?>
<sst xmlns="http://schemas.openxmlformats.org/spreadsheetml/2006/main" count="3200" uniqueCount="2046">
  <si>
    <t>IPA</t>
  </si>
  <si>
    <t>IPS</t>
  </si>
  <si>
    <t>Create By. Maulidaini, S.Pd.I</t>
  </si>
  <si>
    <t>BIODATA PESERTA DIDIK</t>
  </si>
  <si>
    <t>NO URUT</t>
  </si>
  <si>
    <t>NOMOR INDUK</t>
  </si>
  <si>
    <t>NISN</t>
  </si>
  <si>
    <t>NO. PESERTA</t>
  </si>
  <si>
    <t>NAMA</t>
  </si>
  <si>
    <t>TEMPAT LAHIR</t>
  </si>
  <si>
    <t>TANGGAL LAHIR</t>
  </si>
  <si>
    <t>NAMA ORANG TUA</t>
  </si>
  <si>
    <t>No.</t>
  </si>
  <si>
    <t>Nama Siswa</t>
  </si>
  <si>
    <t>AGM</t>
  </si>
  <si>
    <t>rata2</t>
  </si>
  <si>
    <t>PKN</t>
  </si>
  <si>
    <t>IND</t>
  </si>
  <si>
    <t>ING</t>
  </si>
  <si>
    <t>MAT</t>
  </si>
  <si>
    <t>TIK</t>
  </si>
  <si>
    <t>III</t>
  </si>
  <si>
    <t>IV</t>
  </si>
  <si>
    <t>V</t>
  </si>
  <si>
    <t>L/P</t>
  </si>
  <si>
    <t>Prodi</t>
  </si>
  <si>
    <t>Rata2</t>
  </si>
  <si>
    <t>ISI NILAI SEMESTER 3 SAMPAI DENGAN SEMESTER 6</t>
  </si>
  <si>
    <t xml:space="preserve">LEGER NILAI </t>
  </si>
  <si>
    <t xml:space="preserve"> </t>
  </si>
  <si>
    <t>NO. URT</t>
  </si>
  <si>
    <t>NOPES</t>
  </si>
  <si>
    <t>N    A    M    A</t>
  </si>
  <si>
    <t>NILAI UJIAN NASIONAL</t>
  </si>
  <si>
    <t>NILAI RATA-RATA RAPOR</t>
  </si>
  <si>
    <t>UTAMA</t>
  </si>
  <si>
    <t>JLH</t>
  </si>
  <si>
    <t>KATEGORI NILAI UJIAN NSIONAL</t>
  </si>
  <si>
    <t>Ag</t>
  </si>
  <si>
    <t>PKn</t>
  </si>
  <si>
    <t>Bind</t>
  </si>
  <si>
    <t>Rata-rata</t>
  </si>
  <si>
    <t>B.IND</t>
  </si>
  <si>
    <t>B.ING</t>
  </si>
  <si>
    <t>Jumlah</t>
  </si>
  <si>
    <t>ISIAN NILAI UN</t>
  </si>
  <si>
    <t>MAPEL UTAMA</t>
  </si>
  <si>
    <t>Agama</t>
  </si>
  <si>
    <t>B. Indonesia</t>
  </si>
  <si>
    <t>B, Inggris</t>
  </si>
  <si>
    <t>Matematika</t>
  </si>
  <si>
    <t>Fisika/Ekonomi</t>
  </si>
  <si>
    <t>Kimia/Sosiologi</t>
  </si>
  <si>
    <t>Biologi/Geografi</t>
  </si>
  <si>
    <t>Sejarah</t>
  </si>
  <si>
    <t>Seni Budaya</t>
  </si>
  <si>
    <t>Penjas</t>
  </si>
  <si>
    <t>Akuntansi</t>
  </si>
  <si>
    <t>Urut</t>
  </si>
  <si>
    <t>Peserta</t>
  </si>
  <si>
    <t>NOMOR</t>
  </si>
  <si>
    <t>PEMERINTAH ACEH</t>
  </si>
  <si>
    <t>DINAS PENDIDIKAN</t>
  </si>
  <si>
    <t>KABUPATEN ACEH SELATAN</t>
  </si>
  <si>
    <t>Nama</t>
  </si>
  <si>
    <t>:</t>
  </si>
  <si>
    <t>Tempat dan tanggal lahir</t>
  </si>
  <si>
    <t>Nama Orang tua/wali</t>
  </si>
  <si>
    <t>Nomor Induk Siswa</t>
  </si>
  <si>
    <t>Nomor Induk Siswa Nasional</t>
  </si>
  <si>
    <t>Nomor Peserta Ujian Nasional</t>
  </si>
  <si>
    <t>Sekolah Asal</t>
  </si>
  <si>
    <t>No</t>
  </si>
  <si>
    <t>Mata Pelajaran</t>
  </si>
  <si>
    <t>Nilai Rata-rata Rapor</t>
  </si>
  <si>
    <t>I</t>
  </si>
  <si>
    <t>UJIAN SEKOLAH</t>
  </si>
  <si>
    <t xml:space="preserve">  1. Pendidikan Agama</t>
  </si>
  <si>
    <t xml:space="preserve">  2. Pendidikan Kewarganegaraan</t>
  </si>
  <si>
    <t xml:space="preserve">  3. Bahasa Indonesia</t>
  </si>
  <si>
    <t>Rata rata</t>
  </si>
  <si>
    <t>Nilai UN</t>
  </si>
  <si>
    <t>Kategori Nilai</t>
  </si>
  <si>
    <t>Siswa</t>
  </si>
  <si>
    <t>II</t>
  </si>
  <si>
    <t>UJIAN NASIONAL</t>
  </si>
  <si>
    <t xml:space="preserve"> 1. Bahasa Indonesia</t>
  </si>
  <si>
    <t xml:space="preserve"> 2. Bahasa Inggris</t>
  </si>
  <si>
    <t xml:space="preserve"> 3. Matematika</t>
  </si>
  <si>
    <t>SKHU   ini   dapat  digunakan   untuk   keperluan   Penerimaan   Mahasiswa  Baru   (PMB),  atau</t>
  </si>
  <si>
    <t>keperluan   lain  sesuai   dengan  ketentuan,  dan   hanya   berlaku   sampai   dengan  diterbitkannya</t>
  </si>
  <si>
    <t>Kepala Sekolah,</t>
  </si>
  <si>
    <t>ISIKAN DATA UNTUK HEADER SHUS</t>
  </si>
  <si>
    <t>Satuan Pendidika</t>
  </si>
  <si>
    <t>Alamat</t>
  </si>
  <si>
    <t>Email</t>
  </si>
  <si>
    <t>ISILAH DATA KEPALA SEKOLAH</t>
  </si>
  <si>
    <t>Nama Kepsek</t>
  </si>
  <si>
    <t>NIP</t>
  </si>
  <si>
    <t>Tanggal SHUS</t>
  </si>
  <si>
    <t>Create By: Maulidaini, S.Pd.I</t>
  </si>
  <si>
    <t>INPUT BIODATA, NILAI DAN CETAK</t>
  </si>
  <si>
    <t>PETUNJUK PENGISIAN</t>
  </si>
  <si>
    <t>NILAI RATA-RATA USBN</t>
  </si>
  <si>
    <t>PRODI</t>
  </si>
  <si>
    <t>SERTIFIKAT HASIL UJIAN SEMENTARA (SHUS)</t>
  </si>
  <si>
    <t>No Urut</t>
  </si>
  <si>
    <t>No Peserta</t>
  </si>
  <si>
    <t>Pilihan</t>
  </si>
  <si>
    <t>L</t>
  </si>
  <si>
    <t>P</t>
  </si>
  <si>
    <t>INPUT NILAI  US/USBN</t>
  </si>
  <si>
    <t>Designed by Maulidaini, S.Pd.I |  http://lidain-asel.web.id</t>
  </si>
  <si>
    <t>Isian SHUS</t>
  </si>
  <si>
    <t>SILAHKAN DI ISI DAN DICARI SISWA YANG MAU DI CETAK PADA KOLOM NOMOR URUT DI BAWAH dan Tekan ENTER</t>
  </si>
  <si>
    <t>Ranking UN</t>
  </si>
  <si>
    <t>JUMLAH UN+US</t>
  </si>
  <si>
    <t>Rangking UN+US</t>
  </si>
  <si>
    <t>Muatan Lokal</t>
  </si>
  <si>
    <t>Nilai Ujian Sekolah Nasional</t>
  </si>
  <si>
    <t>Ijazah dan Surat Keterangan Hasil Ujian Nasional (SKHUN) tahun pelajaran 2017/2018.</t>
  </si>
  <si>
    <r>
      <t xml:space="preserve">Telah  mengikuti  Ujian Sekolah dan Ujian Nasional Tahun Pelajaran 2017/2018  dan dinyatakan </t>
    </r>
    <r>
      <rPr>
        <b/>
        <i/>
        <sz val="10"/>
        <rFont val="Times New Roman"/>
        <family val="1"/>
      </rPr>
      <t>Lulus</t>
    </r>
  </si>
  <si>
    <t>GANTI LOGO PADA TOMBOL DIBAWAH</t>
  </si>
  <si>
    <t>dengan hasil sebagai berikut :</t>
  </si>
  <si>
    <t>Catatan:</t>
  </si>
  <si>
    <t>Untuk Membuka Protec Sheet ini gunakan Password:</t>
  </si>
  <si>
    <t>maulidaini</t>
  </si>
  <si>
    <t>APLIKASI SHUS/SKHUS TAHUN 2018</t>
  </si>
  <si>
    <t>Aplikasi ini berdasarkan Juknis Dari BALITBANG No. 016/H/EP/2018</t>
  </si>
  <si>
    <t>SMK NEGERI 1 LUBUKLINGGAU</t>
  </si>
  <si>
    <t xml:space="preserve">Jln. Jenderal Ahmad Yani No 84 Kelurahan Jogoboyo Lubuklinggau Telp (0733) 322132 Fax (0733) 322058 </t>
  </si>
  <si>
    <t>Email : smknegeri1llg@yahoo.com</t>
  </si>
  <si>
    <t>Yang bertanda tangan dibawah ini, Kepala SMK Negeri 1 Lubuklinggau menerangkan bahwa :</t>
  </si>
  <si>
    <t>PUGUH PURNOMO, S.Pd, M.Pd</t>
  </si>
  <si>
    <t>NIP. 19630907 199003 1 005</t>
  </si>
  <si>
    <t>Lubuklinggau, 3 Mei 2018</t>
  </si>
  <si>
    <t xml:space="preserve"> ACHMAD ARIFA'I</t>
  </si>
  <si>
    <t xml:space="preserve"> ADE MELANIA</t>
  </si>
  <si>
    <t xml:space="preserve"> AGUNG LESMANA</t>
  </si>
  <si>
    <t xml:space="preserve"> ALFIN LUHUR</t>
  </si>
  <si>
    <t xml:space="preserve"> ARASNI WAYAN SREWAHYUNI</t>
  </si>
  <si>
    <t xml:space="preserve"> DEDEK IRWANTO</t>
  </si>
  <si>
    <t xml:space="preserve"> DENFIKA IRAWAN</t>
  </si>
  <si>
    <t xml:space="preserve"> DESI RAMADANI</t>
  </si>
  <si>
    <t xml:space="preserve"> DHITA ANGGUN PUTRI</t>
  </si>
  <si>
    <t xml:space="preserve"> DUWI ISNAWATI</t>
  </si>
  <si>
    <t xml:space="preserve"> INTAN KUMALA SARI</t>
  </si>
  <si>
    <t xml:space="preserve"> KIKI RIKARDO</t>
  </si>
  <si>
    <t xml:space="preserve"> LISDA HARDIYANTI</t>
  </si>
  <si>
    <t xml:space="preserve"> M. CHANDRA SAPUTRA</t>
  </si>
  <si>
    <t xml:space="preserve"> M. FADHIL RAMADANI</t>
  </si>
  <si>
    <t xml:space="preserve"> MAYANG SARI</t>
  </si>
  <si>
    <t xml:space="preserve"> NOVITA RAHMAWATI</t>
  </si>
  <si>
    <t xml:space="preserve"> PITRI KUSMALA</t>
  </si>
  <si>
    <t xml:space="preserve"> PUTRA SUCI PRATAMA</t>
  </si>
  <si>
    <t xml:space="preserve"> RATINA</t>
  </si>
  <si>
    <t xml:space="preserve"> RAVI LESTARI</t>
  </si>
  <si>
    <t xml:space="preserve"> RETNO KARTIKA</t>
  </si>
  <si>
    <t xml:space="preserve"> REZA NASUTION</t>
  </si>
  <si>
    <t xml:space="preserve"> RIYAN SAPUTRA</t>
  </si>
  <si>
    <t xml:space="preserve"> ROBIN YOGA SAPUTRA</t>
  </si>
  <si>
    <t xml:space="preserve"> ROSELIA PUTRI LESTARI</t>
  </si>
  <si>
    <t xml:space="preserve"> SINDI NADIA</t>
  </si>
  <si>
    <t xml:space="preserve"> SITI HUMAIROH</t>
  </si>
  <si>
    <t xml:space="preserve"> SLAMET RIYADI</t>
  </si>
  <si>
    <t xml:space="preserve"> SUSILAWATI</t>
  </si>
  <si>
    <t xml:space="preserve"> ULAN MUSTIKA EMBUN</t>
  </si>
  <si>
    <t xml:space="preserve"> YUPING APRIKA</t>
  </si>
  <si>
    <t xml:space="preserve"> ZAHARA AZMI</t>
  </si>
  <si>
    <t xml:space="preserve"> ADE RAHMAT</t>
  </si>
  <si>
    <t xml:space="preserve"> AGUSTINI ERLY SOFI</t>
  </si>
  <si>
    <t xml:space="preserve"> ALAN ANUGRAH</t>
  </si>
  <si>
    <t xml:space="preserve"> ANGGA BEVILIANSAH</t>
  </si>
  <si>
    <t xml:space="preserve"> ANNISA HARPASEMA</t>
  </si>
  <si>
    <t xml:space="preserve"> APRIYENI</t>
  </si>
  <si>
    <t xml:space="preserve"> AVIA RAHMAWATI</t>
  </si>
  <si>
    <t xml:space="preserve"> BUNGA ANJANI</t>
  </si>
  <si>
    <t xml:space="preserve"> DADU PERNATA</t>
  </si>
  <si>
    <t xml:space="preserve"> DEFIARCA WARU</t>
  </si>
  <si>
    <t xml:space="preserve"> DINDA OKTARI</t>
  </si>
  <si>
    <t xml:space="preserve"> DWI NOVIA NINGRUM</t>
  </si>
  <si>
    <t xml:space="preserve"> FEBRIANTY</t>
  </si>
  <si>
    <t xml:space="preserve"> FENI FEBIOLA</t>
  </si>
  <si>
    <t xml:space="preserve"> HERLA SANTIA</t>
  </si>
  <si>
    <t xml:space="preserve"> ICHA AGUSTINA</t>
  </si>
  <si>
    <t xml:space="preserve"> ISTY FENTILIA</t>
  </si>
  <si>
    <t xml:space="preserve"> MAULIDIANA PITRI</t>
  </si>
  <si>
    <t xml:space="preserve"> MEGI</t>
  </si>
  <si>
    <t xml:space="preserve"> MERLINDA</t>
  </si>
  <si>
    <t xml:space="preserve"> MISCA SOLIHA</t>
  </si>
  <si>
    <t xml:space="preserve"> MUHAMMAD FERDYAN</t>
  </si>
  <si>
    <t xml:space="preserve"> RAHMAD ALIMUKMIN</t>
  </si>
  <si>
    <t xml:space="preserve"> RAMA WIBOWO</t>
  </si>
  <si>
    <t xml:space="preserve"> RENTI SRIWIJAYA</t>
  </si>
  <si>
    <t xml:space="preserve"> SEPTI DAMA WULANSARI</t>
  </si>
  <si>
    <t xml:space="preserve"> SUITAN SARI INDAH</t>
  </si>
  <si>
    <t xml:space="preserve"> YODI ARWA ANGGARA</t>
  </si>
  <si>
    <t xml:space="preserve"> ANISA</t>
  </si>
  <si>
    <t xml:space="preserve"> APRI PUJI LESTARI</t>
  </si>
  <si>
    <t xml:space="preserve"> ASPA RENI</t>
  </si>
  <si>
    <t xml:space="preserve"> BAYU FIKARDO</t>
  </si>
  <si>
    <t xml:space="preserve"> DWI WIJAYANTI</t>
  </si>
  <si>
    <t xml:space="preserve"> ELISA AGUSTIN</t>
  </si>
  <si>
    <t xml:space="preserve"> ERWIN HERMANSYAH</t>
  </si>
  <si>
    <t xml:space="preserve"> FATHIN NADIDAH AMELIA</t>
  </si>
  <si>
    <t xml:space="preserve"> FERA FISISKA</t>
  </si>
  <si>
    <t xml:space="preserve"> IMAM GUNJALI</t>
  </si>
  <si>
    <t xml:space="preserve"> IMELDA NATALIA</t>
  </si>
  <si>
    <t xml:space="preserve"> IQBAL NUNYAI</t>
  </si>
  <si>
    <t xml:space="preserve"> IRMA ZAKIA</t>
  </si>
  <si>
    <t xml:space="preserve"> KRISRINA</t>
  </si>
  <si>
    <t xml:space="preserve"> MINSURO ALMAL</t>
  </si>
  <si>
    <t xml:space="preserve"> MUHAMAD RISKI HAJI</t>
  </si>
  <si>
    <t xml:space="preserve"> MUHAMMAD IKHSAN</t>
  </si>
  <si>
    <t xml:space="preserve"> NINGRUM LINGGA OCTARINA</t>
  </si>
  <si>
    <t xml:space="preserve"> OKTA APRIYANTO</t>
  </si>
  <si>
    <t xml:space="preserve"> PARTIKA DWI LESTARI</t>
  </si>
  <si>
    <t xml:space="preserve"> PUSPITA SARI</t>
  </si>
  <si>
    <t xml:space="preserve"> RATIH PURWASIH</t>
  </si>
  <si>
    <t xml:space="preserve"> REZA ARIANSYAH</t>
  </si>
  <si>
    <t xml:space="preserve"> RICO DWI SAPUTRA</t>
  </si>
  <si>
    <t xml:space="preserve"> RISTINA SAFITRI</t>
  </si>
  <si>
    <t xml:space="preserve"> RUSDI TERISNO</t>
  </si>
  <si>
    <t xml:space="preserve"> SINDI PEBIOLA</t>
  </si>
  <si>
    <t xml:space="preserve"> SUSI SANTI</t>
  </si>
  <si>
    <t xml:space="preserve"> TIARA FRASTICA</t>
  </si>
  <si>
    <t xml:space="preserve"> TINA NOVITA INDAH SARI</t>
  </si>
  <si>
    <t xml:space="preserve"> VINA NOPRIANTY</t>
  </si>
  <si>
    <t xml:space="preserve"> WIWIK ULANDARI</t>
  </si>
  <si>
    <t xml:space="preserve"> YOLA SEPTA AFIOLA</t>
  </si>
  <si>
    <t xml:space="preserve"> YULIA ADISTI</t>
  </si>
  <si>
    <t xml:space="preserve"> ADE NURSALIM</t>
  </si>
  <si>
    <t xml:space="preserve"> AHMAD SYAHABUDDIN WALLIYAA</t>
  </si>
  <si>
    <t xml:space="preserve"> ARISKA GUNAWAN</t>
  </si>
  <si>
    <t xml:space="preserve"> CLAH NUR SAFITRI</t>
  </si>
  <si>
    <t xml:space="preserve"> DEFIKAL</t>
  </si>
  <si>
    <t xml:space="preserve"> DESRAMATALIA</t>
  </si>
  <si>
    <t xml:space="preserve"> DESTI</t>
  </si>
  <si>
    <t xml:space="preserve"> DEWINTA MUTIARA</t>
  </si>
  <si>
    <t xml:space="preserve"> DONA</t>
  </si>
  <si>
    <t xml:space="preserve"> ELA QUINENSI</t>
  </si>
  <si>
    <t xml:space="preserve"> ENI LESTARI</t>
  </si>
  <si>
    <t xml:space="preserve"> GITA FRANSISKA</t>
  </si>
  <si>
    <t xml:space="preserve"> HADI JULIAN</t>
  </si>
  <si>
    <t xml:space="preserve"> INARA TANTIA</t>
  </si>
  <si>
    <t xml:space="preserve"> JOKO IRAWAN</t>
  </si>
  <si>
    <t xml:space="preserve"> JULIA ZAIDA</t>
  </si>
  <si>
    <t xml:space="preserve"> LESTI JULIYA SARI</t>
  </si>
  <si>
    <t xml:space="preserve"> M. GILANG ADJI PRASETYO</t>
  </si>
  <si>
    <t xml:space="preserve"> MARSELY PRANITA</t>
  </si>
  <si>
    <t xml:space="preserve"> OKTA SARAH DIAN TARI</t>
  </si>
  <si>
    <t xml:space="preserve"> PUJI LESTARI</t>
  </si>
  <si>
    <t xml:space="preserve"> RANI PURNAMA SARI</t>
  </si>
  <si>
    <t xml:space="preserve"> RENDI ANGGIA WAWAN</t>
  </si>
  <si>
    <t xml:space="preserve"> RIA GUSTINA</t>
  </si>
  <si>
    <t xml:space="preserve"> SERLI DEWI PUTRI</t>
  </si>
  <si>
    <t xml:space="preserve"> SURYANI</t>
  </si>
  <si>
    <t xml:space="preserve"> TESA DWI SABELA</t>
  </si>
  <si>
    <t xml:space="preserve"> WILDAH FAUZIAH MUHATA</t>
  </si>
  <si>
    <t xml:space="preserve"> WINDI MAHARANI</t>
  </si>
  <si>
    <t xml:space="preserve"> YULI SUSANTI</t>
  </si>
  <si>
    <t xml:space="preserve"> AGUS YULI EFRIYANI</t>
  </si>
  <si>
    <t xml:space="preserve"> AINAH</t>
  </si>
  <si>
    <t xml:space="preserve"> ANDREAN PALEVI</t>
  </si>
  <si>
    <t xml:space="preserve"> ANI OKTARINA</t>
  </si>
  <si>
    <t xml:space="preserve"> APRIYANTO</t>
  </si>
  <si>
    <t xml:space="preserve"> ARISANDI</t>
  </si>
  <si>
    <t xml:space="preserve"> ASTA TANTI</t>
  </si>
  <si>
    <t xml:space="preserve"> CHARLES</t>
  </si>
  <si>
    <t xml:space="preserve"> CICI PARAMIDA</t>
  </si>
  <si>
    <t xml:space="preserve"> DEVI KARTIKA </t>
  </si>
  <si>
    <t xml:space="preserve"> DIMAS SETIYAWAN</t>
  </si>
  <si>
    <t xml:space="preserve"> DIO ALIF PRATAMA</t>
  </si>
  <si>
    <t xml:space="preserve"> FATMAWATI</t>
  </si>
  <si>
    <t xml:space="preserve"> FRENDI TAKA</t>
  </si>
  <si>
    <t xml:space="preserve"> GIOFANI SAPUTRA</t>
  </si>
  <si>
    <t xml:space="preserve"> HAMZA NINGGAR ALAM EDO</t>
  </si>
  <si>
    <t xml:space="preserve"> HELEN ANNI PUTRI SAGITA</t>
  </si>
  <si>
    <t xml:space="preserve"> ICA SUSANTI</t>
  </si>
  <si>
    <t xml:space="preserve"> INDAH PUTRI WULANDARI</t>
  </si>
  <si>
    <t xml:space="preserve"> INTAN JUWITA</t>
  </si>
  <si>
    <t xml:space="preserve"> JEFFRI KURNIAWAN</t>
  </si>
  <si>
    <t xml:space="preserve"> JUTIANA POETRI FIRDA</t>
  </si>
  <si>
    <t xml:space="preserve"> MUHAMAD NURYADI</t>
  </si>
  <si>
    <t xml:space="preserve"> NINDI TRI APRIDA</t>
  </si>
  <si>
    <t xml:space="preserve"> PERNANDO MARTIN</t>
  </si>
  <si>
    <t xml:space="preserve"> RATIH YUSMARDIANA PUTRI</t>
  </si>
  <si>
    <t xml:space="preserve"> RENA MELLIZA</t>
  </si>
  <si>
    <t xml:space="preserve"> RUPITA TANIA</t>
  </si>
  <si>
    <t xml:space="preserve"> SAJIA WULAN DARI</t>
  </si>
  <si>
    <t xml:space="preserve"> SHELA NOVIANTI</t>
  </si>
  <si>
    <t xml:space="preserve"> SUPRIHATIN</t>
  </si>
  <si>
    <t xml:space="preserve"> SUSANTI MULIA</t>
  </si>
  <si>
    <t xml:space="preserve"> TIA MUTIARA</t>
  </si>
  <si>
    <t xml:space="preserve"> TRI PUJA ASTUTI</t>
  </si>
  <si>
    <t xml:space="preserve"> TRI  REPICO INDANI</t>
  </si>
  <si>
    <t xml:space="preserve"> VINANDA PRATAMI RAMDANI</t>
  </si>
  <si>
    <t xml:space="preserve"> YANTI HERLINA</t>
  </si>
  <si>
    <t xml:space="preserve"> YOLANDA ARLI TRI MONICA SARI</t>
  </si>
  <si>
    <t xml:space="preserve"> AISYAH</t>
  </si>
  <si>
    <t xml:space="preserve"> ANDIKA PUTRA NUGRAHA</t>
  </si>
  <si>
    <t xml:space="preserve"> ANDRE  SAPUTRA</t>
  </si>
  <si>
    <t xml:space="preserve"> ANGGA IHZA RAMBE</t>
  </si>
  <si>
    <t xml:space="preserve"> ARIF ALFAUZAN DWI PUTRA</t>
  </si>
  <si>
    <t xml:space="preserve"> DELI SAPITRI</t>
  </si>
  <si>
    <t xml:space="preserve"> DEVI WINDA AFRILIANY</t>
  </si>
  <si>
    <t xml:space="preserve"> DINA PUSPITA</t>
  </si>
  <si>
    <t xml:space="preserve"> DITA MELLISA</t>
  </si>
  <si>
    <t xml:space="preserve"> ENJAH FAMILYA MAYANG SARI</t>
  </si>
  <si>
    <t xml:space="preserve"> FEBRIYANTO</t>
  </si>
  <si>
    <t xml:space="preserve"> ISABELA</t>
  </si>
  <si>
    <t xml:space="preserve"> ISNI APRI LIONI</t>
  </si>
  <si>
    <t xml:space="preserve"> KAMELIA</t>
  </si>
  <si>
    <t xml:space="preserve"> KHAIRIL INSANI</t>
  </si>
  <si>
    <t xml:space="preserve"> LATHIIFA GRENADA MELANIA</t>
  </si>
  <si>
    <t xml:space="preserve"> LATIFATUL UYUN</t>
  </si>
  <si>
    <t xml:space="preserve"> LINI MARIA</t>
  </si>
  <si>
    <t xml:space="preserve"> LUISKY</t>
  </si>
  <si>
    <t xml:space="preserve"> MALSI KANA</t>
  </si>
  <si>
    <t xml:space="preserve"> MEIZHIKA PUTRA</t>
  </si>
  <si>
    <t xml:space="preserve"> MONICA ANGGRAISI</t>
  </si>
  <si>
    <t xml:space="preserve"> MUHAMAD ALDY</t>
  </si>
  <si>
    <t xml:space="preserve"> MUHAMMAD DONI PRANATA</t>
  </si>
  <si>
    <t xml:space="preserve"> MUHAMMAD SUBUR RAHAYU</t>
  </si>
  <si>
    <t xml:space="preserve"> NABILA</t>
  </si>
  <si>
    <t xml:space="preserve"> NELY MASTIANA</t>
  </si>
  <si>
    <t xml:space="preserve"> NOVRANSYAH</t>
  </si>
  <si>
    <t xml:space="preserve"> ORINA HIJRA</t>
  </si>
  <si>
    <t xml:space="preserve"> PUTRI</t>
  </si>
  <si>
    <t xml:space="preserve"> RAFIAH HAPPY APREZA</t>
  </si>
  <si>
    <t xml:space="preserve"> RESTIA VERONIKA</t>
  </si>
  <si>
    <t xml:space="preserve"> RINA WISNA</t>
  </si>
  <si>
    <t xml:space="preserve"> RINI DWI YULISTI</t>
  </si>
  <si>
    <t xml:space="preserve"> SINDI ANGGRAINI</t>
  </si>
  <si>
    <t xml:space="preserve"> SISI KARMIDA</t>
  </si>
  <si>
    <t xml:space="preserve"> ULLA KHARISMA</t>
  </si>
  <si>
    <t xml:space="preserve"> YOGA SAPUTRA</t>
  </si>
  <si>
    <t xml:space="preserve"> AYU LESTARI</t>
  </si>
  <si>
    <t xml:space="preserve"> AYU NANDA RESTI</t>
  </si>
  <si>
    <t xml:space="preserve"> BAGUS EKA PUTRA</t>
  </si>
  <si>
    <t xml:space="preserve"> DAHLIYA</t>
  </si>
  <si>
    <t xml:space="preserve"> DESI INTAN LESTARI</t>
  </si>
  <si>
    <t xml:space="preserve"> DINA MAYSIAR</t>
  </si>
  <si>
    <t xml:space="preserve"> EKA SUSANA</t>
  </si>
  <si>
    <t xml:space="preserve"> FRANS VALDO LEVNI</t>
  </si>
  <si>
    <t xml:space="preserve"> KIKI APRIANTI</t>
  </si>
  <si>
    <t xml:space="preserve"> LENDRA ASHARI</t>
  </si>
  <si>
    <t xml:space="preserve"> LILIS SAHARA</t>
  </si>
  <si>
    <t xml:space="preserve"> M. SODIKIN</t>
  </si>
  <si>
    <t xml:space="preserve"> MEIDINY FADILLAH SARI</t>
  </si>
  <si>
    <t xml:space="preserve"> MILAH ROSA</t>
  </si>
  <si>
    <t xml:space="preserve"> MILKA SARI</t>
  </si>
  <si>
    <t xml:space="preserve"> MUTIA AMRINA ROSADAH</t>
  </si>
  <si>
    <t xml:space="preserve"> NINNA ENGGITA SARI</t>
  </si>
  <si>
    <t xml:space="preserve"> OCHTA ANGGRAINI</t>
  </si>
  <si>
    <t xml:space="preserve"> PIPIN AMELINA</t>
  </si>
  <si>
    <t xml:space="preserve"> PUTRI TASYA JUMARREULINA</t>
  </si>
  <si>
    <t xml:space="preserve"> RAHMAT RAMADHAN</t>
  </si>
  <si>
    <t xml:space="preserve"> RANI SANTIKA </t>
  </si>
  <si>
    <t xml:space="preserve"> RENDI HAZIBUAN</t>
  </si>
  <si>
    <t xml:space="preserve"> REVYTA</t>
  </si>
  <si>
    <t xml:space="preserve"> RIKA LESTARI</t>
  </si>
  <si>
    <t xml:space="preserve"> RIKO ROMADON INDIKA</t>
  </si>
  <si>
    <t xml:space="preserve"> RISKI JUHARIYAH</t>
  </si>
  <si>
    <t xml:space="preserve"> ROCKY PUTRA. A</t>
  </si>
  <si>
    <t xml:space="preserve"> ROHMA DONA HALIMA TUN SAKDIA</t>
  </si>
  <si>
    <t xml:space="preserve"> SAWIYA AGUSTINA</t>
  </si>
  <si>
    <t xml:space="preserve"> SELLI DWIVA</t>
  </si>
  <si>
    <t xml:space="preserve"> SELVIA SAFITRI</t>
  </si>
  <si>
    <t xml:space="preserve"> SINTA AYU SRINANDANI</t>
  </si>
  <si>
    <t xml:space="preserve"> TINA SURYANI</t>
  </si>
  <si>
    <t xml:space="preserve"> USMANTO</t>
  </si>
  <si>
    <t xml:space="preserve"> WENNI APTARINA</t>
  </si>
  <si>
    <t xml:space="preserve"> YULIA CITRA</t>
  </si>
  <si>
    <t xml:space="preserve"> YUNICE MONICA SARI</t>
  </si>
  <si>
    <t xml:space="preserve"> ALDO ABEMA</t>
  </si>
  <si>
    <t xml:space="preserve"> ANDRI SAPUTRA</t>
  </si>
  <si>
    <t xml:space="preserve"> ANGGAT</t>
  </si>
  <si>
    <t xml:space="preserve"> ARCHAN ANDESTA</t>
  </si>
  <si>
    <t xml:space="preserve"> ARI APRIANSYAH</t>
  </si>
  <si>
    <t xml:space="preserve"> AYU ASTUTI</t>
  </si>
  <si>
    <t xml:space="preserve"> BELA SARI</t>
  </si>
  <si>
    <t xml:space="preserve"> BUDI DWI PRASETYA</t>
  </si>
  <si>
    <t xml:space="preserve"> DANIATI</t>
  </si>
  <si>
    <t xml:space="preserve"> DWI ARIANTI</t>
  </si>
  <si>
    <t xml:space="preserve"> ECI PAULAN DWI TARI</t>
  </si>
  <si>
    <t xml:space="preserve"> EFEN PRIANGGA</t>
  </si>
  <si>
    <t xml:space="preserve"> EKA SUKMA WATI</t>
  </si>
  <si>
    <t xml:space="preserve"> ENGGI FERDIAN DOYOBA</t>
  </si>
  <si>
    <t xml:space="preserve"> FELIYANI</t>
  </si>
  <si>
    <t xml:space="preserve"> HESTI JULIA KUSPA</t>
  </si>
  <si>
    <t xml:space="preserve"> ICANG SONGOLI</t>
  </si>
  <si>
    <t xml:space="preserve"> ICHA VERONIKA</t>
  </si>
  <si>
    <t xml:space="preserve"> ILHAM TRENALDI</t>
  </si>
  <si>
    <t xml:space="preserve"> IRMA SARI</t>
  </si>
  <si>
    <t xml:space="preserve"> IWAN AGUSTI</t>
  </si>
  <si>
    <t xml:space="preserve"> LUSI ANGGREYANI</t>
  </si>
  <si>
    <t xml:space="preserve"> MAYANG</t>
  </si>
  <si>
    <t xml:space="preserve"> MELATI PUTIH</t>
  </si>
  <si>
    <t xml:space="preserve"> META APIRA</t>
  </si>
  <si>
    <t xml:space="preserve"> NORA NOVITA SARI</t>
  </si>
  <si>
    <t xml:space="preserve"> RACHMAD SETIAWAN</t>
  </si>
  <si>
    <t xml:space="preserve"> RANDU ANDRIYANSYAH</t>
  </si>
  <si>
    <t xml:space="preserve"> RUDI HAMZAH</t>
  </si>
  <si>
    <t xml:space="preserve"> SANTI RAHMA DESRI</t>
  </si>
  <si>
    <t xml:space="preserve"> SELVINA EKA PUTRI</t>
  </si>
  <si>
    <t xml:space="preserve"> SONIA ARISKA</t>
  </si>
  <si>
    <t xml:space="preserve"> SULIS SULASTRI</t>
  </si>
  <si>
    <t xml:space="preserve"> SYURON HAMID</t>
  </si>
  <si>
    <t xml:space="preserve"> WEDI PANARA</t>
  </si>
  <si>
    <t xml:space="preserve"> WINDA PURNAMA SARI</t>
  </si>
  <si>
    <t xml:space="preserve"> WULAN DARI</t>
  </si>
  <si>
    <t xml:space="preserve"> WULAN NOVITA SARI</t>
  </si>
  <si>
    <t xml:space="preserve"> YULINDA REVITANIA</t>
  </si>
  <si>
    <t xml:space="preserve"> AGUS PRAN SETIO</t>
  </si>
  <si>
    <t xml:space="preserve"> ANITA NOVITA SARI</t>
  </si>
  <si>
    <t xml:space="preserve"> ARIF FATHAHILA</t>
  </si>
  <si>
    <t xml:space="preserve"> AYU MEGA UTAMI</t>
  </si>
  <si>
    <t xml:space="preserve"> BOB SARPIKO</t>
  </si>
  <si>
    <t xml:space="preserve"> EMIA MARDIA</t>
  </si>
  <si>
    <t xml:space="preserve"> FERMI SURYANI</t>
  </si>
  <si>
    <t xml:space="preserve"> FIFI MEISIN</t>
  </si>
  <si>
    <t xml:space="preserve"> FIRMANSYAH FERNANDO</t>
  </si>
  <si>
    <t xml:space="preserve"> FITRIYANTI</t>
  </si>
  <si>
    <t xml:space="preserve"> GIVANDRA</t>
  </si>
  <si>
    <t xml:space="preserve"> HADELATUL FATWA</t>
  </si>
  <si>
    <t xml:space="preserve"> HEPRI HIDAYAT</t>
  </si>
  <si>
    <t xml:space="preserve"> IRPAN SAPUTRA</t>
  </si>
  <si>
    <t xml:space="preserve"> IRWANSYAH</t>
  </si>
  <si>
    <t xml:space="preserve"> LEONARDO AURIFERI</t>
  </si>
  <si>
    <t xml:space="preserve"> LUIS PERNANDO</t>
  </si>
  <si>
    <t xml:space="preserve"> M. JAHUL</t>
  </si>
  <si>
    <t xml:space="preserve"> MARTINA SUWARNI</t>
  </si>
  <si>
    <t xml:space="preserve"> MASAYU NOVITA SARI</t>
  </si>
  <si>
    <t xml:space="preserve"> MELLY WAMERZA</t>
  </si>
  <si>
    <t xml:space="preserve"> MUHAMMAD ANGGA APRI ERWANTO</t>
  </si>
  <si>
    <t xml:space="preserve"> RAHMAD SAFUTRA</t>
  </si>
  <si>
    <t xml:space="preserve"> RINA SAHRITA</t>
  </si>
  <si>
    <t xml:space="preserve"> SERLI SEPTIANI</t>
  </si>
  <si>
    <t xml:space="preserve"> SITI RAHMA. M</t>
  </si>
  <si>
    <t xml:space="preserve"> ULAN TARI</t>
  </si>
  <si>
    <t xml:space="preserve"> WILIS KRISTIN</t>
  </si>
  <si>
    <t xml:space="preserve"> YOSI APRIANTI</t>
  </si>
  <si>
    <t xml:space="preserve"> ZULFIKAR</t>
  </si>
  <si>
    <t xml:space="preserve"> AHMAD ZAKARIA</t>
  </si>
  <si>
    <t xml:space="preserve"> ALHIKMATUH FADILLAH</t>
  </si>
  <si>
    <t xml:space="preserve"> CHRISTIAN VIERI</t>
  </si>
  <si>
    <t xml:space="preserve"> DAILANI</t>
  </si>
  <si>
    <t xml:space="preserve"> DEBI ARTIKA</t>
  </si>
  <si>
    <t xml:space="preserve"> DEWAN SUMANTRI</t>
  </si>
  <si>
    <t xml:space="preserve"> DINATUS SAHRA</t>
  </si>
  <si>
    <t xml:space="preserve"> DONI</t>
  </si>
  <si>
    <t xml:space="preserve"> FAHMI IDRIS</t>
  </si>
  <si>
    <t xml:space="preserve"> FIFI PUTRI</t>
  </si>
  <si>
    <t xml:space="preserve"> FITRI YANTI</t>
  </si>
  <si>
    <t xml:space="preserve"> FITRIA NINGSI</t>
  </si>
  <si>
    <t xml:space="preserve"> GIVENDRI</t>
  </si>
  <si>
    <t xml:space="preserve"> ILAM KASIH</t>
  </si>
  <si>
    <t xml:space="preserve"> IWAN CHANDRA</t>
  </si>
  <si>
    <t xml:space="preserve"> JUN NIZAR</t>
  </si>
  <si>
    <t xml:space="preserve"> MEISARANI</t>
  </si>
  <si>
    <t xml:space="preserve"> MILA SARI</t>
  </si>
  <si>
    <t xml:space="preserve"> MITA EKA WULANDARI</t>
  </si>
  <si>
    <t xml:space="preserve"> MUHAMMAD LAHA</t>
  </si>
  <si>
    <t xml:space="preserve"> NATALIA</t>
  </si>
  <si>
    <t xml:space="preserve"> NETI NURINDASARI</t>
  </si>
  <si>
    <t xml:space="preserve"> NIKEN PAJRIAN</t>
  </si>
  <si>
    <t xml:space="preserve"> RAVI MAGRIZAL</t>
  </si>
  <si>
    <t xml:space="preserve"> RIO EFRI KURNIAWAN</t>
  </si>
  <si>
    <t xml:space="preserve"> SELI OKTA PIANA</t>
  </si>
  <si>
    <t xml:space="preserve"> SRI WAHYUH NINGSIH</t>
  </si>
  <si>
    <t xml:space="preserve"> THOMAS ALFINGGAJAYA</t>
  </si>
  <si>
    <t xml:space="preserve"> WINDI KARTIKA SARI</t>
  </si>
  <si>
    <t xml:space="preserve"> YUNISA OKTAVIA</t>
  </si>
  <si>
    <t>021010036</t>
  </si>
  <si>
    <t>021010045</t>
  </si>
  <si>
    <t>021010054</t>
  </si>
  <si>
    <t>021010063</t>
  </si>
  <si>
    <t>021010072</t>
  </si>
  <si>
    <t>021010089</t>
  </si>
  <si>
    <t>021010098</t>
  </si>
  <si>
    <t>021010107</t>
  </si>
  <si>
    <t>021010116</t>
  </si>
  <si>
    <t>021010125</t>
  </si>
  <si>
    <t>021010134</t>
  </si>
  <si>
    <t>021010143</t>
  </si>
  <si>
    <t>021010152</t>
  </si>
  <si>
    <t>021010169</t>
  </si>
  <si>
    <t>021010178</t>
  </si>
  <si>
    <t>021010187</t>
  </si>
  <si>
    <t>021010196</t>
  </si>
  <si>
    <t>021010205</t>
  </si>
  <si>
    <t>021010214</t>
  </si>
  <si>
    <t>021010223</t>
  </si>
  <si>
    <t>021010232</t>
  </si>
  <si>
    <t>021010249</t>
  </si>
  <si>
    <t>021010258</t>
  </si>
  <si>
    <t>021010267</t>
  </si>
  <si>
    <t>021010276</t>
  </si>
  <si>
    <t>021010285</t>
  </si>
  <si>
    <t>021010294</t>
  </si>
  <si>
    <t>021010303</t>
  </si>
  <si>
    <t>021010312</t>
  </si>
  <si>
    <t>021010329</t>
  </si>
  <si>
    <t>021010338</t>
  </si>
  <si>
    <t>021010347</t>
  </si>
  <si>
    <t>021010356</t>
  </si>
  <si>
    <t>021010365</t>
  </si>
  <si>
    <t>021010374</t>
  </si>
  <si>
    <t>021010383</t>
  </si>
  <si>
    <t>021010392</t>
  </si>
  <si>
    <t>021010409</t>
  </si>
  <si>
    <t>021010418</t>
  </si>
  <si>
    <t>021010427</t>
  </si>
  <si>
    <t>021010436</t>
  </si>
  <si>
    <t>021010445</t>
  </si>
  <si>
    <t>021010454</t>
  </si>
  <si>
    <t>021010463</t>
  </si>
  <si>
    <t>021010472</t>
  </si>
  <si>
    <t>021010489</t>
  </si>
  <si>
    <t>021010498</t>
  </si>
  <si>
    <t>021010507</t>
  </si>
  <si>
    <t>021010516</t>
  </si>
  <si>
    <t>021010525</t>
  </si>
  <si>
    <t>021010534</t>
  </si>
  <si>
    <t>021010543</t>
  </si>
  <si>
    <t>021010552</t>
  </si>
  <si>
    <t>021010569</t>
  </si>
  <si>
    <t>021010578</t>
  </si>
  <si>
    <t>021010587</t>
  </si>
  <si>
    <t>021010596</t>
  </si>
  <si>
    <t>021010605</t>
  </si>
  <si>
    <t>021010614</t>
  </si>
  <si>
    <t>021010623</t>
  </si>
  <si>
    <t>021010632</t>
  </si>
  <si>
    <t>021010649</t>
  </si>
  <si>
    <t>021010658</t>
  </si>
  <si>
    <t>021010667</t>
  </si>
  <si>
    <t>021010676</t>
  </si>
  <si>
    <t>021010685</t>
  </si>
  <si>
    <t>021010694</t>
  </si>
  <si>
    <t>021010703</t>
  </si>
  <si>
    <t>021010712</t>
  </si>
  <si>
    <t>021010729</t>
  </si>
  <si>
    <t>021010738</t>
  </si>
  <si>
    <t>021010747</t>
  </si>
  <si>
    <t>021010756</t>
  </si>
  <si>
    <t>021010765</t>
  </si>
  <si>
    <t>021010774</t>
  </si>
  <si>
    <t>021010783</t>
  </si>
  <si>
    <t>021010792</t>
  </si>
  <si>
    <t>021010809</t>
  </si>
  <si>
    <t>021010818</t>
  </si>
  <si>
    <t>021010827</t>
  </si>
  <si>
    <t>021010836</t>
  </si>
  <si>
    <t>021010845</t>
  </si>
  <si>
    <t>021010854</t>
  </si>
  <si>
    <t>021010863</t>
  </si>
  <si>
    <t>021010872</t>
  </si>
  <si>
    <t>021010889</t>
  </si>
  <si>
    <t>021010898</t>
  </si>
  <si>
    <t>021010907</t>
  </si>
  <si>
    <t>021010916</t>
  </si>
  <si>
    <t>021010925</t>
  </si>
  <si>
    <t>021010934</t>
  </si>
  <si>
    <t>021010943</t>
  </si>
  <si>
    <t>021010952</t>
  </si>
  <si>
    <t>021010969</t>
  </si>
  <si>
    <t>021010978</t>
  </si>
  <si>
    <t>021010987</t>
  </si>
  <si>
    <t>021010996</t>
  </si>
  <si>
    <t>021011005</t>
  </si>
  <si>
    <t>021011014</t>
  </si>
  <si>
    <t>021011023</t>
  </si>
  <si>
    <t>021011032</t>
  </si>
  <si>
    <t>021011049</t>
  </si>
  <si>
    <t>021011058</t>
  </si>
  <si>
    <t>021011067</t>
  </si>
  <si>
    <t>021011076</t>
  </si>
  <si>
    <t>021011085</t>
  </si>
  <si>
    <t>021011094</t>
  </si>
  <si>
    <t>021011103</t>
  </si>
  <si>
    <t>021011112</t>
  </si>
  <si>
    <t>021011129</t>
  </si>
  <si>
    <t>021011138</t>
  </si>
  <si>
    <t>021011147</t>
  </si>
  <si>
    <t>021011156</t>
  </si>
  <si>
    <t>021011165</t>
  </si>
  <si>
    <t>021011174</t>
  </si>
  <si>
    <t>021011183</t>
  </si>
  <si>
    <t>021011192</t>
  </si>
  <si>
    <t>021011209</t>
  </si>
  <si>
    <t>021011218</t>
  </si>
  <si>
    <t>021011227</t>
  </si>
  <si>
    <t>021011236</t>
  </si>
  <si>
    <t>021011245</t>
  </si>
  <si>
    <t>021011254</t>
  </si>
  <si>
    <t>021011263</t>
  </si>
  <si>
    <t>021011273</t>
  </si>
  <si>
    <t>021011289</t>
  </si>
  <si>
    <t>021011298</t>
  </si>
  <si>
    <t>021011307</t>
  </si>
  <si>
    <t>021011316</t>
  </si>
  <si>
    <t>021011325</t>
  </si>
  <si>
    <t>021011334</t>
  </si>
  <si>
    <t>021011343</t>
  </si>
  <si>
    <t>021011352</t>
  </si>
  <si>
    <t>021011369</t>
  </si>
  <si>
    <t>021011378</t>
  </si>
  <si>
    <t>021011387</t>
  </si>
  <si>
    <t>021011396</t>
  </si>
  <si>
    <t>021011405</t>
  </si>
  <si>
    <t>021011414</t>
  </si>
  <si>
    <t>021011423</t>
  </si>
  <si>
    <t>021011432</t>
  </si>
  <si>
    <t>021011449</t>
  </si>
  <si>
    <t>021011458</t>
  </si>
  <si>
    <t>021011467</t>
  </si>
  <si>
    <t>021011476</t>
  </si>
  <si>
    <t>021011485</t>
  </si>
  <si>
    <t>021011494</t>
  </si>
  <si>
    <t>021011503</t>
  </si>
  <si>
    <t>021011512</t>
  </si>
  <si>
    <t>021011529</t>
  </si>
  <si>
    <t>021011538</t>
  </si>
  <si>
    <t>021011547</t>
  </si>
  <si>
    <t>021011556</t>
  </si>
  <si>
    <t>021011565</t>
  </si>
  <si>
    <t>021011574</t>
  </si>
  <si>
    <t>021011583</t>
  </si>
  <si>
    <t>021011592</t>
  </si>
  <si>
    <t>021011609</t>
  </si>
  <si>
    <t>021011618</t>
  </si>
  <si>
    <t>021011627</t>
  </si>
  <si>
    <t>021011636</t>
  </si>
  <si>
    <t>021011645</t>
  </si>
  <si>
    <t>021011654</t>
  </si>
  <si>
    <t>021011663</t>
  </si>
  <si>
    <t>021011672</t>
  </si>
  <si>
    <t>021011689</t>
  </si>
  <si>
    <t>021011698</t>
  </si>
  <si>
    <t>021011707</t>
  </si>
  <si>
    <t>021011716</t>
  </si>
  <si>
    <t>021011725</t>
  </si>
  <si>
    <t>021011734</t>
  </si>
  <si>
    <t>021011743</t>
  </si>
  <si>
    <t>021011752</t>
  </si>
  <si>
    <t>021011769</t>
  </si>
  <si>
    <t>021011778</t>
  </si>
  <si>
    <t>021011787</t>
  </si>
  <si>
    <t>021011796</t>
  </si>
  <si>
    <t>021011805</t>
  </si>
  <si>
    <t>021011814</t>
  </si>
  <si>
    <t>021011823</t>
  </si>
  <si>
    <t>021011832</t>
  </si>
  <si>
    <t>021011849</t>
  </si>
  <si>
    <t>021011858</t>
  </si>
  <si>
    <t>021011867</t>
  </si>
  <si>
    <t>021011876</t>
  </si>
  <si>
    <t>02101185</t>
  </si>
  <si>
    <t>021011894</t>
  </si>
  <si>
    <t>021011904</t>
  </si>
  <si>
    <t>021011912</t>
  </si>
  <si>
    <t>021011929</t>
  </si>
  <si>
    <t>021011938</t>
  </si>
  <si>
    <t>021011947</t>
  </si>
  <si>
    <t>021011956</t>
  </si>
  <si>
    <t>021011965</t>
  </si>
  <si>
    <t>021011974</t>
  </si>
  <si>
    <t>021011983</t>
  </si>
  <si>
    <t>021011992</t>
  </si>
  <si>
    <t>021012009</t>
  </si>
  <si>
    <t>021012018</t>
  </si>
  <si>
    <t>021012027</t>
  </si>
  <si>
    <t>021012036</t>
  </si>
  <si>
    <t>021012045</t>
  </si>
  <si>
    <t>021012054</t>
  </si>
  <si>
    <t>021012063</t>
  </si>
  <si>
    <t>021012072</t>
  </si>
  <si>
    <t>021012089</t>
  </si>
  <si>
    <t>021012098</t>
  </si>
  <si>
    <t>021012107</t>
  </si>
  <si>
    <t>021012116</t>
  </si>
  <si>
    <t>021012125</t>
  </si>
  <si>
    <t>021012134</t>
  </si>
  <si>
    <t>021012143</t>
  </si>
  <si>
    <t>021012152</t>
  </si>
  <si>
    <t>021012169</t>
  </si>
  <si>
    <t>021012178</t>
  </si>
  <si>
    <t>021012187</t>
  </si>
  <si>
    <t>021012196</t>
  </si>
  <si>
    <t>021012205</t>
  </si>
  <si>
    <t>021012214</t>
  </si>
  <si>
    <t>021012223</t>
  </si>
  <si>
    <t>021012232</t>
  </si>
  <si>
    <t>021012249</t>
  </si>
  <si>
    <t>021012258</t>
  </si>
  <si>
    <t>021012267</t>
  </si>
  <si>
    <t>021012276</t>
  </si>
  <si>
    <t>021012285</t>
  </si>
  <si>
    <t>021012294</t>
  </si>
  <si>
    <t>021012303</t>
  </si>
  <si>
    <t>021012312</t>
  </si>
  <si>
    <t>021012329</t>
  </si>
  <si>
    <t>021012338</t>
  </si>
  <si>
    <t>021012347</t>
  </si>
  <si>
    <t>021012356</t>
  </si>
  <si>
    <t>021012365</t>
  </si>
  <si>
    <t>021012374</t>
  </si>
  <si>
    <t>021012383</t>
  </si>
  <si>
    <t>021012392</t>
  </si>
  <si>
    <t>021012409</t>
  </si>
  <si>
    <t>021012418</t>
  </si>
  <si>
    <t>021012427</t>
  </si>
  <si>
    <t>021012436</t>
  </si>
  <si>
    <t>021012445</t>
  </si>
  <si>
    <t>021012454</t>
  </si>
  <si>
    <t>021012463</t>
  </si>
  <si>
    <t>021012472</t>
  </si>
  <si>
    <t>021012489</t>
  </si>
  <si>
    <t>021012498</t>
  </si>
  <si>
    <t>021012507</t>
  </si>
  <si>
    <t>021012516</t>
  </si>
  <si>
    <t>021012525</t>
  </si>
  <si>
    <t>021012534</t>
  </si>
  <si>
    <t>021012543</t>
  </si>
  <si>
    <t>021012552</t>
  </si>
  <si>
    <t>021012569</t>
  </si>
  <si>
    <t>021012578</t>
  </si>
  <si>
    <t>021012587</t>
  </si>
  <si>
    <t>021012596</t>
  </si>
  <si>
    <t>021012605</t>
  </si>
  <si>
    <t>021012614</t>
  </si>
  <si>
    <t>021012623</t>
  </si>
  <si>
    <t>021012632</t>
  </si>
  <si>
    <t>021012649</t>
  </si>
  <si>
    <t>021012658</t>
  </si>
  <si>
    <t>021012667</t>
  </si>
  <si>
    <t>021012676</t>
  </si>
  <si>
    <t>021012685</t>
  </si>
  <si>
    <t>021012694</t>
  </si>
  <si>
    <t>021012703</t>
  </si>
  <si>
    <t>021012712</t>
  </si>
  <si>
    <t>021012729</t>
  </si>
  <si>
    <t>021012738</t>
  </si>
  <si>
    <t>021012747</t>
  </si>
  <si>
    <t>021012756</t>
  </si>
  <si>
    <t>021012765</t>
  </si>
  <si>
    <t>021012774</t>
  </si>
  <si>
    <t>021012783</t>
  </si>
  <si>
    <t>021012792</t>
  </si>
  <si>
    <t>021012809</t>
  </si>
  <si>
    <t>021012818</t>
  </si>
  <si>
    <t>021012827</t>
  </si>
  <si>
    <t>021012836</t>
  </si>
  <si>
    <t>021012845</t>
  </si>
  <si>
    <t>021012854</t>
  </si>
  <si>
    <t>021012863</t>
  </si>
  <si>
    <t>021012872</t>
  </si>
  <si>
    <t>021012889</t>
  </si>
  <si>
    <t>021012898</t>
  </si>
  <si>
    <t>021012907</t>
  </si>
  <si>
    <t>021012916</t>
  </si>
  <si>
    <t>021012925</t>
  </si>
  <si>
    <t>021012934</t>
  </si>
  <si>
    <t>021012943</t>
  </si>
  <si>
    <t>021012952</t>
  </si>
  <si>
    <t>021012969</t>
  </si>
  <si>
    <t>021012978</t>
  </si>
  <si>
    <t>021012987</t>
  </si>
  <si>
    <t>021012996</t>
  </si>
  <si>
    <t>021013005</t>
  </si>
  <si>
    <t>021013014</t>
  </si>
  <si>
    <t>021013023</t>
  </si>
  <si>
    <t>021013032</t>
  </si>
  <si>
    <t>021013049</t>
  </si>
  <si>
    <t>021013058</t>
  </si>
  <si>
    <t>021013067</t>
  </si>
  <si>
    <t>021013076</t>
  </si>
  <si>
    <t>021013085</t>
  </si>
  <si>
    <t>021013094</t>
  </si>
  <si>
    <t>021013103</t>
  </si>
  <si>
    <t>021013112</t>
  </si>
  <si>
    <t>021013129</t>
  </si>
  <si>
    <t>021013138</t>
  </si>
  <si>
    <t>021013147</t>
  </si>
  <si>
    <t>021013156</t>
  </si>
  <si>
    <t>021013165</t>
  </si>
  <si>
    <t>021013174</t>
  </si>
  <si>
    <t>021013183</t>
  </si>
  <si>
    <t>021013192</t>
  </si>
  <si>
    <t>021013209</t>
  </si>
  <si>
    <t>021013218</t>
  </si>
  <si>
    <t>021013227</t>
  </si>
  <si>
    <t>021013236</t>
  </si>
  <si>
    <t>021013245</t>
  </si>
  <si>
    <t>021013254</t>
  </si>
  <si>
    <t>021013263</t>
  </si>
  <si>
    <t>021013272</t>
  </si>
  <si>
    <t>021013289</t>
  </si>
  <si>
    <t>021013298</t>
  </si>
  <si>
    <t>021013307</t>
  </si>
  <si>
    <t>021013316</t>
  </si>
  <si>
    <t>021013325</t>
  </si>
  <si>
    <t>021013334</t>
  </si>
  <si>
    <t>021013343</t>
  </si>
  <si>
    <t>021013352</t>
  </si>
  <si>
    <t>021013369</t>
  </si>
  <si>
    <t>021013378</t>
  </si>
  <si>
    <t>021013387</t>
  </si>
  <si>
    <t>021013396</t>
  </si>
  <si>
    <t>021013405</t>
  </si>
  <si>
    <t>4-18-11-02-101-001-8</t>
  </si>
  <si>
    <t>10851</t>
  </si>
  <si>
    <t>10853</t>
  </si>
  <si>
    <t>10854</t>
  </si>
  <si>
    <t>10855</t>
  </si>
  <si>
    <t>10856</t>
  </si>
  <si>
    <t>10857</t>
  </si>
  <si>
    <t>10858</t>
  </si>
  <si>
    <t>10860</t>
  </si>
  <si>
    <t>10637</t>
  </si>
  <si>
    <t>10862</t>
  </si>
  <si>
    <t>10863</t>
  </si>
  <si>
    <t>10864</t>
  </si>
  <si>
    <t>10865</t>
  </si>
  <si>
    <t>10866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</si>
  <si>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</si>
  <si>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</si>
  <si>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</si>
  <si>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</si>
  <si>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</si>
  <si>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</si>
  <si>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</si>
  <si>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</si>
  <si>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</si>
  <si>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</si>
  <si>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</si>
  <si>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</si>
  <si>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</si>
  <si>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</si>
  <si>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</si>
  <si>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</si>
  <si>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</si>
  <si>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</si>
  <si>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</si>
  <si>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</si>
  <si>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</si>
  <si>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10891</t>
  </si>
  <si>
    <t>10892</t>
  </si>
  <si>
    <t>10893</t>
  </si>
  <si>
    <t>10894</t>
  </si>
  <si>
    <t>10896</t>
  </si>
  <si>
    <t>10897</t>
  </si>
  <si>
    <t>10898</t>
  </si>
  <si>
    <t>10900</t>
  </si>
  <si>
    <t>10901</t>
  </si>
  <si>
    <t>10903</t>
  </si>
  <si>
    <t>10904</t>
  </si>
  <si>
    <t>10905</t>
  </si>
  <si>
    <t>10910</t>
  </si>
  <si>
    <t>10911</t>
  </si>
  <si>
    <t>10912</t>
  </si>
  <si>
    <t>10913</t>
  </si>
  <si>
    <t>10914</t>
  </si>
  <si>
    <t>10916</t>
  </si>
  <si>
    <t>10918</t>
  </si>
  <si>
    <t>10920</t>
  </si>
  <si>
    <t>10921</t>
  </si>
  <si>
    <t>10924</t>
  </si>
  <si>
    <t>10927</t>
  </si>
  <si>
    <t>10928</t>
  </si>
  <si>
    <t>10929</t>
  </si>
  <si>
    <t>10930</t>
  </si>
  <si>
    <t>10932</t>
  </si>
  <si>
    <t>10934</t>
  </si>
  <si>
    <t>10935</t>
  </si>
  <si>
    <t>10936</t>
  </si>
  <si>
    <t>10937</t>
  </si>
  <si>
    <t>10938</t>
  </si>
  <si>
    <t>10939</t>
  </si>
  <si>
    <t>10941</t>
  </si>
  <si>
    <t>10942</t>
  </si>
  <si>
    <t>10943</t>
  </si>
  <si>
    <t>10945</t>
  </si>
  <si>
    <t>10944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</si>
  <si>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</si>
  <si>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</si>
  <si>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</si>
  <si>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</si>
  <si>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</si>
  <si>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</si>
  <si>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</si>
  <si>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</si>
  <si>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</si>
  <si>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</si>
  <si>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</si>
  <si>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</si>
  <si>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</si>
  <si>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</si>
  <si>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</si>
  <si>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</si>
  <si>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</si>
  <si>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</si>
  <si>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</si>
  <si>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</si>
  <si>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10969</t>
  </si>
  <si>
    <t>10970</t>
  </si>
  <si>
    <t>10972</t>
  </si>
  <si>
    <t>10973</t>
  </si>
  <si>
    <t>10974</t>
  </si>
  <si>
    <t>10975</t>
  </si>
  <si>
    <t>10976</t>
  </si>
  <si>
    <t>10978</t>
  </si>
  <si>
    <t>10979</t>
  </si>
  <si>
    <t>10980</t>
  </si>
  <si>
    <t>10981</t>
  </si>
  <si>
    <t>10982</t>
  </si>
  <si>
    <t>10983</t>
  </si>
  <si>
    <t>10984</t>
  </si>
  <si>
    <t>1095</t>
  </si>
  <si>
    <t>10986</t>
  </si>
  <si>
    <t>10987</t>
  </si>
  <si>
    <t>10989</t>
  </si>
  <si>
    <t>10990</t>
  </si>
  <si>
    <t>10992</t>
  </si>
  <si>
    <t>10994</t>
  </si>
  <si>
    <t>10996</t>
  </si>
  <si>
    <t>10997</t>
  </si>
  <si>
    <t>11000</t>
  </si>
  <si>
    <t>11001</t>
  </si>
  <si>
    <t>11002</t>
  </si>
  <si>
    <t>11003</t>
  </si>
  <si>
    <t>11192</t>
  </si>
  <si>
    <t>11196</t>
  </si>
  <si>
    <t>11198</t>
  </si>
  <si>
    <t>11200</t>
  </si>
  <si>
    <t>11203</t>
  </si>
  <si>
    <t>11204</t>
  </si>
  <si>
    <t>11205</t>
  </si>
  <si>
    <t>11206</t>
  </si>
  <si>
    <t>11207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</si>
  <si>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</si>
  <si>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</si>
  <si>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</si>
  <si>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</si>
  <si>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</si>
  <si>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</si>
  <si>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</si>
  <si>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</si>
  <si>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</si>
  <si>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</si>
  <si>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</si>
  <si>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</si>
  <si>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</si>
  <si>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</si>
  <si>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11224</t>
  </si>
  <si>
    <t>11225</t>
  </si>
  <si>
    <t>11228</t>
  </si>
  <si>
    <t>11229</t>
  </si>
  <si>
    <t>11231</t>
  </si>
  <si>
    <t>11233</t>
  </si>
  <si>
    <t>0006620026</t>
  </si>
  <si>
    <t>9996475218</t>
  </si>
  <si>
    <t>9988059780</t>
  </si>
  <si>
    <t>0009485507</t>
  </si>
  <si>
    <t>0001475092</t>
  </si>
  <si>
    <t>0007032387</t>
  </si>
  <si>
    <t>0005880728</t>
  </si>
  <si>
    <t>0006780353</t>
  </si>
  <si>
    <t>0007746811</t>
  </si>
  <si>
    <t>0009437083</t>
  </si>
  <si>
    <t>0006701917</t>
  </si>
  <si>
    <t>0008386825</t>
  </si>
  <si>
    <t>9997623122</t>
  </si>
  <si>
    <t>0003715421</t>
  </si>
  <si>
    <t>9997777299</t>
  </si>
  <si>
    <t>0004890476</t>
  </si>
  <si>
    <t>0008056046</t>
  </si>
  <si>
    <t>9987280366</t>
  </si>
  <si>
    <t>0004457707</t>
  </si>
  <si>
    <t>0004890576</t>
  </si>
  <si>
    <t>0005947524</t>
  </si>
  <si>
    <t>9996353412</t>
  </si>
  <si>
    <t>0005172791</t>
  </si>
  <si>
    <t>9989607439</t>
  </si>
  <si>
    <t>0005175502</t>
  </si>
  <si>
    <t>0008445288</t>
  </si>
  <si>
    <t>0008844664</t>
  </si>
  <si>
    <t>0008947785</t>
  </si>
  <si>
    <t>0001464684</t>
  </si>
  <si>
    <t>9991163751</t>
  </si>
  <si>
    <t>0001778677</t>
  </si>
  <si>
    <t>9999410774</t>
  </si>
  <si>
    <t>9992256422</t>
  </si>
  <si>
    <t>0008056068</t>
  </si>
  <si>
    <t>0005277571</t>
  </si>
  <si>
    <t>0006243654</t>
  </si>
  <si>
    <t>0005173031</t>
  </si>
  <si>
    <t>0004524869</t>
  </si>
  <si>
    <t>9995231451</t>
  </si>
  <si>
    <t>0009523794</t>
  </si>
  <si>
    <t>0008311613</t>
  </si>
  <si>
    <t>0000811870</t>
  </si>
  <si>
    <t>0005173059</t>
  </si>
  <si>
    <t>9998504741</t>
  </si>
  <si>
    <t>0009509905</t>
  </si>
  <si>
    <t>0005175476</t>
  </si>
  <si>
    <t>0000801701</t>
  </si>
  <si>
    <t>0004890588</t>
  </si>
  <si>
    <t>0004891112</t>
  </si>
  <si>
    <t>0004890808</t>
  </si>
  <si>
    <t>9990540574</t>
  </si>
  <si>
    <t>0005175105</t>
  </si>
  <si>
    <t>9995140959</t>
  </si>
  <si>
    <t>9996476609</t>
  </si>
  <si>
    <t>9996419572</t>
  </si>
  <si>
    <t>0003297768</t>
  </si>
  <si>
    <t>9996417797</t>
  </si>
  <si>
    <t>9986048506</t>
  </si>
  <si>
    <t>0004892473</t>
  </si>
  <si>
    <t>0008857265</t>
  </si>
  <si>
    <t>9991796130</t>
  </si>
  <si>
    <t>9994849339</t>
  </si>
  <si>
    <t>0005775252</t>
  </si>
  <si>
    <t>0005235330</t>
  </si>
  <si>
    <t>0008800294</t>
  </si>
  <si>
    <t>0006149987</t>
  </si>
  <si>
    <t>0004891891</t>
  </si>
  <si>
    <t>0008503123</t>
  </si>
  <si>
    <t>0005217924</t>
  </si>
  <si>
    <t>0005173017</t>
  </si>
  <si>
    <t>0005673742</t>
  </si>
  <si>
    <t>9995558880</t>
  </si>
  <si>
    <t>9996680590</t>
  </si>
  <si>
    <t>9983243558</t>
  </si>
  <si>
    <t>9996606729</t>
  </si>
  <si>
    <t>9999753859</t>
  </si>
  <si>
    <t>0005565744</t>
  </si>
  <si>
    <t>0008472670</t>
  </si>
  <si>
    <t>0009349209</t>
  </si>
  <si>
    <t>9996419580</t>
  </si>
  <si>
    <t>9996417761</t>
  </si>
  <si>
    <t>9996406141</t>
  </si>
  <si>
    <t>9999444109</t>
  </si>
  <si>
    <t>9992363574</t>
  </si>
  <si>
    <t>0009785338</t>
  </si>
  <si>
    <t>9989796248</t>
  </si>
  <si>
    <t>0000601166</t>
  </si>
  <si>
    <t>0151425365</t>
  </si>
  <si>
    <t>0009328298</t>
  </si>
  <si>
    <t>0007268568</t>
  </si>
  <si>
    <t>9992343411</t>
  </si>
  <si>
    <t>9999054615</t>
  </si>
  <si>
    <t>0009686989</t>
  </si>
  <si>
    <t>0007129222</t>
  </si>
  <si>
    <t>0005175506</t>
  </si>
  <si>
    <t>9996517351</t>
  </si>
  <si>
    <t>0008361428</t>
  </si>
  <si>
    <t>0006107403</t>
  </si>
  <si>
    <t>9984755149</t>
  </si>
  <si>
    <t>9999457433</t>
  </si>
  <si>
    <t>0013526184</t>
  </si>
  <si>
    <t>0008399575</t>
  </si>
  <si>
    <t>9994603288</t>
  </si>
  <si>
    <t>0008472844</t>
  </si>
  <si>
    <t>0008481239</t>
  </si>
  <si>
    <t>0002890194</t>
  </si>
  <si>
    <t>0005173713</t>
  </si>
  <si>
    <t>0007075593</t>
  </si>
  <si>
    <t>9986293602</t>
  </si>
  <si>
    <t>0015660383</t>
  </si>
  <si>
    <t>0005110157</t>
  </si>
  <si>
    <t>0004972723</t>
  </si>
  <si>
    <t>9997560519</t>
  </si>
  <si>
    <t>0004900982</t>
  </si>
  <si>
    <t>0016026569</t>
  </si>
  <si>
    <t>0009396007</t>
  </si>
  <si>
    <t>0009234777</t>
  </si>
  <si>
    <t>0002855562</t>
  </si>
  <si>
    <t>0006922571</t>
  </si>
  <si>
    <t>0005110800</t>
  </si>
  <si>
    <t>0004891256</t>
  </si>
  <si>
    <t>0008088186</t>
  </si>
  <si>
    <t>9995823038</t>
  </si>
  <si>
    <t>9996352695</t>
  </si>
  <si>
    <t>0007134408</t>
  </si>
  <si>
    <t>0005068217</t>
  </si>
  <si>
    <t>9996417627</t>
  </si>
  <si>
    <t>0005186465</t>
  </si>
  <si>
    <t>0006043278</t>
  </si>
  <si>
    <t>0008435929</t>
  </si>
  <si>
    <t>0000063035</t>
  </si>
  <si>
    <t>9970063398</t>
  </si>
  <si>
    <t>9996517299</t>
  </si>
  <si>
    <t>9999929696</t>
  </si>
  <si>
    <t>0004890574</t>
  </si>
  <si>
    <t>0005031731</t>
  </si>
  <si>
    <t>0005173032</t>
  </si>
  <si>
    <t>0159067422</t>
  </si>
  <si>
    <t>0006729473</t>
  </si>
  <si>
    <t>0008629827</t>
  </si>
  <si>
    <t>0013825871</t>
  </si>
  <si>
    <t>0008081790</t>
  </si>
  <si>
    <t>9991634999</t>
  </si>
  <si>
    <t>0009688834</t>
  </si>
  <si>
    <t>9995828813</t>
  </si>
  <si>
    <t>9998741710</t>
  </si>
  <si>
    <t>9996458379</t>
  </si>
  <si>
    <t>9994762669</t>
  </si>
  <si>
    <t>0003096841</t>
  </si>
  <si>
    <t>0007947839</t>
  </si>
  <si>
    <t>0005943420</t>
  </si>
  <si>
    <t>0008575174</t>
  </si>
  <si>
    <t>9991066445</t>
  </si>
  <si>
    <t>0009792764</t>
  </si>
  <si>
    <t>9989864299</t>
  </si>
  <si>
    <t>9988752075</t>
  </si>
  <si>
    <t>0007573360</t>
  </si>
  <si>
    <t>0007180332</t>
  </si>
  <si>
    <t>0007401845</t>
  </si>
  <si>
    <t>0004699375</t>
  </si>
  <si>
    <t>9966476484</t>
  </si>
  <si>
    <t>0009652878</t>
  </si>
  <si>
    <t>9986248804</t>
  </si>
  <si>
    <t>0009874766</t>
  </si>
  <si>
    <t>0006116585</t>
  </si>
  <si>
    <t>0005539341</t>
  </si>
  <si>
    <t>9991603770</t>
  </si>
  <si>
    <t>0006923605</t>
  </si>
  <si>
    <t>0008122801</t>
  </si>
  <si>
    <t>9996132497</t>
  </si>
  <si>
    <t>0009964407</t>
  </si>
  <si>
    <t>0005235760</t>
  </si>
  <si>
    <t>9980589545</t>
  </si>
  <si>
    <t>9997771248</t>
  </si>
  <si>
    <t>0006307587</t>
  </si>
  <si>
    <t>9999786658</t>
  </si>
  <si>
    <t>0004890490</t>
  </si>
  <si>
    <t>0000910961</t>
  </si>
  <si>
    <t>0008495781</t>
  </si>
  <si>
    <t>0005111333</t>
  </si>
  <si>
    <t>0004890582</t>
  </si>
  <si>
    <t>0008557996</t>
  </si>
  <si>
    <t>0006580678</t>
  </si>
  <si>
    <t>0009686012</t>
  </si>
  <si>
    <t>0009698442</t>
  </si>
  <si>
    <t>0005561752</t>
  </si>
  <si>
    <t>9997086301</t>
  </si>
  <si>
    <t>0007247740</t>
  </si>
  <si>
    <t>0009154182</t>
  </si>
  <si>
    <t>9997090888</t>
  </si>
  <si>
    <t>9996354569</t>
  </si>
  <si>
    <t>0018103567</t>
  </si>
  <si>
    <t>0008588809</t>
  </si>
  <si>
    <t>0003638909</t>
  </si>
  <si>
    <t>0011822884</t>
  </si>
  <si>
    <t>9989601416</t>
  </si>
  <si>
    <t>9994049395</t>
  </si>
  <si>
    <t>0013987323</t>
  </si>
  <si>
    <t>9994274646</t>
  </si>
  <si>
    <t>0008969022</t>
  </si>
  <si>
    <t>9998981647</t>
  </si>
  <si>
    <t>0005068721</t>
  </si>
  <si>
    <t>0005300587</t>
  </si>
  <si>
    <t>9986134570</t>
  </si>
  <si>
    <t>0005173028</t>
  </si>
  <si>
    <t>9996005184</t>
  </si>
  <si>
    <t>0005173021</t>
  </si>
  <si>
    <t>9990629122</t>
  </si>
  <si>
    <t>0006629838</t>
  </si>
  <si>
    <t>0009370225</t>
  </si>
  <si>
    <t>0005607903</t>
  </si>
  <si>
    <t>0153277149</t>
  </si>
  <si>
    <t>9999476402</t>
  </si>
  <si>
    <t>0153666812</t>
  </si>
  <si>
    <t>0005258902</t>
  </si>
  <si>
    <t>0006024070</t>
  </si>
  <si>
    <t>0005236377</t>
  </si>
  <si>
    <t>0004407792</t>
  </si>
  <si>
    <t>0158262679</t>
  </si>
  <si>
    <t>9994795799</t>
  </si>
  <si>
    <t>0005384859</t>
  </si>
  <si>
    <t>0005843159</t>
  </si>
  <si>
    <t>0008644901</t>
  </si>
  <si>
    <t>9997124465</t>
  </si>
  <si>
    <t>0004890883</t>
  </si>
  <si>
    <t>0005277401</t>
  </si>
  <si>
    <t>9984929669</t>
  </si>
  <si>
    <t>0002656339</t>
  </si>
  <si>
    <t>0005173056</t>
  </si>
  <si>
    <t>9994381322</t>
  </si>
  <si>
    <t>0009902541</t>
  </si>
  <si>
    <t>9995182184</t>
  </si>
  <si>
    <t>0005183755</t>
  </si>
  <si>
    <t>0008042676</t>
  </si>
  <si>
    <t>9983424097</t>
  </si>
  <si>
    <t>0012269397</t>
  </si>
  <si>
    <t>0013462509</t>
  </si>
  <si>
    <t>0005903953</t>
  </si>
  <si>
    <t>0009084006</t>
  </si>
  <si>
    <t>0006940054</t>
  </si>
  <si>
    <t>0009634833</t>
  </si>
  <si>
    <t>998562286</t>
  </si>
  <si>
    <t>0004471283</t>
  </si>
  <si>
    <t>0005110377</t>
  </si>
  <si>
    <t>0011687157</t>
  </si>
  <si>
    <t>9999313871</t>
  </si>
  <si>
    <t>0006724533</t>
  </si>
  <si>
    <t>9999414300</t>
  </si>
  <si>
    <t>0006761525</t>
  </si>
  <si>
    <t>0009098971</t>
  </si>
  <si>
    <t>0005175507</t>
  </si>
  <si>
    <t>0008159426</t>
  </si>
  <si>
    <t>9990581776</t>
  </si>
  <si>
    <t>0007222554</t>
  </si>
  <si>
    <t>9995789199</t>
  </si>
  <si>
    <t>0008056134</t>
  </si>
  <si>
    <t>0006281479</t>
  </si>
  <si>
    <t>0006881769</t>
  </si>
  <si>
    <t>0006520377</t>
  </si>
  <si>
    <t>0006903269</t>
  </si>
  <si>
    <t>0006412731</t>
  </si>
  <si>
    <t>0004684405</t>
  </si>
  <si>
    <t>9996132537</t>
  </si>
  <si>
    <t>0008983973</t>
  </si>
  <si>
    <t>9992953750</t>
  </si>
  <si>
    <t>0005111082</t>
  </si>
  <si>
    <t>9990365237</t>
  </si>
  <si>
    <t>9996517381</t>
  </si>
  <si>
    <t>0005049466</t>
  </si>
  <si>
    <t>0005977017</t>
  </si>
  <si>
    <t>0004890374</t>
  </si>
  <si>
    <t>0005218606</t>
  </si>
  <si>
    <t>0008690305</t>
  </si>
  <si>
    <t>0012318106</t>
  </si>
  <si>
    <t>0005175504</t>
  </si>
  <si>
    <t>9996276679</t>
  </si>
  <si>
    <t>0003310922</t>
  </si>
  <si>
    <t>0003611602</t>
  </si>
  <si>
    <t>0009964213</t>
  </si>
  <si>
    <t>0001570343</t>
  </si>
  <si>
    <t>0006502940</t>
  </si>
  <si>
    <t>9996133749</t>
  </si>
  <si>
    <t>9994478384</t>
  </si>
  <si>
    <t>0005110798</t>
  </si>
  <si>
    <t>9996189770</t>
  </si>
  <si>
    <t>0005236393</t>
  </si>
  <si>
    <t>9996416431</t>
  </si>
  <si>
    <t>0000344805</t>
  </si>
  <si>
    <t>9993823258</t>
  </si>
  <si>
    <t>9981815865</t>
  </si>
  <si>
    <t>0004890556</t>
  </si>
  <si>
    <t>9995006777</t>
  </si>
  <si>
    <t>0005236416</t>
  </si>
  <si>
    <t>9998143885</t>
  </si>
  <si>
    <t>9996136999</t>
  </si>
  <si>
    <t>0008466919</t>
  </si>
  <si>
    <t>9998784273</t>
  </si>
  <si>
    <t>0009646271</t>
  </si>
  <si>
    <t>9999882979</t>
  </si>
  <si>
    <t>0008185673</t>
  </si>
  <si>
    <t>0005277450</t>
  </si>
  <si>
    <t>0005904509</t>
  </si>
  <si>
    <t>9989446770</t>
  </si>
  <si>
    <t>0003600791</t>
  </si>
  <si>
    <t>0009930106</t>
  </si>
  <si>
    <t>0005244166</t>
  </si>
  <si>
    <t>9999673688</t>
  </si>
  <si>
    <t>0004890769</t>
  </si>
  <si>
    <t>0002229508</t>
  </si>
  <si>
    <t>0153691233</t>
  </si>
  <si>
    <t>0009001939</t>
  </si>
  <si>
    <t>0008690323</t>
  </si>
  <si>
    <t>0008599570</t>
  </si>
  <si>
    <t>0008394016</t>
  </si>
  <si>
    <t>0005235098</t>
  </si>
  <si>
    <t>9996133722</t>
  </si>
  <si>
    <t>9994384216</t>
  </si>
  <si>
    <t>0007032221</t>
  </si>
  <si>
    <t>0006220651</t>
  </si>
  <si>
    <t>0009171671</t>
  </si>
  <si>
    <t>9994821221</t>
  </si>
  <si>
    <t>0005441280</t>
  </si>
  <si>
    <t>0004545973</t>
  </si>
  <si>
    <t>0001048411</t>
  </si>
  <si>
    <t>0009846589</t>
  </si>
  <si>
    <t>0005277420</t>
  </si>
  <si>
    <t>9999256133</t>
  </si>
  <si>
    <t>0005064974</t>
  </si>
  <si>
    <t>0004404486</t>
  </si>
  <si>
    <t>0004977687</t>
  </si>
  <si>
    <t>9993126326</t>
  </si>
  <si>
    <t>9996517284</t>
  </si>
  <si>
    <t>0007985963</t>
  </si>
  <si>
    <t>9996788207</t>
  </si>
  <si>
    <t>0005277436</t>
  </si>
  <si>
    <t>0005175515</t>
  </si>
  <si>
    <t>0007524580</t>
  </si>
  <si>
    <t>Jurusan</t>
  </si>
  <si>
    <t>Administrasi Perkantoran</t>
  </si>
  <si>
    <t>Pemasaran</t>
  </si>
  <si>
    <t xml:space="preserve"> LUBUKLINGGAU</t>
  </si>
  <si>
    <t xml:space="preserve"> TANJUNG RAJA</t>
  </si>
  <si>
    <t xml:space="preserve"> SUKA MENANG</t>
  </si>
  <si>
    <t xml:space="preserve"> BENGKULU</t>
  </si>
  <si>
    <t xml:space="preserve"> AIR BENING</t>
  </si>
  <si>
    <t xml:space="preserve"> SINGKUT II</t>
  </si>
  <si>
    <t xml:space="preserve"> BIARO BARU</t>
  </si>
  <si>
    <t xml:space="preserve"> PRABUMENANG</t>
  </si>
  <si>
    <t xml:space="preserve"> BREBES</t>
  </si>
  <si>
    <t xml:space="preserve"> PULAU PANGGUNG</t>
  </si>
  <si>
    <t xml:space="preserve"> BELANI</t>
  </si>
  <si>
    <t xml:space="preserve"> PALEMBANG</t>
  </si>
  <si>
    <t xml:space="preserve"> LUBUK LINGGAU</t>
  </si>
  <si>
    <t xml:space="preserve"> LUBUK NGIN</t>
  </si>
  <si>
    <t xml:space="preserve"> SUMBER SARI</t>
  </si>
  <si>
    <t xml:space="preserve"> KARANG DAPO II</t>
  </si>
  <si>
    <t xml:space="preserve"> EMBACANG LAMA</t>
  </si>
  <si>
    <t xml:space="preserve"> MUARA NILAU</t>
  </si>
  <si>
    <t xml:space="preserve"> SEMANGUS</t>
  </si>
  <si>
    <t xml:space="preserve"> SUKARAJA</t>
  </si>
  <si>
    <t xml:space="preserve"> PAUH</t>
  </si>
  <si>
    <t xml:space="preserve"> TUGUMULYO</t>
  </si>
  <si>
    <t xml:space="preserve"> PETANANG</t>
  </si>
  <si>
    <t xml:space="preserve"> JEPARA</t>
  </si>
  <si>
    <t xml:space="preserve"> SURULANGUN JAMBI</t>
  </si>
  <si>
    <t xml:space="preserve"> TANJUNG SANAI</t>
  </si>
  <si>
    <t xml:space="preserve"> BINGIN TELUK</t>
  </si>
  <si>
    <t xml:space="preserve"> KRANI JAYA</t>
  </si>
  <si>
    <t xml:space="preserve"> PUNTANG</t>
  </si>
  <si>
    <t xml:space="preserve"> EMBACANG BARU</t>
  </si>
  <si>
    <t xml:space="preserve"> JAYALOKA</t>
  </si>
  <si>
    <t xml:space="preserve"> KARANG KETUAN</t>
  </si>
  <si>
    <t xml:space="preserve"> SETIA MARGA</t>
  </si>
  <si>
    <t xml:space="preserve"> NIBUNG</t>
  </si>
  <si>
    <t xml:space="preserve"> TALANG PERAHU</t>
  </si>
  <si>
    <t xml:space="preserve"> TABA TENGAH</t>
  </si>
  <si>
    <t xml:space="preserve"> TERBANGGI BESAR</t>
  </si>
  <si>
    <t xml:space="preserve"> SUMBER MAKMUR</t>
  </si>
  <si>
    <t xml:space="preserve"> SUKAMANA</t>
  </si>
  <si>
    <t xml:space="preserve"> MUARA RUPIT</t>
  </si>
  <si>
    <t xml:space="preserve"> TANJUNG AGUNG</t>
  </si>
  <si>
    <t xml:space="preserve"> TANGERANG</t>
  </si>
  <si>
    <t xml:space="preserve"> BERINGIN MAKMUR II</t>
  </si>
  <si>
    <t xml:space="preserve"> LUBUK TANJUNG</t>
  </si>
  <si>
    <t xml:space="preserve"> MUARA BELITI</t>
  </si>
  <si>
    <t>BIARO LAMA</t>
  </si>
  <si>
    <t xml:space="preserve"> TABA RENAH</t>
  </si>
  <si>
    <t>BELANI</t>
  </si>
  <si>
    <t xml:space="preserve"> LUBUK RUMBAI</t>
  </si>
  <si>
    <t xml:space="preserve"> AIR KATI</t>
  </si>
  <si>
    <t xml:space="preserve"> KEBUR</t>
  </si>
  <si>
    <t xml:space="preserve"> SUNGAI LARU</t>
  </si>
  <si>
    <t xml:space="preserve"> JATENG</t>
  </si>
  <si>
    <t xml:space="preserve"> BATU KUCING</t>
  </si>
  <si>
    <t xml:space="preserve"> TABA GINDO</t>
  </si>
  <si>
    <t xml:space="preserve"> BEKASI</t>
  </si>
  <si>
    <t xml:space="preserve"> IBNU HAJAR</t>
  </si>
  <si>
    <t xml:space="preserve"> LAWANG AGUNG</t>
  </si>
  <si>
    <t xml:space="preserve"> MADURANA</t>
  </si>
  <si>
    <t xml:space="preserve"> KARANG DAPO</t>
  </si>
  <si>
    <t xml:space="preserve"> JAMBI</t>
  </si>
  <si>
    <t xml:space="preserve"> SUKA BAKTI</t>
  </si>
  <si>
    <t xml:space="preserve"> SUKARAMI</t>
  </si>
  <si>
    <t xml:space="preserve"> YOGYAKARTA</t>
  </si>
  <si>
    <t xml:space="preserve"> MAMBANG</t>
  </si>
  <si>
    <t xml:space="preserve"> ADIWARNO, BUAYAN,KEBUMEN</t>
  </si>
  <si>
    <t xml:space="preserve"> BINA KARYA</t>
  </si>
  <si>
    <t xml:space="preserve"> TABA JEMEKEH</t>
  </si>
  <si>
    <t xml:space="preserve"> TERUSAN</t>
  </si>
  <si>
    <t xml:space="preserve"> TRIREJO MULYO</t>
  </si>
  <si>
    <t xml:space="preserve"> SUKA MANA</t>
  </si>
  <si>
    <t xml:space="preserve"> LUBUKINGGAU</t>
  </si>
  <si>
    <t xml:space="preserve"> MEGANG SAKTI</t>
  </si>
  <si>
    <t xml:space="preserve"> SUKABUMI</t>
  </si>
  <si>
    <t xml:space="preserve"> KARANG DAPO MUSI RAWAS</t>
  </si>
  <si>
    <t xml:space="preserve"> BERINGIN MAKMUR I</t>
  </si>
  <si>
    <t xml:space="preserve"> LUBUK KUMBUNG</t>
  </si>
  <si>
    <t xml:space="preserve"> KAYUARA</t>
  </si>
  <si>
    <t xml:space="preserve"> TRANS CECAR</t>
  </si>
  <si>
    <t xml:space="preserve"> KARANG JAYA</t>
  </si>
  <si>
    <t xml:space="preserve"> MUARA KATI </t>
  </si>
  <si>
    <t xml:space="preserve"> TANJUNG SANAI II</t>
  </si>
  <si>
    <t xml:space="preserve"> TANJUNG AUR</t>
  </si>
  <si>
    <t xml:space="preserve"> TANJUNG RAYA</t>
  </si>
  <si>
    <t xml:space="preserve"> SUMBER HARTA</t>
  </si>
  <si>
    <t xml:space="preserve"> RENAH KURUNG</t>
  </si>
  <si>
    <t xml:space="preserve"> MARGA BARU</t>
  </si>
  <si>
    <t xml:space="preserve"> LUBUKLINGGAI</t>
  </si>
  <si>
    <t xml:space="preserve"> MANDI ANGIN</t>
  </si>
  <si>
    <t xml:space="preserve"> SUKAMERINDU</t>
  </si>
  <si>
    <t xml:space="preserve"> SIDOMUKTI</t>
  </si>
  <si>
    <t xml:space="preserve"> MAUR LAMA</t>
  </si>
  <si>
    <t xml:space="preserve"> WONOSARI, MALANG</t>
  </si>
  <si>
    <t xml:space="preserve"> BERINGIN SAKTI</t>
  </si>
  <si>
    <t xml:space="preserve"> SOSOKAN</t>
  </si>
  <si>
    <t xml:space="preserve"> BIARO LAMA</t>
  </si>
  <si>
    <t xml:space="preserve"> MUARA KELINGI</t>
  </si>
  <si>
    <t xml:space="preserve"> MUSI RAWAS</t>
  </si>
  <si>
    <t xml:space="preserve"> LUBUK PANDAN</t>
  </si>
  <si>
    <t xml:space="preserve"> KARANG PANGGUNG</t>
  </si>
  <si>
    <t xml:space="preserve"> SUNGAI BAUNG </t>
  </si>
  <si>
    <t xml:space="preserve"> KUALA TUNGKAL</t>
  </si>
  <si>
    <t xml:space="preserve"> TUBAN</t>
  </si>
  <si>
    <t>18 MARET 2000</t>
  </si>
  <si>
    <t>11 JANUARI 2000</t>
  </si>
  <si>
    <t>9 SEPTEMBER 1998</t>
  </si>
  <si>
    <t>16 MEI 2000</t>
  </si>
  <si>
    <t>22 SEPTEMBER 2000</t>
  </si>
  <si>
    <t>9 JULI 2000</t>
  </si>
  <si>
    <t>31 MEI 2000</t>
  </si>
  <si>
    <t>21 DESEMBER 2000</t>
  </si>
  <si>
    <t>27 OKTOBER 2000</t>
  </si>
  <si>
    <t>18 SEPTEMBER 1999</t>
  </si>
  <si>
    <t>14 MEI 2000</t>
  </si>
  <si>
    <t>27 FEBRUARI 2000</t>
  </si>
  <si>
    <t>17 AGUSTUS 1999</t>
  </si>
  <si>
    <t>28 JUNI 2000</t>
  </si>
  <si>
    <t>14 DESEMBER 1999</t>
  </si>
  <si>
    <t>30 JULI 2000</t>
  </si>
  <si>
    <t>17 NOVEMBER 2000</t>
  </si>
  <si>
    <t>14 JULI 1998</t>
  </si>
  <si>
    <t>9 JANUARI 2000</t>
  </si>
  <si>
    <t>23 JUNI 2000</t>
  </si>
  <si>
    <t>09 OKTOBER 2000</t>
  </si>
  <si>
    <t>27 OKTOBER 1999</t>
  </si>
  <si>
    <t>25 SEPTEMBER 2000</t>
  </si>
  <si>
    <t>15 SEPTEMBER 1998</t>
  </si>
  <si>
    <t>25 MEI 2000</t>
  </si>
  <si>
    <t>13 APRIL 2000</t>
  </si>
  <si>
    <t>15 JANUARI 2001</t>
  </si>
  <si>
    <t>15 JUNI 2000</t>
  </si>
  <si>
    <t>8 JANUARI 2000</t>
  </si>
  <si>
    <t>04 OKTOBER 1999</t>
  </si>
  <si>
    <t>27 MEI 2000</t>
  </si>
  <si>
    <t>25 AGUSTUS 1999</t>
  </si>
  <si>
    <t>30 NOVEMBER 1999</t>
  </si>
  <si>
    <t>20 JANUARI 2000</t>
  </si>
  <si>
    <t>09 AGUSTUS 2000</t>
  </si>
  <si>
    <t>29 APRIL 2000</t>
  </si>
  <si>
    <t>6 AGUSTUS 2000</t>
  </si>
  <si>
    <t>2 APRIL 2000</t>
  </si>
  <si>
    <t>19 AGUSTUS 1999</t>
  </si>
  <si>
    <t>19 JANUARI 2000</t>
  </si>
  <si>
    <t>20 FEBRUARI 2000</t>
  </si>
  <si>
    <t>7 APRIL 2000</t>
  </si>
  <si>
    <t>29 AGUSTUS 2000</t>
  </si>
  <si>
    <t>5 NOVEMBER 1999</t>
  </si>
  <si>
    <t>23 PEBRUARI 1999</t>
  </si>
  <si>
    <t>5 FEBRUARI 2000</t>
  </si>
  <si>
    <t>19 NOVEMBER 2000</t>
  </si>
  <si>
    <t>23 AGUSTUS 2000</t>
  </si>
  <si>
    <t>09 FEBRUARI 2000</t>
  </si>
  <si>
    <t>1 JULI 2000</t>
  </si>
  <si>
    <t>8 AGUSTUS 1999</t>
  </si>
  <si>
    <t>22 OKTOBER 2000</t>
  </si>
  <si>
    <t>14 OKTOBER 1999</t>
  </si>
  <si>
    <t>25 SEPTEMBER 1999</t>
  </si>
  <si>
    <t>18 OKTOBER 1999</t>
  </si>
  <si>
    <t>30 MEI 2000</t>
  </si>
  <si>
    <t>06 NOVEMBER 1999</t>
  </si>
  <si>
    <t>30 SEPTEMBER 1998</t>
  </si>
  <si>
    <t>23 OKTOBER 2000</t>
  </si>
  <si>
    <t>22 JUNI 2000</t>
  </si>
  <si>
    <t>27 JULI 1999</t>
  </si>
  <si>
    <t>1 JANUARI 1999</t>
  </si>
  <si>
    <t>20 MEI 2000</t>
  </si>
  <si>
    <t>17 AGUSTUS 2000</t>
  </si>
  <si>
    <t>10 OKTOBER 2000</t>
  </si>
  <si>
    <t>16 JULI 2000</t>
  </si>
  <si>
    <t>28 FEBRUARI 2000</t>
  </si>
  <si>
    <t>22 JULI 2000</t>
  </si>
  <si>
    <t>17 MARET 2000</t>
  </si>
  <si>
    <t>08 APRIL 2000</t>
  </si>
  <si>
    <t>19 MARET 2000</t>
  </si>
  <si>
    <t>09 JULI 1999</t>
  </si>
  <si>
    <t>16 OKTOBER 1999</t>
  </si>
  <si>
    <t>27 JUNI 1998</t>
  </si>
  <si>
    <t>04 AGUSTUS 1999</t>
  </si>
  <si>
    <t>21 AGUSTUS 1999</t>
  </si>
  <si>
    <t>4 JANUARI 2000</t>
  </si>
  <si>
    <t>31 OKTOBER 2000</t>
  </si>
  <si>
    <t>15 OKTOBER 2000</t>
  </si>
  <si>
    <t>4 DESEMBER 1999</t>
  </si>
  <si>
    <t>22 AGUSTUS 1999</t>
  </si>
  <si>
    <t>5 OKTOBER 1999</t>
  </si>
  <si>
    <t>07 JULI 1999</t>
  </si>
  <si>
    <t>13 SEPTEMBER 2000</t>
  </si>
  <si>
    <t>31 OKTOBER 1998</t>
  </si>
  <si>
    <t>18 JUNI 2000</t>
  </si>
  <si>
    <t>4 MEI 2000</t>
  </si>
  <si>
    <t>7 NOVEMBER 1999</t>
  </si>
  <si>
    <t>11 DESEMBER 1999</t>
  </si>
  <si>
    <t>15 JULI 2000</t>
  </si>
  <si>
    <t>9 JUNI 2000</t>
  </si>
  <si>
    <t>05 PEBRUARI 1999</t>
  </si>
  <si>
    <t>26 AGUSTUS 2000</t>
  </si>
  <si>
    <t>20 JUNI 2000</t>
  </si>
  <si>
    <t>03 MEI 1998</t>
  </si>
  <si>
    <t>12 DESEMBER 1999</t>
  </si>
  <si>
    <t>13 FEBRUARI 2001</t>
  </si>
  <si>
    <t>15 SEPTEMBER 2000</t>
  </si>
  <si>
    <t>12 JUNI 1999</t>
  </si>
  <si>
    <t>05 MEI 2000</t>
  </si>
  <si>
    <t>8 NOVEMBER 2000</t>
  </si>
  <si>
    <t>13 JULI 2000</t>
  </si>
  <si>
    <t>12 OKTOBER 2000</t>
  </si>
  <si>
    <t>21 SEPTEMBER 1998</t>
  </si>
  <si>
    <t>27 JULI 2001</t>
  </si>
  <si>
    <t>01 JULI 2000</t>
  </si>
  <si>
    <t>10 JUNI 2000</t>
  </si>
  <si>
    <t>13 MARET 2000</t>
  </si>
  <si>
    <t>12 OKTOBER 1999</t>
  </si>
  <si>
    <t>11 JANUARI 2001</t>
  </si>
  <si>
    <t>26 JULI 2000</t>
  </si>
  <si>
    <t>29 DESEMBER 2000</t>
  </si>
  <si>
    <t>17 SEPTEMBER 2000</t>
  </si>
  <si>
    <t>26 FEBRUARI 2000</t>
  </si>
  <si>
    <t>16 FEBRUARI 2000</t>
  </si>
  <si>
    <t>13 JULI 1999</t>
  </si>
  <si>
    <t>10 AGUSTUS 1999</t>
  </si>
  <si>
    <t>05 APRIL 2000</t>
  </si>
  <si>
    <t>13 MEI 2000</t>
  </si>
  <si>
    <t>7 OKTOBER 1999</t>
  </si>
  <si>
    <t>27 NOVEMBER 2000</t>
  </si>
  <si>
    <t>11 OKTOBER 2000</t>
  </si>
  <si>
    <t>30 JUNI 2000</t>
  </si>
  <si>
    <t>8 DESEMBER 1997</t>
  </si>
  <si>
    <t>16 AGUSTUS 1999</t>
  </si>
  <si>
    <t>26 JUNI 1999</t>
  </si>
  <si>
    <t>16 JUNI 2000</t>
  </si>
  <si>
    <t>30 MARET 2000</t>
  </si>
  <si>
    <t>21 MEI 2000</t>
  </si>
  <si>
    <t>25 APRIL 2000</t>
  </si>
  <si>
    <t>7 MARET 2001</t>
  </si>
  <si>
    <t>4 AGUSTUS 2000</t>
  </si>
  <si>
    <t>20 OKTOBER 1999</t>
  </si>
  <si>
    <t>25 PEBRUARI 2000</t>
  </si>
  <si>
    <t>07 JUNI 1999</t>
  </si>
  <si>
    <t>5 JUNI 1999</t>
  </si>
  <si>
    <t>26 OKTOBER 1999</t>
  </si>
  <si>
    <t>16 APRIL 1999</t>
  </si>
  <si>
    <t>18 MEI 2000</t>
  </si>
  <si>
    <t>01 JANUARI 2000</t>
  </si>
  <si>
    <t>2 DESEMBER 1999</t>
  </si>
  <si>
    <t>30 NOVEMBER 2000</t>
  </si>
  <si>
    <t>9 MARET 1998</t>
  </si>
  <si>
    <t>13 NOVEMBER  1998</t>
  </si>
  <si>
    <t>26 APRIL 2000</t>
  </si>
  <si>
    <t>9 FEBRUARI 2000</t>
  </si>
  <si>
    <t xml:space="preserve"> 10 NOPEMBER 2000</t>
  </si>
  <si>
    <t>22 AGUSTUS 1996</t>
  </si>
  <si>
    <t>9 AGUSTUS 2000</t>
  </si>
  <si>
    <t>06 OKTOBER 1998</t>
  </si>
  <si>
    <t>20 OKTOBER 2000</t>
  </si>
  <si>
    <t>22 MEI 2000</t>
  </si>
  <si>
    <t>7 AGUSTUS 2000</t>
  </si>
  <si>
    <t>09 AGUSTUS 1999</t>
  </si>
  <si>
    <t>11 MEI 2000</t>
  </si>
  <si>
    <t>10 APRIL 2000</t>
  </si>
  <si>
    <t>01 MEI 1999</t>
  </si>
  <si>
    <t>19 MEI 2000</t>
  </si>
  <si>
    <t>19 FEBRUARI 1998</t>
  </si>
  <si>
    <t>01 JULI 1999</t>
  </si>
  <si>
    <t>30 MARET 1999</t>
  </si>
  <si>
    <t>10 MEI 2000</t>
  </si>
  <si>
    <t>2 JUNI 2000</t>
  </si>
  <si>
    <t>04 JUNI 2000</t>
  </si>
  <si>
    <t>23 MARET 2000</t>
  </si>
  <si>
    <t>29 JULI 2000</t>
  </si>
  <si>
    <t>8 APRIL 2000</t>
  </si>
  <si>
    <t>9 MARET 2000</t>
  </si>
  <si>
    <t>23 MEI 2000</t>
  </si>
  <si>
    <t>30 SEPTEMBER 2000</t>
  </si>
  <si>
    <t>15 MEI 2000</t>
  </si>
  <si>
    <t xml:space="preserve"> 1 NOVEMBER 1999</t>
  </si>
  <si>
    <t>23 MARET 1999</t>
  </si>
  <si>
    <t>2 MARET 2001</t>
  </si>
  <si>
    <t>6 APRIL 2000</t>
  </si>
  <si>
    <t xml:space="preserve">5 MEI 2001 </t>
  </si>
  <si>
    <t>05 OKTOBER 1998</t>
  </si>
  <si>
    <t>1 MARET 1999</t>
  </si>
  <si>
    <t>21 APRIL 2001</t>
  </si>
  <si>
    <t>24 OKTOBER 1999</t>
  </si>
  <si>
    <t>5 JANUARI 2000</t>
  </si>
  <si>
    <t>03 MARET 2000</t>
  </si>
  <si>
    <t>21 NOPEMBER 2000</t>
  </si>
  <si>
    <t>18 AGUSTUS 1998</t>
  </si>
  <si>
    <t>28 MEI 2000</t>
  </si>
  <si>
    <t xml:space="preserve"> 29 AGUSTUS 1999</t>
  </si>
  <si>
    <t>3 MARET 2000</t>
  </si>
  <si>
    <t>22 MARET 2000</t>
  </si>
  <si>
    <t>20 APRIL 2000</t>
  </si>
  <si>
    <t>08 SEPTEMBER 1999</t>
  </si>
  <si>
    <t>10 JULI 2000</t>
  </si>
  <si>
    <t>13 OKTOBER 1999</t>
  </si>
  <si>
    <t>26 MARET 2000</t>
  </si>
  <si>
    <t>3 JANUARI 2000</t>
  </si>
  <si>
    <t>3 MEI 2000</t>
  </si>
  <si>
    <t>11 AGUSTUS 1999</t>
  </si>
  <si>
    <t>25 JULI 2000</t>
  </si>
  <si>
    <t>4 FEBRUARI 2000</t>
  </si>
  <si>
    <t>20 JUNI 1998</t>
  </si>
  <si>
    <t>29 APRIL 1999</t>
  </si>
  <si>
    <t>08 JANUARI 2000</t>
  </si>
  <si>
    <t>27 JUNI 2000</t>
  </si>
  <si>
    <t>16 MARET 1998</t>
  </si>
  <si>
    <t>23 JANUARI 2001</t>
  </si>
  <si>
    <t>23 APRIL 2001</t>
  </si>
  <si>
    <t>17 JULI 2000</t>
  </si>
  <si>
    <t>01 OKTOBER 2000</t>
  </si>
  <si>
    <t>29 OKTOBER 2000</t>
  </si>
  <si>
    <t>11 OKTOBER 1998</t>
  </si>
  <si>
    <t>03 JUNI 2000</t>
  </si>
  <si>
    <t>4 APRIL 2000</t>
  </si>
  <si>
    <t>27 JUNI 2001</t>
  </si>
  <si>
    <t>22 FEBRUARI 1999</t>
  </si>
  <si>
    <t>1 AGUSTUS 1999</t>
  </si>
  <si>
    <t>31 JANUARI 2000</t>
  </si>
  <si>
    <t>26 SEPTEMBER 2000</t>
  </si>
  <si>
    <t>12 JUNI 2000</t>
  </si>
  <si>
    <t>7 JANUARI 2000</t>
  </si>
  <si>
    <t>04 MARET 1999</t>
  </si>
  <si>
    <t>21 JANUARI 2000</t>
  </si>
  <si>
    <t>19 JULI 1999</t>
  </si>
  <si>
    <t>25 DESEMBER 2000</t>
  </si>
  <si>
    <t>4 JUNI 2000</t>
  </si>
  <si>
    <t>19 AGUSTUS 2000</t>
  </si>
  <si>
    <t>03 AGUSTUS 2000</t>
  </si>
  <si>
    <t>14 JUNI 2000</t>
  </si>
  <si>
    <t>8 MEI 1999</t>
  </si>
  <si>
    <t>24 MARET 2000</t>
  </si>
  <si>
    <t>10 NOPEMBER 1999</t>
  </si>
  <si>
    <t>24 JULI 1999</t>
  </si>
  <si>
    <t>16 DESEMBER 2000</t>
  </si>
  <si>
    <t>24 OKTOBER 2000</t>
  </si>
  <si>
    <t>28 DESEMBER 1999</t>
  </si>
  <si>
    <t>03 MARET 2001</t>
  </si>
  <si>
    <t>04 OKTOBER 2000</t>
  </si>
  <si>
    <t>11 NOVEMBER 1999</t>
  </si>
  <si>
    <t>24 AGUSTUS 2000</t>
  </si>
  <si>
    <t>9 SEPTEMBER 2000</t>
  </si>
  <si>
    <t>17 OKTOBER 1999</t>
  </si>
  <si>
    <t>22 FEBRUARI 2000</t>
  </si>
  <si>
    <t>30 MEI 1999</t>
  </si>
  <si>
    <t>17 OKTOBER 2000</t>
  </si>
  <si>
    <t>19 JANUARI 1999</t>
  </si>
  <si>
    <t>16 OKTOBER 2000</t>
  </si>
  <si>
    <t>29 NOPEMBER 1999</t>
  </si>
  <si>
    <t>11 DESEMBER 1998</t>
  </si>
  <si>
    <t>30 SEPTEMBER 1999</t>
  </si>
  <si>
    <t>13 DESEMBER 2000</t>
  </si>
  <si>
    <t>20 FEBRUARI 1999</t>
  </si>
  <si>
    <t>24 APRIL 1999</t>
  </si>
  <si>
    <t>1 MARET 2000</t>
  </si>
  <si>
    <t>26 NOVEMBER 1999</t>
  </si>
  <si>
    <t>27 APRIL 1999</t>
  </si>
  <si>
    <t>21 FEBRUARI 2000</t>
  </si>
  <si>
    <t>7 OKTOBER 2000</t>
  </si>
  <si>
    <t>1 SEPTEMBER 1998</t>
  </si>
  <si>
    <t>2 FEBRUARI 2000</t>
  </si>
  <si>
    <t>21 JULI 2000</t>
  </si>
  <si>
    <t>6 JULI 1999</t>
  </si>
  <si>
    <t>09 MARET 2000</t>
  </si>
  <si>
    <t>16 SEPTEMBER 2000</t>
  </si>
  <si>
    <t>21 NOVEMBER 2000</t>
  </si>
  <si>
    <t>24 JULI 2000</t>
  </si>
  <si>
    <t>21 SEPTEMBER 2000</t>
  </si>
  <si>
    <t>1 JUNI 1999</t>
  </si>
  <si>
    <t>15 JUNI 1999</t>
  </si>
  <si>
    <t>07 NOPEMBER 2000</t>
  </si>
  <si>
    <t>25 MARET 1999</t>
  </si>
  <si>
    <t>11 MEI 2001</t>
  </si>
  <si>
    <t>09 MEI 2000</t>
  </si>
  <si>
    <t>01 FEBRUARI 2000</t>
  </si>
  <si>
    <t>29 SEPTEMBER 1999</t>
  </si>
  <si>
    <t>26 JUNI 2000</t>
  </si>
  <si>
    <t>30 DESEMBER 1998</t>
  </si>
  <si>
    <t>22 MEI 1999</t>
  </si>
  <si>
    <t>01 AGUSTUS 1999</t>
  </si>
  <si>
    <t>20 JULI 2000</t>
  </si>
  <si>
    <t>25 JUNI 2000</t>
  </si>
  <si>
    <t>15 PEBRUARI 2000</t>
  </si>
  <si>
    <t xml:space="preserve"> EFENDI</t>
  </si>
  <si>
    <t xml:space="preserve"> ABIHURAIRAH</t>
  </si>
  <si>
    <t xml:space="preserve"> YUSEP ROZALI</t>
  </si>
  <si>
    <t xml:space="preserve"> M. SAPIK</t>
  </si>
  <si>
    <t xml:space="preserve"> WANDI</t>
  </si>
  <si>
    <t xml:space="preserve"> M. HARUN KM</t>
  </si>
  <si>
    <t xml:space="preserve"> SYAHRIL</t>
  </si>
  <si>
    <t xml:space="preserve"> ELVI CHANDRA</t>
  </si>
  <si>
    <t xml:space="preserve"> JOHAN. A</t>
  </si>
  <si>
    <t xml:space="preserve"> STEPE DARWIS</t>
  </si>
  <si>
    <t xml:space="preserve"> HARDI</t>
  </si>
  <si>
    <t xml:space="preserve"> KARMILO SETINJAK</t>
  </si>
  <si>
    <t xml:space="preserve"> MUHAMAD KAILANI</t>
  </si>
  <si>
    <t xml:space="preserve"> JUNAIDI</t>
  </si>
  <si>
    <t xml:space="preserve"> FAUZAN</t>
  </si>
  <si>
    <t xml:space="preserve"> ALI ASMAN</t>
  </si>
  <si>
    <t xml:space="preserve"> SUDIRMAN</t>
  </si>
  <si>
    <t xml:space="preserve"> ARWAN</t>
  </si>
  <si>
    <t xml:space="preserve"> KARYONO</t>
  </si>
  <si>
    <t xml:space="preserve"> RADIYO</t>
  </si>
  <si>
    <t xml:space="preserve"> HUZAIR</t>
  </si>
  <si>
    <t xml:space="preserve"> SUPARMAN</t>
  </si>
  <si>
    <t xml:space="preserve"> SUHERMAN</t>
  </si>
  <si>
    <t xml:space="preserve"> BAHORI</t>
  </si>
  <si>
    <t xml:space="preserve"> DEDI HERIANTO</t>
  </si>
  <si>
    <t xml:space="preserve"> ROYHAN INDRA</t>
  </si>
  <si>
    <t xml:space="preserve"> NURDI EFENDI</t>
  </si>
  <si>
    <t xml:space="preserve"> JAMARI</t>
  </si>
  <si>
    <t xml:space="preserve"> SUWARTONO</t>
  </si>
  <si>
    <t xml:space="preserve"> NASAR</t>
  </si>
  <si>
    <t xml:space="preserve"> AROHIM</t>
  </si>
  <si>
    <t xml:space="preserve"> SUHAIMI</t>
  </si>
  <si>
    <t xml:space="preserve"> M. HUSNI THAMRIN</t>
  </si>
  <si>
    <t xml:space="preserve"> DAROHMAN</t>
  </si>
  <si>
    <t xml:space="preserve"> ABI SOFIAN</t>
  </si>
  <si>
    <t xml:space="preserve"> ANASIN</t>
  </si>
  <si>
    <t xml:space="preserve"> BENY IBRAHIM</t>
  </si>
  <si>
    <t xml:space="preserve"> ALMIZAR</t>
  </si>
  <si>
    <t xml:space="preserve"> WARNO</t>
  </si>
  <si>
    <t xml:space="preserve"> M. WARSITO</t>
  </si>
  <si>
    <t xml:space="preserve"> AIDIL YANI</t>
  </si>
  <si>
    <t xml:space="preserve"> ANHAR</t>
  </si>
  <si>
    <t xml:space="preserve"> ANUAR</t>
  </si>
  <si>
    <t xml:space="preserve"> ASRANI</t>
  </si>
  <si>
    <t xml:space="preserve"> SUSANTO</t>
  </si>
  <si>
    <t xml:space="preserve"> HASAN BASRI</t>
  </si>
  <si>
    <t xml:space="preserve"> TUKIMAN</t>
  </si>
  <si>
    <t xml:space="preserve"> MANSYUR. S</t>
  </si>
  <si>
    <t xml:space="preserve"> SINARDIANTO</t>
  </si>
  <si>
    <t xml:space="preserve"> M. ZURIZAL</t>
  </si>
  <si>
    <t xml:space="preserve"> RAHMANNUDIN</t>
  </si>
  <si>
    <t xml:space="preserve"> M. UTARA</t>
  </si>
  <si>
    <t xml:space="preserve"> SONG HOK</t>
  </si>
  <si>
    <t xml:space="preserve"> MAT ALI</t>
  </si>
  <si>
    <t xml:space="preserve"> INDRAYADI</t>
  </si>
  <si>
    <t xml:space="preserve"> SOBIRIN</t>
  </si>
  <si>
    <t xml:space="preserve"> WAGIMAN</t>
  </si>
  <si>
    <t xml:space="preserve"> DIDI</t>
  </si>
  <si>
    <t xml:space="preserve"> ZAINAL ARIF</t>
  </si>
  <si>
    <t xml:space="preserve"> THE THING TJAI</t>
  </si>
  <si>
    <t xml:space="preserve"> SISWANTO</t>
  </si>
  <si>
    <t xml:space="preserve"> REBU</t>
  </si>
  <si>
    <t xml:space="preserve"> NOPIN PRATIKNO</t>
  </si>
  <si>
    <t xml:space="preserve"> SYAMSUL</t>
  </si>
  <si>
    <t xml:space="preserve"> SYARIFUDIN</t>
  </si>
  <si>
    <t xml:space="preserve"> SUPARNO</t>
  </si>
  <si>
    <t xml:space="preserve"> WAGIMIN</t>
  </si>
  <si>
    <t xml:space="preserve"> BOBI</t>
  </si>
  <si>
    <t xml:space="preserve"> SIDIQ AMIEN AB.</t>
  </si>
  <si>
    <t xml:space="preserve"> ZULKARNAIN</t>
  </si>
  <si>
    <t xml:space="preserve"> BUNAWI</t>
  </si>
  <si>
    <t xml:space="preserve"> MANAMPIN ARITONANG</t>
  </si>
  <si>
    <t xml:space="preserve"> SAMSI</t>
  </si>
  <si>
    <t xml:space="preserve"> YULIUS ASRI</t>
  </si>
  <si>
    <t xml:space="preserve"> HERMAN</t>
  </si>
  <si>
    <t xml:space="preserve"> GATOT PONIDI</t>
  </si>
  <si>
    <t xml:space="preserve"> HAMZAH</t>
  </si>
  <si>
    <t xml:space="preserve"> M. SANTOSO</t>
  </si>
  <si>
    <t xml:space="preserve"> SAFRAN EFFENDI</t>
  </si>
  <si>
    <t xml:space="preserve"> SUNGADI</t>
  </si>
  <si>
    <t xml:space="preserve"> M. SOLEH</t>
  </si>
  <si>
    <t xml:space="preserve"> KOMARUDIN</t>
  </si>
  <si>
    <t xml:space="preserve"> RIDUAN RASYIK</t>
  </si>
  <si>
    <t xml:space="preserve"> KHAIRUL AZWAR</t>
  </si>
  <si>
    <t xml:space="preserve"> NENG SALEH</t>
  </si>
  <si>
    <t xml:space="preserve"> FAHMI</t>
  </si>
  <si>
    <t xml:space="preserve"> SAMIAT. MS</t>
  </si>
  <si>
    <t xml:space="preserve"> HUSNI. Y.S</t>
  </si>
  <si>
    <t xml:space="preserve"> SUDIONO</t>
  </si>
  <si>
    <t xml:space="preserve"> ANTONI</t>
  </si>
  <si>
    <t xml:space="preserve"> MAILANI</t>
  </si>
  <si>
    <t xml:space="preserve"> JAUHARI</t>
  </si>
  <si>
    <t xml:space="preserve"> FERRI YUSARDI</t>
  </si>
  <si>
    <t xml:space="preserve"> AIDIT</t>
  </si>
  <si>
    <t xml:space="preserve"> MISTAM</t>
  </si>
  <si>
    <t xml:space="preserve"> MARIONO</t>
  </si>
  <si>
    <t xml:space="preserve"> ABI GUNALAM</t>
  </si>
  <si>
    <t xml:space="preserve"> SARTIWI</t>
  </si>
  <si>
    <t xml:space="preserve"> FAHKMIL</t>
  </si>
  <si>
    <t xml:space="preserve"> ALI ZAMAN</t>
  </si>
  <si>
    <t xml:space="preserve"> ABDUL RAHMAN</t>
  </si>
  <si>
    <t xml:space="preserve"> ISKANDAR</t>
  </si>
  <si>
    <t xml:space="preserve"> LUKMAN</t>
  </si>
  <si>
    <t xml:space="preserve"> ARDI YONO</t>
  </si>
  <si>
    <t xml:space="preserve"> M. HARIS</t>
  </si>
  <si>
    <t xml:space="preserve"> AGUS SULAIMAN</t>
  </si>
  <si>
    <t xml:space="preserve"> FREDY</t>
  </si>
  <si>
    <t xml:space="preserve"> SUPRIYANTO</t>
  </si>
  <si>
    <t xml:space="preserve"> EDUARSYAH</t>
  </si>
  <si>
    <t xml:space="preserve"> SALAMUN</t>
  </si>
  <si>
    <t xml:space="preserve"> IMAM AHMAD</t>
  </si>
  <si>
    <t xml:space="preserve"> SOLAH NICHA</t>
  </si>
  <si>
    <t xml:space="preserve"> TANSIL</t>
  </si>
  <si>
    <t xml:space="preserve"> SIMIN</t>
  </si>
  <si>
    <t xml:space="preserve"> IRZAN KOMAR</t>
  </si>
  <si>
    <t xml:space="preserve"> RUDI SETIA</t>
  </si>
  <si>
    <t xml:space="preserve"> ZAINUL ARIFIN</t>
  </si>
  <si>
    <t xml:space="preserve"> SARKOWI</t>
  </si>
  <si>
    <t xml:space="preserve"> HASYIM</t>
  </si>
  <si>
    <t xml:space="preserve"> TIN SURMIN</t>
  </si>
  <si>
    <t xml:space="preserve"> HERMANSYAH</t>
  </si>
  <si>
    <t xml:space="preserve"> DODI HARIYANSYAH</t>
  </si>
  <si>
    <t xml:space="preserve"> ABU YAMIN</t>
  </si>
  <si>
    <t xml:space="preserve"> ASDIRUN PUTRA</t>
  </si>
  <si>
    <t xml:space="preserve"> ZAINAL</t>
  </si>
  <si>
    <t>NAWAWI</t>
  </si>
  <si>
    <t xml:space="preserve"> M. NUH</t>
  </si>
  <si>
    <t xml:space="preserve"> INDRA MILTON</t>
  </si>
  <si>
    <t xml:space="preserve"> AINAN</t>
  </si>
  <si>
    <t xml:space="preserve"> SALIM</t>
  </si>
  <si>
    <t xml:space="preserve"> JAPAR</t>
  </si>
  <si>
    <t xml:space="preserve"> ANANG WAWI</t>
  </si>
  <si>
    <t xml:space="preserve"> TARMAN</t>
  </si>
  <si>
    <t xml:space="preserve"> ASWAD</t>
  </si>
  <si>
    <t xml:space="preserve"> ROHMAN</t>
  </si>
  <si>
    <t xml:space="preserve"> ALI SAMSIR</t>
  </si>
  <si>
    <t xml:space="preserve"> HASBULLAH</t>
  </si>
  <si>
    <t xml:space="preserve"> TARMIZI</t>
  </si>
  <si>
    <t xml:space="preserve"> HARYONO</t>
  </si>
  <si>
    <t xml:space="preserve"> TURINDO AKBAR</t>
  </si>
  <si>
    <t xml:space="preserve"> AHMAD</t>
  </si>
  <si>
    <t xml:space="preserve"> WAHAB</t>
  </si>
  <si>
    <t xml:space="preserve"> BAHARI</t>
  </si>
  <si>
    <t xml:space="preserve"> IBNU HAKIM</t>
  </si>
  <si>
    <t xml:space="preserve"> SURYADI</t>
  </si>
  <si>
    <t xml:space="preserve"> FIRMANSYAH</t>
  </si>
  <si>
    <t xml:space="preserve"> HARTONO</t>
  </si>
  <si>
    <t xml:space="preserve"> DARMADI</t>
  </si>
  <si>
    <t xml:space="preserve"> DEDI ELVI</t>
  </si>
  <si>
    <t xml:space="preserve"> YUSMAN</t>
  </si>
  <si>
    <t xml:space="preserve"> MUHAMMAD REDO</t>
  </si>
  <si>
    <t xml:space="preserve"> SUGANDI</t>
  </si>
  <si>
    <t xml:space="preserve"> SUKARDI</t>
  </si>
  <si>
    <t xml:space="preserve"> GUNAWAN</t>
  </si>
  <si>
    <t xml:space="preserve"> ALI DOTEK</t>
  </si>
  <si>
    <t xml:space="preserve"> GUSTI ALIAMIN</t>
  </si>
  <si>
    <t xml:space="preserve"> A. ROHIM</t>
  </si>
  <si>
    <t xml:space="preserve"> RUDI HARTONO</t>
  </si>
  <si>
    <t xml:space="preserve"> HERIANTO</t>
  </si>
  <si>
    <t xml:space="preserve"> RUSMAN FIRMANSYAH</t>
  </si>
  <si>
    <t xml:space="preserve"> SAMSUL</t>
  </si>
  <si>
    <t xml:space="preserve"> SUCIPTO</t>
  </si>
  <si>
    <t xml:space="preserve"> MUSTADI</t>
  </si>
  <si>
    <t xml:space="preserve"> M. ARIF INDOMORA RAMBE</t>
  </si>
  <si>
    <t xml:space="preserve"> M. NUR ALIYAN</t>
  </si>
  <si>
    <t xml:space="preserve"> SUHARBI</t>
  </si>
  <si>
    <t xml:space="preserve"> MUHAMMAD DAHRI</t>
  </si>
  <si>
    <t xml:space="preserve"> KUSWARAK</t>
  </si>
  <si>
    <t xml:space="preserve"> AGUS</t>
  </si>
  <si>
    <t xml:space="preserve"> ROBET TITO</t>
  </si>
  <si>
    <t xml:space="preserve"> MAWARDI</t>
  </si>
  <si>
    <t xml:space="preserve"> SOMAD</t>
  </si>
  <si>
    <t xml:space="preserve"> KADNI</t>
  </si>
  <si>
    <t xml:space="preserve"> SUBAN RIYO</t>
  </si>
  <si>
    <t xml:space="preserve"> HUZAINI</t>
  </si>
  <si>
    <t xml:space="preserve"> LISBANI</t>
  </si>
  <si>
    <t xml:space="preserve"> NGADIMIN</t>
  </si>
  <si>
    <t xml:space="preserve"> ROBITA</t>
  </si>
  <si>
    <t xml:space="preserve"> SYAWALLUDIN</t>
  </si>
  <si>
    <t xml:space="preserve"> ERWANSYAH</t>
  </si>
  <si>
    <t xml:space="preserve"> AL HAPIZO</t>
  </si>
  <si>
    <t xml:space="preserve"> SYAMSAIDI</t>
  </si>
  <si>
    <t xml:space="preserve"> MALWANI</t>
  </si>
  <si>
    <t xml:space="preserve"> RAHMAN</t>
  </si>
  <si>
    <t xml:space="preserve"> DJORWOTO</t>
  </si>
  <si>
    <t xml:space="preserve"> OLIVER TUIS</t>
  </si>
  <si>
    <t xml:space="preserve"> MUHAMMAD AZIZ</t>
  </si>
  <si>
    <t xml:space="preserve"> HERMANTO</t>
  </si>
  <si>
    <t xml:space="preserve"> DORI</t>
  </si>
  <si>
    <t xml:space="preserve"> ISMAIL</t>
  </si>
  <si>
    <t xml:space="preserve"> ABDULLAH</t>
  </si>
  <si>
    <t xml:space="preserve"> AZRIA</t>
  </si>
  <si>
    <t xml:space="preserve"> ZAINUL ABIDIN</t>
  </si>
  <si>
    <t xml:space="preserve"> SELAMET RIYADI</t>
  </si>
  <si>
    <t xml:space="preserve"> NASROPI</t>
  </si>
  <si>
    <t xml:space="preserve"> KAMALUDIN</t>
  </si>
  <si>
    <t xml:space="preserve"> HERU SUTANTO</t>
  </si>
  <si>
    <t xml:space="preserve"> SAPARUDIN</t>
  </si>
  <si>
    <t xml:space="preserve"> NASUHI ARPAN</t>
  </si>
  <si>
    <t xml:space="preserve"> CIK AIM</t>
  </si>
  <si>
    <t xml:space="preserve"> SUDIYANTO</t>
  </si>
  <si>
    <t xml:space="preserve"> LISON</t>
  </si>
  <si>
    <t xml:space="preserve"> ADAM</t>
  </si>
  <si>
    <t xml:space="preserve"> M. AGUSTAR</t>
  </si>
  <si>
    <t xml:space="preserve"> ZULKIPLI</t>
  </si>
  <si>
    <t xml:space="preserve"> REZA FAHLEVI</t>
  </si>
  <si>
    <t xml:space="preserve"> SUTEKNO</t>
  </si>
  <si>
    <t xml:space="preserve"> DIDI SUWENDI</t>
  </si>
  <si>
    <t xml:space="preserve"> BASTIAN</t>
  </si>
  <si>
    <t xml:space="preserve"> M. RODY ZAINURI</t>
  </si>
  <si>
    <t xml:space="preserve"> SYAIPUL RASYID</t>
  </si>
  <si>
    <t xml:space="preserve"> ABDUL HAI</t>
  </si>
  <si>
    <t xml:space="preserve"> AHMAD ANAM AMARULLAH</t>
  </si>
  <si>
    <t xml:space="preserve"> CHAIRUL SALEH</t>
  </si>
  <si>
    <t xml:space="preserve"> DARWIS</t>
  </si>
  <si>
    <t xml:space="preserve"> M. YUSUP</t>
  </si>
  <si>
    <t xml:space="preserve"> JUFRI</t>
  </si>
  <si>
    <t xml:space="preserve"> MUJIONO</t>
  </si>
  <si>
    <t xml:space="preserve"> ROPIYAN</t>
  </si>
  <si>
    <t xml:space="preserve"> ACHMAD TARMIZI</t>
  </si>
  <si>
    <t xml:space="preserve"> RIZALI</t>
  </si>
  <si>
    <t xml:space="preserve"> TA'AN</t>
  </si>
  <si>
    <t xml:space="preserve"> HARUN SOHAR</t>
  </si>
  <si>
    <t xml:space="preserve"> SOLAHUDIN</t>
  </si>
  <si>
    <t xml:space="preserve"> IWAN SAMAN</t>
  </si>
  <si>
    <t xml:space="preserve"> BAIDURI</t>
  </si>
  <si>
    <t xml:space="preserve"> BAMBANG SUMANTRI</t>
  </si>
  <si>
    <t xml:space="preserve"> SAPARIN</t>
  </si>
  <si>
    <t xml:space="preserve"> MANDRI ROZAK</t>
  </si>
  <si>
    <t xml:space="preserve"> AMIR</t>
  </si>
  <si>
    <t xml:space="preserve"> DEDI DAMHUDI</t>
  </si>
  <si>
    <t xml:space="preserve"> RUSTAM EFFENDY</t>
  </si>
  <si>
    <t xml:space="preserve"> DIDI YARSA</t>
  </si>
  <si>
    <t xml:space="preserve"> EDI</t>
  </si>
  <si>
    <t xml:space="preserve"> IBRAHIM</t>
  </si>
  <si>
    <t xml:space="preserve"> WAWI</t>
  </si>
  <si>
    <t xml:space="preserve"> MUHAMMAD ASDI</t>
  </si>
  <si>
    <t xml:space="preserve"> SARKAWI</t>
  </si>
  <si>
    <t xml:space="preserve"> SAIDI</t>
  </si>
  <si>
    <t xml:space="preserve"> SUPANDI</t>
  </si>
  <si>
    <t xml:space="preserve"> PASEHAT</t>
  </si>
  <si>
    <t xml:space="preserve"> SUJONO</t>
  </si>
  <si>
    <t xml:space="preserve"> PIRDAUS</t>
  </si>
  <si>
    <t xml:space="preserve"> ARPAI</t>
  </si>
  <si>
    <t xml:space="preserve"> MISTAR . AM</t>
  </si>
  <si>
    <t xml:space="preserve"> ALPAN SORI</t>
  </si>
  <si>
    <t xml:space="preserve"> BAHTIAR</t>
  </si>
  <si>
    <t xml:space="preserve"> JUAINI</t>
  </si>
  <si>
    <t>M. SUKRI</t>
  </si>
  <si>
    <t xml:space="preserve"> DEDI PERMANA</t>
  </si>
  <si>
    <t xml:space="preserve">  SULAIMAN</t>
  </si>
  <si>
    <t xml:space="preserve">  AJI ANUM</t>
  </si>
  <si>
    <t xml:space="preserve"> SUPRIYADI</t>
  </si>
  <si>
    <t xml:space="preserve"> EDI YURIANTO</t>
  </si>
  <si>
    <t xml:space="preserve"> SUWARDI</t>
  </si>
  <si>
    <t xml:space="preserve"> BAHARUDIN</t>
  </si>
  <si>
    <t xml:space="preserve"> HARUN</t>
  </si>
  <si>
    <t xml:space="preserve"> ABD. GANI</t>
  </si>
  <si>
    <t xml:space="preserve"> ABDUL KADIR</t>
  </si>
  <si>
    <t xml:space="preserve"> HAMIZON</t>
  </si>
  <si>
    <t xml:space="preserve"> ALPIANTO</t>
  </si>
  <si>
    <t xml:space="preserve"> KASMIN</t>
  </si>
  <si>
    <t xml:space="preserve"> SAPUAN</t>
  </si>
  <si>
    <t xml:space="preserve"> RAHMAD</t>
  </si>
  <si>
    <t xml:space="preserve"> PADLIL HUSAINI</t>
  </si>
  <si>
    <t xml:space="preserve"> RUSLI EFENDI</t>
  </si>
  <si>
    <t xml:space="preserve"> IWAN DARMAWAN</t>
  </si>
  <si>
    <t xml:space="preserve"> ISMARDI</t>
  </si>
  <si>
    <t xml:space="preserve"> SURYANTO</t>
  </si>
  <si>
    <t xml:space="preserve"> YITNO</t>
  </si>
  <si>
    <t xml:space="preserve"> LEHAR</t>
  </si>
  <si>
    <t xml:space="preserve"> NAZARUDIN</t>
  </si>
  <si>
    <t xml:space="preserve"> ZULKAISI</t>
  </si>
  <si>
    <t xml:space="preserve"> SARNUBI</t>
  </si>
  <si>
    <t xml:space="preserve"> LAILI</t>
  </si>
  <si>
    <t xml:space="preserve"> AMIN</t>
  </si>
  <si>
    <t xml:space="preserve"> SAPRILAH</t>
  </si>
  <si>
    <t xml:space="preserve"> PAUSI SUSANTO</t>
  </si>
  <si>
    <t xml:space="preserve"> ERWAN</t>
  </si>
  <si>
    <t xml:space="preserve"> SAPRIADI</t>
  </si>
  <si>
    <t xml:space="preserve"> KOPLI</t>
  </si>
  <si>
    <t xml:space="preserve"> SANGKUT</t>
  </si>
  <si>
    <t xml:space="preserve"> SUGENG</t>
  </si>
  <si>
    <t xml:space="preserve"> ROMLI</t>
  </si>
  <si>
    <t xml:space="preserve"> TJHIN SUN LIE</t>
  </si>
  <si>
    <t xml:space="preserve"> IMRON</t>
  </si>
  <si>
    <t xml:space="preserve"> IDRUS</t>
  </si>
  <si>
    <t xml:space="preserve"> SUWARTO</t>
  </si>
  <si>
    <t xml:space="preserve"> MARSUDI</t>
  </si>
  <si>
    <t xml:space="preserve"> HERWAN</t>
  </si>
  <si>
    <t xml:space="preserve"> ANDI CIPTO</t>
  </si>
  <si>
    <t xml:space="preserve"> SURONO</t>
  </si>
  <si>
    <t xml:space="preserve"> ZAKARIA</t>
  </si>
  <si>
    <t xml:space="preserve"> MUIS</t>
  </si>
  <si>
    <t xml:space="preserve"> ALI JAYA</t>
  </si>
  <si>
    <t xml:space="preserve"> MUHAMMAD HON</t>
  </si>
  <si>
    <t xml:space="preserve"> SARGANI M</t>
  </si>
  <si>
    <t xml:space="preserve"> AGUSTI</t>
  </si>
  <si>
    <t xml:space="preserve"> SUHANDA</t>
  </si>
  <si>
    <t xml:space="preserve"> ZAHRIL EFENDI</t>
  </si>
  <si>
    <t xml:space="preserve"> ALIHIN</t>
  </si>
  <si>
    <t xml:space="preserve"> M. YAMIN</t>
  </si>
  <si>
    <t xml:space="preserve"> ABDUL . M</t>
  </si>
  <si>
    <t xml:space="preserve"> SUARNI</t>
  </si>
  <si>
    <t xml:space="preserve"> IMRAN</t>
  </si>
  <si>
    <t xml:space="preserve"> TONI MARWANTO</t>
  </si>
  <si>
    <t xml:space="preserve"> AWALUDIN. D</t>
  </si>
  <si>
    <t xml:space="preserve"> YANI</t>
  </si>
  <si>
    <t xml:space="preserve"> AMRI</t>
  </si>
  <si>
    <t xml:space="preserve"> NASRIL AFRIZAL</t>
  </si>
  <si>
    <t xml:space="preserve"> ROSUDIN</t>
  </si>
  <si>
    <t xml:space="preserve"> KUNCI</t>
  </si>
  <si>
    <t xml:space="preserve"> SADIKIN</t>
  </si>
  <si>
    <t xml:space="preserve"> NAZILI</t>
  </si>
  <si>
    <t xml:space="preserve"> SUARDI</t>
  </si>
  <si>
    <t xml:space="preserve"> MISRADI</t>
  </si>
  <si>
    <t xml:space="preserve"> MISNAN</t>
  </si>
  <si>
    <t xml:space="preserve"> MUHAMMAD ZAIKAL</t>
  </si>
  <si>
    <t xml:space="preserve"> SUTRISNO</t>
  </si>
  <si>
    <t xml:space="preserve"> SUYANTO</t>
  </si>
  <si>
    <t xml:space="preserve"> SELAMET RIADI</t>
  </si>
  <si>
    <t xml:space="preserve"> ALI PITRI </t>
  </si>
  <si>
    <t xml:space="preserve"> KODRI</t>
  </si>
  <si>
    <t>4-18-11-02-101-002-7</t>
  </si>
  <si>
    <t>ILMU PENGETAHUAN ALAM</t>
  </si>
  <si>
    <t>ILMU PENGETAHUAN SOSIAL</t>
  </si>
  <si>
    <t>SENI BUDAYA</t>
  </si>
  <si>
    <t>PENJASORKES</t>
  </si>
  <si>
    <t>KKPI</t>
  </si>
  <si>
    <t>KEWIRAUSAHAAN</t>
  </si>
  <si>
    <t>KOMPETENSI KEAHLIAN</t>
  </si>
  <si>
    <t>MULOK</t>
  </si>
  <si>
    <t>TEORI KEJURUAN</t>
  </si>
  <si>
    <t>KATEGORI NILAI UJIAN NASIONAL</t>
  </si>
  <si>
    <t>Ilmu Pengetahuan Sosial</t>
  </si>
  <si>
    <t>Ilmu Pengetahuan Alam</t>
  </si>
  <si>
    <t>B. Inggris</t>
  </si>
  <si>
    <t>Kewirausahaan</t>
  </si>
  <si>
    <t>Penjasorkes</t>
  </si>
  <si>
    <t>Dasar-Dasar Kejuruan</t>
  </si>
  <si>
    <t>Mulok</t>
  </si>
  <si>
    <t>Pemerintah</t>
  </si>
  <si>
    <t>Dinas Pendidikan</t>
  </si>
  <si>
    <t>Kabupaten</t>
  </si>
  <si>
    <t>kewirausahaan</t>
  </si>
  <si>
    <t xml:space="preserve">  4. matematika</t>
  </si>
  <si>
    <t xml:space="preserve">  5. Ilmu Pengetahuan Sosial</t>
  </si>
  <si>
    <t xml:space="preserve">  6. Ilmu Pengetahuan Alam</t>
  </si>
  <si>
    <t xml:space="preserve">  7. Bahasa Inggris</t>
  </si>
  <si>
    <t xml:space="preserve">  8. Seni Budaya</t>
  </si>
  <si>
    <t xml:space="preserve">  9. Kewirausahaan</t>
  </si>
  <si>
    <t xml:space="preserve"> 10.Penjaskes</t>
  </si>
  <si>
    <t xml:space="preserve"> 11.KKPI</t>
  </si>
  <si>
    <t xml:space="preserve"> 12.Dasar-dasar Kejuruan</t>
  </si>
  <si>
    <t xml:space="preserve"> 13. Muatan Lokal</t>
  </si>
  <si>
    <t xml:space="preserve"> 4. Teori Kejuruan</t>
  </si>
  <si>
    <t>Teori Kejuruan</t>
  </si>
  <si>
    <t>Teori Kejuan</t>
  </si>
  <si>
    <t>SEKOLAH MENENGAH KEJURUAN</t>
  </si>
  <si>
    <t>mat</t>
  </si>
  <si>
    <t>Seni</t>
  </si>
  <si>
    <t>Dasar-dasar Kejuruan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</si>
</sst>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_);_(* \(#,##0.0\);_(* &quot;-&quot;_);_(@_)"/>
    <numFmt numFmtId="168" formatCode="_(* #,##0.00_);_(* \(#,##0.00\);_(* &quot;-&quot;_);_(@_)"/>
    <numFmt numFmtId="169" formatCode="0.0"/>
  </numFmts>
  <fonts count="6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scheme val="major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2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2"/>
      <color rgb="FF222222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sz val="16"/>
      <color theme="0"/>
      <name val="Adobe Garamond Pro Bold"/>
      <family val="1"/>
    </font>
    <font>
      <b/>
      <sz val="16"/>
      <color theme="1"/>
      <name val="Times New Roman"/>
      <family val="1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9"/>
      <color indexed="8"/>
      <name val="Arial"/>
      <family val="2"/>
    </font>
    <font>
      <b/>
      <sz val="14"/>
      <color theme="0"/>
      <name val="Cambria"/>
      <family val="1"/>
      <scheme val="maj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0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indexed="8"/>
      <name val="Cambria"/>
      <family val="1"/>
      <scheme val="major"/>
    </font>
    <font>
      <b/>
      <sz val="8"/>
      <name val="Calibri"/>
      <family val="2"/>
      <scheme val="minor"/>
    </font>
    <font>
      <i/>
      <sz val="9"/>
      <color rgb="FF002060"/>
      <name val="Calibri"/>
      <family val="2"/>
      <scheme val="minor"/>
    </font>
    <font>
      <b/>
      <sz val="22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sz val="12"/>
      <name val="Times New Roman"/>
      <family val="1"/>
    </font>
    <font>
      <sz val="24"/>
      <color theme="0"/>
      <name val="Arial Black"/>
      <family val="2"/>
    </font>
    <font>
      <b/>
      <i/>
      <sz val="11"/>
      <name val="Times New Roman"/>
      <family val="1"/>
    </font>
    <font>
      <sz val="8"/>
      <color rgb="FF000000"/>
      <name val="Tahoma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"/>
      <name val="Cambria"/>
      <family val="1"/>
      <scheme val="major"/>
    </font>
    <font>
      <b/>
      <sz val="7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0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dashed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ashed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2" fillId="0" borderId="0"/>
    <xf numFmtId="0" fontId="20" fillId="0" borderId="0"/>
    <xf numFmtId="0" fontId="22" fillId="0" borderId="0" applyNumberFormat="0" applyFont="0" applyFill="0" applyBorder="0" applyAlignment="0" applyProtection="0"/>
  </cellStyleXfs>
  <cellXfs count="428">
    <xf numFmtId="0" fontId="0" fillId="0" borderId="0" xfId="0"/>
    <xf numFmtId="0" fontId="5" fillId="0" borderId="0" xfId="0" applyFont="1" applyAlignment="1">
      <alignment vertical="center"/>
    </xf>
    <xf numFmtId="0" fontId="8" fillId="10" borderId="3" xfId="0" applyFont="1" applyFill="1" applyBorder="1" applyAlignment="1" applyProtection="1">
      <alignment horizontal="center" vertical="center"/>
    </xf>
    <xf numFmtId="2" fontId="5" fillId="0" borderId="3" xfId="0" applyNumberFormat="1" applyFont="1" applyFill="1" applyBorder="1" applyAlignment="1" applyProtection="1">
      <alignment horizontal="center" vertical="center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2" fontId="5" fillId="0" borderId="5" xfId="2" applyNumberFormat="1" applyFont="1" applyFill="1" applyBorder="1" applyAlignment="1" applyProtection="1">
      <alignment horizontal="center" vertical="center"/>
      <protection locked="0"/>
    </xf>
    <xf numFmtId="2" fontId="5" fillId="0" borderId="8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4" borderId="0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2" fontId="5" fillId="0" borderId="25" xfId="0" applyNumberFormat="1" applyFont="1" applyFill="1" applyBorder="1" applyAlignment="1" applyProtection="1">
      <alignment horizontal="center" vertical="center"/>
      <protection locked="0"/>
    </xf>
    <xf numFmtId="2" fontId="5" fillId="0" borderId="26" xfId="0" applyNumberFormat="1" applyFont="1" applyFill="1" applyBorder="1" applyAlignment="1" applyProtection="1">
      <alignment horizontal="center" vertical="center"/>
      <protection locked="0"/>
    </xf>
    <xf numFmtId="2" fontId="5" fillId="0" borderId="26" xfId="2" applyNumberFormat="1" applyFont="1" applyFill="1" applyBorder="1" applyAlignment="1" applyProtection="1">
      <alignment horizontal="center" vertical="center"/>
      <protection locked="0"/>
    </xf>
    <xf numFmtId="2" fontId="5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14" borderId="0" xfId="0" applyFill="1" applyProtection="1"/>
    <xf numFmtId="0" fontId="0" fillId="4" borderId="0" xfId="0" applyFill="1" applyProtection="1"/>
    <xf numFmtId="0" fontId="27" fillId="14" borderId="0" xfId="0" applyFont="1" applyFill="1" applyProtection="1"/>
    <xf numFmtId="0" fontId="27" fillId="12" borderId="64" xfId="0" applyFont="1" applyFill="1" applyBorder="1" applyProtection="1"/>
    <xf numFmtId="0" fontId="27" fillId="12" borderId="69" xfId="0" applyFont="1" applyFill="1" applyBorder="1" applyProtection="1"/>
    <xf numFmtId="0" fontId="0" fillId="12" borderId="68" xfId="0" applyFill="1" applyBorder="1" applyAlignment="1" applyProtection="1">
      <alignment vertical="center"/>
    </xf>
    <xf numFmtId="0" fontId="0" fillId="12" borderId="0" xfId="0" applyFill="1" applyBorder="1" applyAlignment="1" applyProtection="1">
      <alignment vertical="center"/>
    </xf>
    <xf numFmtId="0" fontId="0" fillId="12" borderId="69" xfId="0" applyFill="1" applyBorder="1" applyProtection="1"/>
    <xf numFmtId="0" fontId="27" fillId="15" borderId="63" xfId="0" applyFont="1" applyFill="1" applyBorder="1" applyAlignment="1" applyProtection="1">
      <alignment vertical="center"/>
    </xf>
    <xf numFmtId="0" fontId="27" fillId="15" borderId="0" xfId="0" applyFont="1" applyFill="1" applyBorder="1" applyAlignment="1" applyProtection="1">
      <alignment vertical="center"/>
    </xf>
    <xf numFmtId="0" fontId="27" fillId="15" borderId="61" xfId="0" applyFont="1" applyFill="1" applyBorder="1" applyAlignment="1" applyProtection="1">
      <alignment vertical="center"/>
    </xf>
    <xf numFmtId="0" fontId="3" fillId="4" borderId="0" xfId="0" applyFont="1" applyFill="1" applyBorder="1" applyAlignment="1" applyProtection="1">
      <alignment vertical="center"/>
    </xf>
    <xf numFmtId="0" fontId="27" fillId="4" borderId="68" xfId="0" applyFont="1" applyFill="1" applyBorder="1" applyProtection="1"/>
    <xf numFmtId="0" fontId="27" fillId="4" borderId="0" xfId="0" applyFont="1" applyFill="1" applyBorder="1" applyProtection="1"/>
    <xf numFmtId="0" fontId="27" fillId="4" borderId="69" xfId="0" applyFont="1" applyFill="1" applyBorder="1" applyProtection="1"/>
    <xf numFmtId="0" fontId="27" fillId="4" borderId="70" xfId="0" applyFont="1" applyFill="1" applyBorder="1" applyProtection="1"/>
    <xf numFmtId="0" fontId="27" fillId="4" borderId="61" xfId="0" applyFont="1" applyFill="1" applyBorder="1" applyProtection="1"/>
    <xf numFmtId="0" fontId="27" fillId="4" borderId="71" xfId="0" applyFont="1" applyFill="1" applyBorder="1" applyProtection="1"/>
    <xf numFmtId="0" fontId="3" fillId="4" borderId="68" xfId="0" applyFont="1" applyFill="1" applyBorder="1" applyAlignment="1" applyProtection="1">
      <alignment vertical="center"/>
    </xf>
    <xf numFmtId="0" fontId="3" fillId="4" borderId="69" xfId="0" applyFont="1" applyFill="1" applyBorder="1" applyAlignment="1" applyProtection="1">
      <alignment vertical="center"/>
    </xf>
    <xf numFmtId="0" fontId="27" fillId="4" borderId="62" xfId="0" applyFont="1" applyFill="1" applyBorder="1" applyProtection="1"/>
    <xf numFmtId="0" fontId="27" fillId="4" borderId="63" xfId="0" applyFont="1" applyFill="1" applyBorder="1" applyProtection="1"/>
    <xf numFmtId="0" fontId="27" fillId="4" borderId="64" xfId="0" applyFont="1" applyFill="1" applyBorder="1" applyProtection="1"/>
    <xf numFmtId="0" fontId="5" fillId="4" borderId="0" xfId="0" applyFont="1" applyFill="1" applyAlignment="1">
      <alignment horizontal="center" vertical="center"/>
    </xf>
    <xf numFmtId="166" fontId="5" fillId="0" borderId="3" xfId="0" applyNumberFormat="1" applyFont="1" applyFill="1" applyBorder="1" applyAlignment="1" applyProtection="1">
      <alignment horizontal="center" vertical="center"/>
    </xf>
    <xf numFmtId="166" fontId="5" fillId="0" borderId="3" xfId="0" applyNumberFormat="1" applyFont="1" applyFill="1" applyBorder="1" applyAlignment="1" applyProtection="1">
      <alignment horizontal="left" vertical="center"/>
    </xf>
    <xf numFmtId="166" fontId="5" fillId="0" borderId="5" xfId="0" applyNumberFormat="1" applyFont="1" applyFill="1" applyBorder="1" applyAlignment="1" applyProtection="1">
      <alignment horizontal="center" vertical="center"/>
    </xf>
    <xf numFmtId="166" fontId="5" fillId="0" borderId="5" xfId="0" applyNumberFormat="1" applyFont="1" applyFill="1" applyBorder="1" applyAlignment="1" applyProtection="1">
      <alignment horizontal="left" vertical="center"/>
    </xf>
    <xf numFmtId="166" fontId="5" fillId="0" borderId="6" xfId="0" applyNumberFormat="1" applyFont="1" applyFill="1" applyBorder="1" applyAlignment="1" applyProtection="1">
      <alignment horizontal="center" vertical="center"/>
    </xf>
    <xf numFmtId="166" fontId="5" fillId="0" borderId="6" xfId="0" applyNumberFormat="1" applyFont="1" applyFill="1" applyBorder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22" fillId="0" borderId="19" xfId="5" applyBorder="1" applyProtection="1"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2" fontId="5" fillId="0" borderId="5" xfId="0" applyNumberFormat="1" applyFont="1" applyFill="1" applyBorder="1" applyAlignment="1" applyProtection="1">
      <alignment vertical="center"/>
      <protection locked="0"/>
    </xf>
    <xf numFmtId="2" fontId="5" fillId="0" borderId="26" xfId="0" applyNumberFormat="1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21" fillId="3" borderId="0" xfId="4" applyFont="1" applyFill="1" applyBorder="1" applyProtection="1"/>
    <xf numFmtId="0" fontId="45" fillId="3" borderId="0" xfId="0" applyFont="1" applyFill="1" applyProtection="1"/>
    <xf numFmtId="0" fontId="0" fillId="3" borderId="0" xfId="0" applyFill="1" applyProtection="1"/>
    <xf numFmtId="0" fontId="0" fillId="0" borderId="0" xfId="0" applyProtection="1"/>
    <xf numFmtId="0" fontId="4" fillId="4" borderId="0" xfId="0" applyFont="1" applyFill="1" applyProtection="1"/>
    <xf numFmtId="0" fontId="32" fillId="7" borderId="18" xfId="0" applyFont="1" applyFill="1" applyBorder="1" applyAlignment="1" applyProtection="1">
      <alignment horizontal="center" vertical="center" wrapText="1"/>
    </xf>
    <xf numFmtId="0" fontId="32" fillId="7" borderId="19" xfId="0" applyFont="1" applyFill="1" applyBorder="1" applyAlignment="1" applyProtection="1">
      <alignment horizontal="center" vertical="center" wrapText="1"/>
    </xf>
    <xf numFmtId="0" fontId="33" fillId="7" borderId="20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vertical="center"/>
    </xf>
    <xf numFmtId="0" fontId="13" fillId="4" borderId="0" xfId="0" applyFont="1" applyFill="1" applyAlignment="1" applyProtection="1">
      <alignment vertical="center"/>
    </xf>
    <xf numFmtId="0" fontId="5" fillId="4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4" borderId="0" xfId="0" applyFont="1" applyFill="1" applyAlignment="1" applyProtection="1">
      <alignment horizontal="center" vertical="center"/>
    </xf>
    <xf numFmtId="0" fontId="16" fillId="4" borderId="24" xfId="0" applyFont="1" applyFill="1" applyBorder="1" applyAlignment="1" applyProtection="1">
      <alignment horizontal="center" vertical="center"/>
    </xf>
    <xf numFmtId="0" fontId="17" fillId="10" borderId="13" xfId="0" applyFont="1" applyFill="1" applyBorder="1" applyAlignment="1" applyProtection="1">
      <alignment horizontal="center" vertical="center"/>
    </xf>
    <xf numFmtId="0" fontId="17" fillId="10" borderId="17" xfId="0" applyFont="1" applyFill="1" applyBorder="1" applyAlignment="1" applyProtection="1">
      <alignment horizontal="center" vertical="center"/>
    </xf>
    <xf numFmtId="168" fontId="19" fillId="0" borderId="23" xfId="2" applyNumberFormat="1" applyFont="1" applyFill="1" applyBorder="1" applyAlignment="1" applyProtection="1">
      <alignment horizontal="center" vertical="center"/>
    </xf>
    <xf numFmtId="168" fontId="23" fillId="0" borderId="23" xfId="2" applyNumberFormat="1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5" fillId="0" borderId="7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4" fontId="7" fillId="0" borderId="23" xfId="0" applyNumberFormat="1" applyFont="1" applyFill="1" applyBorder="1" applyAlignment="1" applyProtection="1">
      <alignment horizontal="center" vertical="center"/>
    </xf>
    <xf numFmtId="164" fontId="7" fillId="0" borderId="13" xfId="0" applyNumberFormat="1" applyFont="1" applyFill="1" applyBorder="1" applyAlignment="1" applyProtection="1">
      <alignment horizontal="center" vertical="center"/>
    </xf>
    <xf numFmtId="168" fontId="23" fillId="0" borderId="13" xfId="2" applyNumberFormat="1" applyFont="1" applyFill="1" applyBorder="1" applyAlignment="1" applyProtection="1">
      <alignment horizontal="center" vertical="center"/>
    </xf>
    <xf numFmtId="164" fontId="7" fillId="0" borderId="73" xfId="0" applyNumberFormat="1" applyFont="1" applyFill="1" applyBorder="1" applyAlignment="1" applyProtection="1">
      <alignment horizontal="center" vertical="center"/>
    </xf>
    <xf numFmtId="168" fontId="23" fillId="0" borderId="73" xfId="2" applyNumberFormat="1" applyFont="1" applyFill="1" applyBorder="1" applyAlignment="1" applyProtection="1">
      <alignment horizontal="center" vertical="center"/>
    </xf>
    <xf numFmtId="2" fontId="5" fillId="0" borderId="74" xfId="0" applyNumberFormat="1" applyFont="1" applyFill="1" applyBorder="1" applyAlignment="1" applyProtection="1">
      <alignment horizontal="center" vertical="center"/>
      <protection locked="0"/>
    </xf>
    <xf numFmtId="2" fontId="5" fillId="0" borderId="75" xfId="0" applyNumberFormat="1" applyFont="1" applyFill="1" applyBorder="1" applyAlignment="1" applyProtection="1">
      <alignment horizontal="center" vertical="center"/>
      <protection locked="0"/>
    </xf>
    <xf numFmtId="2" fontId="5" fillId="0" borderId="75" xfId="2" applyNumberFormat="1" applyFont="1" applyFill="1" applyBorder="1" applyAlignment="1" applyProtection="1">
      <alignment horizontal="center" vertical="center"/>
      <protection locked="0"/>
    </xf>
    <xf numFmtId="2" fontId="5" fillId="0" borderId="75" xfId="0" applyNumberFormat="1" applyFont="1" applyFill="1" applyBorder="1" applyAlignment="1" applyProtection="1">
      <alignment vertical="center"/>
      <protection locked="0"/>
    </xf>
    <xf numFmtId="2" fontId="5" fillId="0" borderId="76" xfId="0" applyNumberFormat="1" applyFont="1" applyFill="1" applyBorder="1" applyAlignment="1" applyProtection="1">
      <alignment horizontal="center" vertical="center"/>
      <protection locked="0"/>
    </xf>
    <xf numFmtId="0" fontId="27" fillId="12" borderId="71" xfId="0" applyFont="1" applyFill="1" applyBorder="1" applyAlignment="1" applyProtection="1">
      <alignment vertical="center"/>
    </xf>
    <xf numFmtId="0" fontId="0" fillId="5" borderId="0" xfId="0" applyFill="1" applyProtection="1"/>
    <xf numFmtId="0" fontId="27" fillId="5" borderId="0" xfId="0" applyFont="1" applyFill="1" applyProtection="1"/>
    <xf numFmtId="0" fontId="27" fillId="0" borderId="0" xfId="0" applyFont="1" applyProtection="1"/>
    <xf numFmtId="0" fontId="27" fillId="4" borderId="0" xfId="0" applyFont="1" applyFill="1" applyProtection="1"/>
    <xf numFmtId="0" fontId="13" fillId="4" borderId="0" xfId="0" applyFont="1" applyFill="1" applyAlignment="1" applyProtection="1">
      <alignment horizontal="center" vertical="center"/>
    </xf>
    <xf numFmtId="0" fontId="15" fillId="4" borderId="0" xfId="0" applyFont="1" applyFill="1" applyAlignment="1" applyProtection="1">
      <alignment vertical="center"/>
    </xf>
    <xf numFmtId="0" fontId="17" fillId="16" borderId="72" xfId="0" applyFont="1" applyFill="1" applyBorder="1" applyAlignment="1" applyProtection="1">
      <alignment horizontal="center" vertical="center"/>
    </xf>
    <xf numFmtId="0" fontId="17" fillId="16" borderId="13" xfId="0" applyFont="1" applyFill="1" applyBorder="1" applyAlignment="1" applyProtection="1">
      <alignment horizontal="center" vertical="center"/>
    </xf>
    <xf numFmtId="0" fontId="17" fillId="16" borderId="1" xfId="0" applyFont="1" applyFill="1" applyBorder="1" applyAlignment="1" applyProtection="1">
      <alignment horizontal="center" vertical="center"/>
    </xf>
    <xf numFmtId="0" fontId="44" fillId="3" borderId="19" xfId="0" applyFont="1" applyFill="1" applyBorder="1" applyAlignment="1" applyProtection="1">
      <alignment horizontal="center" vertical="center" wrapText="1"/>
    </xf>
    <xf numFmtId="0" fontId="44" fillId="3" borderId="19" xfId="0" applyFont="1" applyFill="1" applyBorder="1" applyAlignment="1" applyProtection="1">
      <alignment horizontal="center" vertical="center"/>
    </xf>
    <xf numFmtId="0" fontId="18" fillId="3" borderId="18" xfId="0" applyFont="1" applyFill="1" applyBorder="1" applyAlignment="1" applyProtection="1">
      <alignment horizontal="center" vertical="center"/>
    </xf>
    <xf numFmtId="168" fontId="0" fillId="0" borderId="19" xfId="0" quotePrefix="1" applyNumberFormat="1" applyBorder="1" applyAlignment="1" applyProtection="1">
      <alignment horizontal="center" vertical="center"/>
    </xf>
    <xf numFmtId="168" fontId="19" fillId="0" borderId="20" xfId="0" applyNumberFormat="1" applyFont="1" applyBorder="1" applyAlignment="1" applyProtection="1">
      <alignment horizontal="center" vertical="center"/>
    </xf>
    <xf numFmtId="168" fontId="21" fillId="0" borderId="19" xfId="2" applyNumberFormat="1" applyFont="1" applyBorder="1" applyAlignment="1" applyProtection="1">
      <alignment horizontal="left" vertical="center"/>
    </xf>
    <xf numFmtId="168" fontId="21" fillId="0" borderId="19" xfId="0" applyNumberFormat="1" applyFont="1" applyBorder="1" applyAlignment="1" applyProtection="1">
      <alignment horizontal="center" vertical="center"/>
    </xf>
    <xf numFmtId="168" fontId="23" fillId="11" borderId="21" xfId="0" applyNumberFormat="1" applyFont="1" applyFill="1" applyBorder="1" applyAlignment="1" applyProtection="1">
      <alignment horizontal="center" vertical="center"/>
    </xf>
    <xf numFmtId="168" fontId="23" fillId="11" borderId="1" xfId="0" applyNumberFormat="1" applyFont="1" applyFill="1" applyBorder="1" applyAlignment="1" applyProtection="1">
      <alignment horizontal="center" vertical="center"/>
    </xf>
    <xf numFmtId="168" fontId="23" fillId="5" borderId="16" xfId="2" applyNumberFormat="1" applyFont="1" applyFill="1" applyBorder="1" applyAlignment="1" applyProtection="1">
      <alignment horizontal="left" vertical="center"/>
    </xf>
    <xf numFmtId="167" fontId="19" fillId="0" borderId="22" xfId="0" applyNumberFormat="1" applyFont="1" applyFill="1" applyBorder="1" applyAlignment="1" applyProtection="1">
      <alignment horizontal="center" vertical="center" wrapText="1"/>
    </xf>
    <xf numFmtId="167" fontId="19" fillId="0" borderId="1" xfId="2" applyNumberFormat="1" applyFont="1" applyBorder="1" applyAlignment="1" applyProtection="1">
      <alignment vertical="center"/>
    </xf>
    <xf numFmtId="167" fontId="19" fillId="6" borderId="1" xfId="0" applyNumberFormat="1" applyFont="1" applyFill="1" applyBorder="1" applyAlignment="1" applyProtection="1">
      <alignment vertical="center"/>
    </xf>
    <xf numFmtId="166" fontId="19" fillId="17" borderId="1" xfId="0" applyNumberFormat="1" applyFont="1" applyFill="1" applyBorder="1" applyAlignment="1" applyProtection="1">
      <alignment horizontal="center" vertical="center"/>
    </xf>
    <xf numFmtId="168" fontId="23" fillId="5" borderId="1" xfId="2" applyNumberFormat="1" applyFont="1" applyFill="1" applyBorder="1" applyAlignment="1" applyProtection="1">
      <alignment horizontal="left" vertical="center"/>
    </xf>
    <xf numFmtId="167" fontId="23" fillId="12" borderId="13" xfId="0" applyNumberFormat="1" applyFont="1" applyFill="1" applyBorder="1" applyAlignment="1" applyProtection="1">
      <alignment horizontal="center" vertical="center"/>
    </xf>
    <xf numFmtId="166" fontId="56" fillId="17" borderId="1" xfId="0" applyNumberFormat="1" applyFont="1" applyFill="1" applyBorder="1" applyAlignment="1" applyProtection="1">
      <alignment horizontal="center" vertical="center"/>
    </xf>
    <xf numFmtId="0" fontId="57" fillId="0" borderId="19" xfId="0" applyFont="1" applyBorder="1" applyAlignment="1" applyProtection="1">
      <alignment horizontal="center" vertical="center" wrapText="1"/>
      <protection locked="0"/>
    </xf>
    <xf numFmtId="166" fontId="5" fillId="7" borderId="85" xfId="0" applyNumberFormat="1" applyFont="1" applyFill="1" applyBorder="1" applyAlignment="1" applyProtection="1">
      <alignment horizontal="center" vertical="center"/>
    </xf>
    <xf numFmtId="166" fontId="5" fillId="7" borderId="85" xfId="0" applyNumberFormat="1" applyFont="1" applyFill="1" applyBorder="1" applyAlignment="1" applyProtection="1">
      <alignment horizontal="left" vertical="center"/>
    </xf>
    <xf numFmtId="166" fontId="5" fillId="7" borderId="86" xfId="0" applyNumberFormat="1" applyFont="1" applyFill="1" applyBorder="1" applyAlignment="1" applyProtection="1">
      <alignment horizontal="center" vertical="center"/>
    </xf>
    <xf numFmtId="166" fontId="5" fillId="7" borderId="86" xfId="0" applyNumberFormat="1" applyFont="1" applyFill="1" applyBorder="1" applyAlignment="1" applyProtection="1">
      <alignment horizontal="left" vertical="center"/>
    </xf>
    <xf numFmtId="166" fontId="3" fillId="0" borderId="19" xfId="1" applyNumberFormat="1" applyFont="1" applyBorder="1" applyAlignment="1" applyProtection="1">
      <alignment horizontal="left"/>
    </xf>
    <xf numFmtId="0" fontId="0" fillId="4" borderId="0" xfId="0" applyFill="1" applyBorder="1" applyAlignment="1" applyProtection="1"/>
    <xf numFmtId="0" fontId="0" fillId="7" borderId="0" xfId="0" applyFill="1" applyProtection="1"/>
    <xf numFmtId="0" fontId="0" fillId="7" borderId="0" xfId="0" applyFill="1" applyBorder="1" applyAlignment="1" applyProtection="1"/>
    <xf numFmtId="0" fontId="9" fillId="4" borderId="0" xfId="0" applyFont="1" applyFill="1" applyAlignment="1">
      <alignment vertical="center"/>
    </xf>
    <xf numFmtId="0" fontId="9" fillId="4" borderId="24" xfId="0" applyFont="1" applyFill="1" applyBorder="1" applyAlignment="1">
      <alignment vertical="center"/>
    </xf>
    <xf numFmtId="0" fontId="5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9" fillId="11" borderId="24" xfId="0" applyFont="1" applyFill="1" applyBorder="1" applyAlignment="1">
      <alignment vertical="center"/>
    </xf>
    <xf numFmtId="0" fontId="5" fillId="11" borderId="0" xfId="0" applyFont="1" applyFill="1" applyBorder="1" applyAlignment="1" applyProtection="1">
      <alignment vertical="center"/>
    </xf>
    <xf numFmtId="0" fontId="5" fillId="11" borderId="0" xfId="0" applyFont="1" applyFill="1" applyAlignment="1" applyProtection="1">
      <alignment vertical="center"/>
    </xf>
    <xf numFmtId="0" fontId="12" fillId="11" borderId="0" xfId="0" applyFont="1" applyFill="1" applyAlignment="1" applyProtection="1">
      <alignment vertical="center"/>
    </xf>
    <xf numFmtId="0" fontId="12" fillId="11" borderId="9" xfId="0" applyFont="1" applyFill="1" applyBorder="1" applyAlignment="1" applyProtection="1">
      <alignment vertical="center"/>
    </xf>
    <xf numFmtId="0" fontId="24" fillId="11" borderId="0" xfId="0" applyFont="1" applyFill="1" applyAlignment="1" applyProtection="1">
      <alignment vertical="center"/>
    </xf>
    <xf numFmtId="0" fontId="24" fillId="11" borderId="9" xfId="0" applyFont="1" applyFill="1" applyBorder="1" applyAlignment="1" applyProtection="1">
      <alignment vertical="center"/>
    </xf>
    <xf numFmtId="0" fontId="25" fillId="4" borderId="0" xfId="0" applyFont="1" applyFill="1" applyAlignment="1" applyProtection="1"/>
    <xf numFmtId="0" fontId="26" fillId="4" borderId="0" xfId="0" applyFont="1" applyFill="1" applyAlignment="1" applyProtection="1"/>
    <xf numFmtId="0" fontId="25" fillId="11" borderId="0" xfId="0" applyFont="1" applyFill="1" applyAlignment="1" applyProtection="1"/>
    <xf numFmtId="0" fontId="26" fillId="11" borderId="0" xfId="0" applyFont="1" applyFill="1" applyAlignment="1" applyProtection="1"/>
    <xf numFmtId="0" fontId="0" fillId="0" borderId="0" xfId="0" applyFill="1" applyProtection="1"/>
    <xf numFmtId="0" fontId="29" fillId="0" borderId="0" xfId="0" applyFont="1" applyFill="1" applyProtection="1"/>
    <xf numFmtId="0" fontId="29" fillId="0" borderId="0" xfId="0" applyFont="1" applyFill="1" applyAlignment="1" applyProtection="1"/>
    <xf numFmtId="0" fontId="29" fillId="0" borderId="0" xfId="0" applyFont="1" applyFill="1" applyAlignment="1" applyProtection="1">
      <alignment horizontal="center"/>
    </xf>
    <xf numFmtId="0" fontId="20" fillId="4" borderId="0" xfId="0" applyFont="1" applyFill="1" applyProtection="1"/>
    <xf numFmtId="1" fontId="0" fillId="0" borderId="0" xfId="0" applyNumberFormat="1" applyProtection="1"/>
    <xf numFmtId="0" fontId="37" fillId="0" borderId="37" xfId="0" applyFont="1" applyFill="1" applyBorder="1" applyAlignment="1" applyProtection="1">
      <alignment horizontal="center" vertical="center" wrapText="1"/>
    </xf>
    <xf numFmtId="0" fontId="37" fillId="0" borderId="38" xfId="0" applyFont="1" applyFill="1" applyBorder="1" applyAlignment="1" applyProtection="1">
      <alignment horizontal="center" vertical="center" wrapText="1"/>
    </xf>
    <xf numFmtId="0" fontId="37" fillId="0" borderId="40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 applyProtection="1">
      <alignment vertical="center" wrapText="1"/>
    </xf>
    <xf numFmtId="0" fontId="37" fillId="0" borderId="0" xfId="0" applyFont="1" applyFill="1" applyBorder="1" applyAlignment="1" applyProtection="1">
      <alignment horizontal="left" vertical="center"/>
    </xf>
    <xf numFmtId="0" fontId="37" fillId="0" borderId="0" xfId="0" applyFont="1" applyFill="1" applyBorder="1" applyAlignment="1" applyProtection="1">
      <alignment horizontal="center" vertical="center"/>
    </xf>
    <xf numFmtId="37" fontId="37" fillId="0" borderId="44" xfId="0" applyNumberFormat="1" applyFont="1" applyFill="1" applyBorder="1" applyAlignment="1" applyProtection="1">
      <alignment horizontal="center" vertical="center" wrapText="1"/>
    </xf>
    <xf numFmtId="37" fontId="29" fillId="0" borderId="47" xfId="0" applyNumberFormat="1" applyFont="1" applyFill="1" applyBorder="1" applyAlignment="1" applyProtection="1">
      <alignment horizontal="center" vertical="center"/>
    </xf>
    <xf numFmtId="0" fontId="29" fillId="0" borderId="48" xfId="0" applyFont="1" applyFill="1" applyBorder="1" applyAlignment="1" applyProtection="1">
      <alignment vertical="center"/>
    </xf>
    <xf numFmtId="0" fontId="29" fillId="0" borderId="45" xfId="0" applyFont="1" applyFill="1" applyBorder="1" applyAlignment="1" applyProtection="1">
      <alignment vertical="center"/>
    </xf>
    <xf numFmtId="0" fontId="29" fillId="0" borderId="45" xfId="0" applyFont="1" applyFill="1" applyBorder="1" applyAlignment="1" applyProtection="1"/>
    <xf numFmtId="0" fontId="29" fillId="0" borderId="46" xfId="0" applyFont="1" applyFill="1" applyBorder="1" applyAlignment="1" applyProtection="1"/>
    <xf numFmtId="0" fontId="29" fillId="0" borderId="50" xfId="0" applyFont="1" applyFill="1" applyBorder="1" applyAlignment="1" applyProtection="1">
      <alignment horizontal="left" vertical="center"/>
    </xf>
    <xf numFmtId="0" fontId="29" fillId="0" borderId="50" xfId="0" applyFont="1" applyFill="1" applyBorder="1" applyAlignment="1" applyProtection="1">
      <alignment horizontal="left"/>
    </xf>
    <xf numFmtId="37" fontId="29" fillId="0" borderId="52" xfId="0" applyNumberFormat="1" applyFont="1" applyFill="1" applyBorder="1" applyAlignment="1" applyProtection="1">
      <alignment horizontal="center" vertical="center"/>
    </xf>
    <xf numFmtId="1" fontId="41" fillId="0" borderId="40" xfId="0" quotePrefix="1" applyNumberFormat="1" applyFont="1" applyFill="1" applyBorder="1" applyAlignment="1" applyProtection="1">
      <alignment horizontal="center" vertical="center"/>
    </xf>
    <xf numFmtId="0" fontId="37" fillId="0" borderId="41" xfId="0" applyFont="1" applyFill="1" applyBorder="1" applyAlignment="1" applyProtection="1">
      <alignment horizontal="center" vertical="center"/>
    </xf>
    <xf numFmtId="0" fontId="37" fillId="0" borderId="49" xfId="0" applyFont="1" applyFill="1" applyBorder="1" applyAlignment="1" applyProtection="1">
      <alignment horizontal="center"/>
    </xf>
    <xf numFmtId="0" fontId="37" fillId="0" borderId="58" xfId="0" applyFont="1" applyFill="1" applyBorder="1" applyAlignment="1" applyProtection="1">
      <alignment horizontal="left" vertical="center"/>
    </xf>
    <xf numFmtId="0" fontId="37" fillId="0" borderId="33" xfId="0" applyFont="1" applyFill="1" applyBorder="1" applyAlignment="1" applyProtection="1">
      <alignment horizontal="center"/>
    </xf>
    <xf numFmtId="1" fontId="37" fillId="0" borderId="44" xfId="0" applyNumberFormat="1" applyFont="1" applyFill="1" applyBorder="1" applyAlignment="1" applyProtection="1">
      <alignment horizontal="center"/>
    </xf>
    <xf numFmtId="0" fontId="29" fillId="0" borderId="59" xfId="0" applyFont="1" applyFill="1" applyBorder="1" applyAlignment="1" applyProtection="1">
      <alignment horizontal="left"/>
    </xf>
    <xf numFmtId="0" fontId="37" fillId="0" borderId="24" xfId="0" applyFont="1" applyFill="1" applyBorder="1" applyAlignment="1" applyProtection="1">
      <alignment horizontal="left"/>
    </xf>
    <xf numFmtId="169" fontId="29" fillId="0" borderId="46" xfId="0" applyNumberFormat="1" applyFont="1" applyFill="1" applyBorder="1" applyAlignment="1" applyProtection="1">
      <alignment horizontal="center"/>
    </xf>
    <xf numFmtId="169" fontId="29" fillId="0" borderId="47" xfId="0" applyNumberFormat="1" applyFont="1" applyFill="1" applyBorder="1" applyAlignment="1" applyProtection="1">
      <alignment horizontal="center"/>
    </xf>
    <xf numFmtId="169" fontId="29" fillId="0" borderId="52" xfId="0" applyNumberFormat="1" applyFont="1" applyFill="1" applyBorder="1" applyAlignment="1" applyProtection="1">
      <alignment horizontal="center"/>
    </xf>
    <xf numFmtId="169" fontId="37" fillId="0" borderId="49" xfId="0" applyNumberFormat="1" applyFont="1" applyFill="1" applyBorder="1" applyAlignment="1" applyProtection="1">
      <alignment horizontal="center"/>
    </xf>
    <xf numFmtId="0" fontId="29" fillId="0" borderId="56" xfId="0" applyFont="1" applyFill="1" applyBorder="1" applyProtection="1"/>
    <xf numFmtId="0" fontId="29" fillId="0" borderId="34" xfId="0" applyFont="1" applyFill="1" applyBorder="1" applyProtection="1"/>
    <xf numFmtId="0" fontId="29" fillId="0" borderId="57" xfId="0" applyFont="1" applyFill="1" applyBorder="1" applyProtection="1"/>
    <xf numFmtId="0" fontId="30" fillId="0" borderId="0" xfId="0" applyFont="1" applyFill="1" applyProtection="1"/>
    <xf numFmtId="0" fontId="0" fillId="11" borderId="0" xfId="0" applyFill="1" applyProtection="1"/>
    <xf numFmtId="0" fontId="63" fillId="11" borderId="0" xfId="0" applyFont="1" applyFill="1" applyAlignment="1" applyProtection="1">
      <alignment horizontal="left" vertical="center"/>
    </xf>
    <xf numFmtId="0" fontId="64" fillId="11" borderId="0" xfId="0" applyFont="1" applyFill="1" applyAlignment="1" applyProtection="1">
      <alignment horizontal="left" vertical="center"/>
    </xf>
    <xf numFmtId="0" fontId="22" fillId="0" borderId="19" xfId="5" applyNumberFormat="1" applyBorder="1" applyAlignment="1" applyProtection="1">
      <alignment horizontal="center" vertical="center"/>
      <protection locked="0"/>
    </xf>
    <xf numFmtId="0" fontId="22" fillId="0" borderId="19" xfId="5" applyBorder="1" applyAlignment="1" applyProtection="1">
      <alignment horizontal="left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22" fillId="0" borderId="19" xfId="5" applyBorder="1" applyAlignment="1" applyProtection="1">
      <alignment horizontal="center" vertical="center"/>
      <protection locked="0"/>
    </xf>
    <xf numFmtId="0" fontId="32" fillId="4" borderId="0" xfId="0" applyFont="1" applyFill="1" applyBorder="1" applyAlignment="1" applyProtection="1">
      <alignment horizontal="center" vertical="center" wrapText="1"/>
    </xf>
    <xf numFmtId="166" fontId="5" fillId="7" borderId="88" xfId="0" applyNumberFormat="1" applyFont="1" applyFill="1" applyBorder="1" applyAlignment="1" applyProtection="1">
      <alignment horizontal="center" vertical="center"/>
    </xf>
    <xf numFmtId="166" fontId="5" fillId="7" borderId="88" xfId="0" applyNumberFormat="1" applyFont="1" applyFill="1" applyBorder="1" applyAlignment="1" applyProtection="1">
      <alignment horizontal="left" vertical="center"/>
    </xf>
    <xf numFmtId="0" fontId="8" fillId="10" borderId="87" xfId="0" applyFont="1" applyFill="1" applyBorder="1" applyAlignment="1" applyProtection="1">
      <alignment horizontal="center" vertical="center"/>
    </xf>
    <xf numFmtId="166" fontId="5" fillId="7" borderId="87" xfId="0" applyNumberFormat="1" applyFont="1" applyFill="1" applyBorder="1" applyAlignment="1" applyProtection="1">
      <alignment horizontal="center" vertical="center"/>
    </xf>
    <xf numFmtId="166" fontId="5" fillId="7" borderId="87" xfId="0" applyNumberFormat="1" applyFont="1" applyFill="1" applyBorder="1" applyAlignment="1" applyProtection="1">
      <alignment horizontal="left" vertical="center"/>
    </xf>
    <xf numFmtId="0" fontId="65" fillId="10" borderId="10" xfId="0" applyFont="1" applyFill="1" applyBorder="1" applyAlignment="1" applyProtection="1">
      <alignment horizontal="center" vertical="center" wrapText="1"/>
    </xf>
    <xf numFmtId="1" fontId="5" fillId="9" borderId="87" xfId="0" applyNumberFormat="1" applyFont="1" applyFill="1" applyBorder="1" applyAlignment="1" applyProtection="1">
      <alignment horizontal="center" vertical="center"/>
      <protection locked="0"/>
    </xf>
    <xf numFmtId="1" fontId="5" fillId="9" borderId="87" xfId="2" applyNumberFormat="1" applyFont="1" applyFill="1" applyBorder="1" applyAlignment="1" applyProtection="1">
      <alignment horizontal="center" vertical="center"/>
      <protection locked="0"/>
    </xf>
    <xf numFmtId="1" fontId="5" fillId="9" borderId="87" xfId="2" applyNumberFormat="1" applyFont="1" applyFill="1" applyBorder="1" applyAlignment="1" applyProtection="1">
      <alignment horizontal="center"/>
      <protection locked="0"/>
    </xf>
    <xf numFmtId="1" fontId="5" fillId="9" borderId="88" xfId="2" applyNumberFormat="1" applyFont="1" applyFill="1" applyBorder="1" applyAlignment="1" applyProtection="1">
      <alignment horizontal="center" vertical="center"/>
      <protection locked="0"/>
    </xf>
    <xf numFmtId="1" fontId="5" fillId="9" borderId="85" xfId="2" applyNumberFormat="1" applyFont="1" applyFill="1" applyBorder="1" applyAlignment="1" applyProtection="1">
      <alignment horizontal="center" vertical="center"/>
      <protection locked="0"/>
    </xf>
    <xf numFmtId="1" fontId="5" fillId="9" borderId="85" xfId="0" applyNumberFormat="1" applyFont="1" applyFill="1" applyBorder="1" applyAlignment="1" applyProtection="1">
      <alignment horizontal="center" vertical="center"/>
      <protection locked="0"/>
    </xf>
    <xf numFmtId="1" fontId="5" fillId="9" borderId="86" xfId="0" applyNumberFormat="1" applyFont="1" applyFill="1" applyBorder="1" applyAlignment="1" applyProtection="1">
      <alignment horizontal="center" vertical="center"/>
      <protection locked="0"/>
    </xf>
    <xf numFmtId="1" fontId="7" fillId="7" borderId="87" xfId="1" applyNumberFormat="1" applyFont="1" applyFill="1" applyBorder="1" applyAlignment="1" applyProtection="1">
      <alignment horizontal="center" vertical="center"/>
    </xf>
    <xf numFmtId="1" fontId="57" fillId="9" borderId="19" xfId="0" applyNumberFormat="1" applyFont="1" applyFill="1" applyBorder="1" applyAlignment="1" applyProtection="1">
      <alignment horizontal="center" vertical="center" wrapText="1"/>
      <protection locked="0"/>
    </xf>
    <xf numFmtId="1" fontId="27" fillId="9" borderId="19" xfId="0" applyNumberFormat="1" applyFont="1" applyFill="1" applyBorder="1" applyAlignment="1" applyProtection="1">
      <alignment horizontal="center" vertical="center" wrapText="1"/>
      <protection locked="0"/>
    </xf>
    <xf numFmtId="1" fontId="27" fillId="9" borderId="19" xfId="0" applyNumberFormat="1" applyFont="1" applyFill="1" applyBorder="1" applyAlignment="1" applyProtection="1">
      <alignment horizontal="center" vertical="center"/>
      <protection locked="0"/>
    </xf>
    <xf numFmtId="166" fontId="34" fillId="7" borderId="19" xfId="0" applyNumberFormat="1" applyFont="1" applyFill="1" applyBorder="1" applyAlignment="1" applyProtection="1">
      <alignment horizontal="center" vertical="center" wrapText="1"/>
    </xf>
    <xf numFmtId="166" fontId="35" fillId="7" borderId="19" xfId="0" applyNumberFormat="1" applyFont="1" applyFill="1" applyBorder="1" applyAlignment="1" applyProtection="1">
      <alignment horizontal="left" vertical="center" wrapText="1"/>
    </xf>
    <xf numFmtId="166" fontId="36" fillId="7" borderId="19" xfId="0" applyNumberFormat="1" applyFont="1" applyFill="1" applyBorder="1" applyAlignment="1" applyProtection="1">
      <alignment horizontal="center" vertical="center"/>
    </xf>
    <xf numFmtId="166" fontId="36" fillId="7" borderId="19" xfId="0" applyNumberFormat="1" applyFont="1" applyFill="1" applyBorder="1" applyAlignment="1" applyProtection="1">
      <alignment horizontal="center" vertical="center" wrapText="1"/>
    </xf>
    <xf numFmtId="166" fontId="36" fillId="7" borderId="19" xfId="0" applyNumberFormat="1" applyFont="1" applyFill="1" applyBorder="1" applyAlignment="1" applyProtection="1">
      <alignment horizontal="center"/>
    </xf>
    <xf numFmtId="1" fontId="3" fillId="7" borderId="19" xfId="1" applyNumberFormat="1" applyFont="1" applyFill="1" applyBorder="1" applyAlignment="1" applyProtection="1">
      <alignment horizontal="center" vertical="center"/>
    </xf>
    <xf numFmtId="0" fontId="33" fillId="7" borderId="91" xfId="0" applyFont="1" applyFill="1" applyBorder="1" applyAlignment="1" applyProtection="1">
      <alignment horizontal="center" vertical="center" wrapText="1"/>
    </xf>
    <xf numFmtId="0" fontId="33" fillId="4" borderId="0" xfId="0" applyFont="1" applyFill="1" applyBorder="1" applyAlignment="1" applyProtection="1">
      <alignment horizontal="center" vertical="center" wrapText="1"/>
    </xf>
    <xf numFmtId="0" fontId="32" fillId="4" borderId="0" xfId="0" applyFont="1" applyFill="1" applyAlignment="1" applyProtection="1">
      <alignment horizontal="center" vertical="center" wrapText="1"/>
    </xf>
    <xf numFmtId="0" fontId="6" fillId="10" borderId="87" xfId="0" applyFont="1" applyFill="1" applyBorder="1" applyAlignment="1" applyProtection="1">
      <alignment horizontal="center" vertical="center" wrapText="1"/>
    </xf>
    <xf numFmtId="0" fontId="6" fillId="10" borderId="87" xfId="0" applyFont="1" applyFill="1" applyBorder="1" applyAlignment="1" applyProtection="1">
      <alignment horizontal="center" vertical="center"/>
    </xf>
    <xf numFmtId="0" fontId="37" fillId="0" borderId="42" xfId="0" applyFont="1" applyFill="1" applyBorder="1" applyAlignment="1" applyProtection="1">
      <alignment horizontal="center" vertical="center"/>
    </xf>
    <xf numFmtId="0" fontId="29" fillId="0" borderId="45" xfId="0" applyFont="1" applyFill="1" applyBorder="1" applyAlignment="1" applyProtection="1">
      <alignment horizontal="left" vertical="center"/>
    </xf>
    <xf numFmtId="0" fontId="29" fillId="0" borderId="45" xfId="0" applyFont="1" applyFill="1" applyBorder="1" applyAlignment="1" applyProtection="1">
      <alignment horizontal="left"/>
    </xf>
    <xf numFmtId="0" fontId="17" fillId="10" borderId="96" xfId="0" applyFont="1" applyFill="1" applyBorder="1" applyAlignment="1" applyProtection="1">
      <alignment horizontal="center" vertical="center"/>
    </xf>
    <xf numFmtId="0" fontId="8" fillId="10" borderId="25" xfId="0" applyFont="1" applyFill="1" applyBorder="1" applyAlignment="1" applyProtection="1">
      <alignment horizontal="center" vertical="center"/>
    </xf>
    <xf numFmtId="168" fontId="23" fillId="0" borderId="14" xfId="2" applyNumberFormat="1" applyFont="1" applyFill="1" applyBorder="1" applyAlignment="1" applyProtection="1">
      <alignment horizontal="center" vertical="center"/>
    </xf>
    <xf numFmtId="168" fontId="23" fillId="0" borderId="97" xfId="2" applyNumberFormat="1" applyFont="1" applyFill="1" applyBorder="1" applyAlignment="1" applyProtection="1">
      <alignment horizontal="center" vertical="center"/>
    </xf>
    <xf numFmtId="0" fontId="17" fillId="10" borderId="72" xfId="0" applyFont="1" applyFill="1" applyBorder="1" applyAlignment="1" applyProtection="1">
      <alignment horizontal="center" vertical="center"/>
    </xf>
    <xf numFmtId="0" fontId="8" fillId="10" borderId="98" xfId="0" applyFont="1" applyFill="1" applyBorder="1" applyAlignment="1" applyProtection="1">
      <alignment horizontal="center" vertical="center"/>
    </xf>
    <xf numFmtId="2" fontId="5" fillId="0" borderId="98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center" vertical="center"/>
    </xf>
    <xf numFmtId="0" fontId="52" fillId="16" borderId="1" xfId="0" applyFont="1" applyFill="1" applyBorder="1" applyAlignment="1" applyProtection="1">
      <alignment horizontal="center" vertical="center"/>
    </xf>
    <xf numFmtId="0" fontId="40" fillId="0" borderId="36" xfId="0" applyNumberFormat="1" applyFont="1" applyFill="1" applyBorder="1" applyAlignment="1" applyProtection="1"/>
    <xf numFmtId="0" fontId="41" fillId="0" borderId="0" xfId="0" applyNumberFormat="1" applyFont="1" applyFill="1" applyBorder="1" applyAlignment="1" applyProtection="1"/>
    <xf numFmtId="0" fontId="29" fillId="0" borderId="0" xfId="0" applyNumberFormat="1" applyFont="1" applyFill="1" applyProtection="1"/>
    <xf numFmtId="0" fontId="29" fillId="0" borderId="99" xfId="0" applyFont="1" applyFill="1" applyBorder="1" applyAlignment="1" applyProtection="1">
      <alignment horizontal="left"/>
    </xf>
    <xf numFmtId="0" fontId="29" fillId="0" borderId="7" xfId="0" applyFont="1" applyFill="1" applyBorder="1" applyAlignment="1" applyProtection="1">
      <alignment horizontal="left"/>
    </xf>
    <xf numFmtId="169" fontId="29" fillId="0" borderId="100" xfId="0" applyNumberFormat="1" applyFont="1" applyFill="1" applyBorder="1" applyAlignment="1" applyProtection="1">
      <alignment horizontal="center"/>
    </xf>
    <xf numFmtId="1" fontId="5" fillId="9" borderId="88" xfId="0" applyNumberFormat="1" applyFont="1" applyFill="1" applyBorder="1" applyAlignment="1" applyProtection="1">
      <alignment horizontal="center" vertical="center"/>
      <protection locked="0"/>
    </xf>
    <xf numFmtId="0" fontId="59" fillId="3" borderId="0" xfId="0" applyFont="1" applyFill="1" applyAlignment="1" applyProtection="1">
      <alignment horizontal="center" vertical="center"/>
    </xf>
    <xf numFmtId="0" fontId="58" fillId="18" borderId="0" xfId="0" applyFont="1" applyFill="1" applyAlignment="1" applyProtection="1">
      <alignment horizontal="center" vertical="center" wrapText="1"/>
    </xf>
    <xf numFmtId="0" fontId="2" fillId="14" borderId="0" xfId="0" applyFont="1" applyFill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3" fillId="4" borderId="63" xfId="0" applyFont="1" applyFill="1" applyBorder="1" applyAlignment="1" applyProtection="1">
      <alignment horizontal="center" vertical="center"/>
    </xf>
    <xf numFmtId="0" fontId="3" fillId="4" borderId="61" xfId="0" applyFont="1" applyFill="1" applyBorder="1" applyAlignment="1" applyProtection="1">
      <alignment horizontal="center" vertical="center"/>
    </xf>
    <xf numFmtId="0" fontId="3" fillId="4" borderId="62" xfId="0" applyFont="1" applyFill="1" applyBorder="1" applyAlignment="1" applyProtection="1">
      <alignment horizontal="center" vertical="center"/>
    </xf>
    <xf numFmtId="0" fontId="3" fillId="4" borderId="64" xfId="0" applyFont="1" applyFill="1" applyBorder="1" applyAlignment="1" applyProtection="1">
      <alignment horizontal="center" vertical="center"/>
    </xf>
    <xf numFmtId="0" fontId="3" fillId="4" borderId="70" xfId="0" applyFont="1" applyFill="1" applyBorder="1" applyAlignment="1" applyProtection="1">
      <alignment horizontal="center" vertical="center"/>
    </xf>
    <xf numFmtId="0" fontId="3" fillId="4" borderId="71" xfId="0" applyFont="1" applyFill="1" applyBorder="1" applyAlignment="1" applyProtection="1">
      <alignment horizontal="center" vertical="center"/>
    </xf>
    <xf numFmtId="0" fontId="27" fillId="15" borderId="62" xfId="0" applyFont="1" applyFill="1" applyBorder="1" applyAlignment="1" applyProtection="1">
      <alignment horizontal="right" vertical="center"/>
    </xf>
    <xf numFmtId="0" fontId="27" fillId="15" borderId="63" xfId="0" applyFont="1" applyFill="1" applyBorder="1" applyAlignment="1" applyProtection="1">
      <alignment horizontal="right" vertical="center"/>
    </xf>
    <xf numFmtId="0" fontId="27" fillId="9" borderId="65" xfId="0" applyFont="1" applyFill="1" applyBorder="1" applyAlignment="1" applyProtection="1">
      <alignment horizontal="left" vertical="center"/>
      <protection locked="0"/>
    </xf>
    <xf numFmtId="0" fontId="27" fillId="9" borderId="66" xfId="0" applyFont="1" applyFill="1" applyBorder="1" applyAlignment="1" applyProtection="1">
      <alignment horizontal="left" vertical="center"/>
      <protection locked="0"/>
    </xf>
    <xf numFmtId="0" fontId="27" fillId="9" borderId="67" xfId="0" applyFont="1" applyFill="1" applyBorder="1" applyAlignment="1" applyProtection="1">
      <alignment horizontal="left" vertical="center"/>
      <protection locked="0"/>
    </xf>
    <xf numFmtId="0" fontId="27" fillId="15" borderId="68" xfId="0" applyFont="1" applyFill="1" applyBorder="1" applyAlignment="1" applyProtection="1">
      <alignment horizontal="right" vertical="center"/>
    </xf>
    <xf numFmtId="0" fontId="27" fillId="15" borderId="0" xfId="0" applyFont="1" applyFill="1" applyBorder="1" applyAlignment="1" applyProtection="1">
      <alignment horizontal="right" vertical="center"/>
    </xf>
    <xf numFmtId="0" fontId="27" fillId="15" borderId="70" xfId="0" applyFont="1" applyFill="1" applyBorder="1" applyAlignment="1" applyProtection="1">
      <alignment horizontal="right" vertical="center"/>
    </xf>
    <xf numFmtId="0" fontId="27" fillId="15" borderId="61" xfId="0" applyFont="1" applyFill="1" applyBorder="1" applyAlignment="1" applyProtection="1">
      <alignment horizontal="right" vertical="center"/>
    </xf>
    <xf numFmtId="0" fontId="27" fillId="12" borderId="70" xfId="0" applyFont="1" applyFill="1" applyBorder="1" applyAlignment="1" applyProtection="1">
      <alignment horizontal="center" vertical="center"/>
    </xf>
    <xf numFmtId="0" fontId="27" fillId="12" borderId="61" xfId="0" applyFont="1" applyFill="1" applyBorder="1" applyAlignment="1" applyProtection="1">
      <alignment horizontal="center" vertical="center"/>
    </xf>
    <xf numFmtId="0" fontId="27" fillId="9" borderId="65" xfId="0" applyFont="1" applyFill="1" applyBorder="1" applyAlignment="1" applyProtection="1">
      <alignment horizontal="left" vertical="center" wrapText="1"/>
      <protection locked="0"/>
    </xf>
    <xf numFmtId="0" fontId="27" fillId="9" borderId="66" xfId="0" applyFont="1" applyFill="1" applyBorder="1" applyAlignment="1" applyProtection="1">
      <alignment horizontal="left" vertical="center" wrapText="1"/>
      <protection locked="0"/>
    </xf>
    <xf numFmtId="0" fontId="27" fillId="9" borderId="67" xfId="0" applyFont="1" applyFill="1" applyBorder="1" applyAlignment="1" applyProtection="1">
      <alignment horizontal="left" vertical="center" wrapText="1"/>
      <protection locked="0"/>
    </xf>
    <xf numFmtId="0" fontId="27" fillId="12" borderId="68" xfId="0" applyFont="1" applyFill="1" applyBorder="1" applyAlignment="1" applyProtection="1">
      <alignment horizontal="right" vertical="center"/>
    </xf>
    <xf numFmtId="0" fontId="27" fillId="12" borderId="0" xfId="0" applyFont="1" applyFill="1" applyBorder="1" applyAlignment="1" applyProtection="1">
      <alignment horizontal="right" vertical="center"/>
    </xf>
    <xf numFmtId="0" fontId="27" fillId="9" borderId="65" xfId="0" applyFont="1" applyFill="1" applyBorder="1" applyAlignment="1" applyProtection="1">
      <alignment horizontal="left" vertical="top"/>
      <protection locked="0"/>
    </xf>
    <xf numFmtId="0" fontId="27" fillId="9" borderId="66" xfId="0" applyFont="1" applyFill="1" applyBorder="1" applyAlignment="1" applyProtection="1">
      <alignment horizontal="left" vertical="top"/>
      <protection locked="0"/>
    </xf>
    <xf numFmtId="0" fontId="27" fillId="9" borderId="67" xfId="0" applyFont="1" applyFill="1" applyBorder="1" applyAlignment="1" applyProtection="1">
      <alignment horizontal="left" vertical="top"/>
      <protection locked="0"/>
    </xf>
    <xf numFmtId="0" fontId="3" fillId="4" borderId="0" xfId="0" applyFont="1" applyFill="1" applyAlignment="1" applyProtection="1">
      <alignment horizontal="center" vertical="center"/>
    </xf>
    <xf numFmtId="0" fontId="27" fillId="9" borderId="62" xfId="0" applyFont="1" applyFill="1" applyBorder="1" applyAlignment="1" applyProtection="1">
      <alignment horizontal="left" vertical="top" wrapText="1"/>
      <protection locked="0"/>
    </xf>
    <xf numFmtId="0" fontId="27" fillId="9" borderId="63" xfId="0" applyFont="1" applyFill="1" applyBorder="1" applyAlignment="1" applyProtection="1">
      <alignment horizontal="left" vertical="top" wrapText="1"/>
      <protection locked="0"/>
    </xf>
    <xf numFmtId="0" fontId="27" fillId="9" borderId="64" xfId="0" applyFont="1" applyFill="1" applyBorder="1" applyAlignment="1" applyProtection="1">
      <alignment horizontal="left" vertical="top" wrapText="1"/>
      <protection locked="0"/>
    </xf>
    <xf numFmtId="0" fontId="27" fillId="9" borderId="70" xfId="0" applyFont="1" applyFill="1" applyBorder="1" applyAlignment="1" applyProtection="1">
      <alignment horizontal="left" vertical="top" wrapText="1"/>
      <protection locked="0"/>
    </xf>
    <xf numFmtId="0" fontId="27" fillId="9" borderId="61" xfId="0" applyFont="1" applyFill="1" applyBorder="1" applyAlignment="1" applyProtection="1">
      <alignment horizontal="left" vertical="top" wrapText="1"/>
      <protection locked="0"/>
    </xf>
    <xf numFmtId="0" fontId="27" fillId="9" borderId="71" xfId="0" applyFont="1" applyFill="1" applyBorder="1" applyAlignment="1" applyProtection="1">
      <alignment horizontal="left" vertical="top" wrapText="1"/>
      <protection locked="0"/>
    </xf>
    <xf numFmtId="0" fontId="27" fillId="12" borderId="62" xfId="0" applyFont="1" applyFill="1" applyBorder="1" applyAlignment="1" applyProtection="1">
      <alignment horizontal="right" vertical="center"/>
    </xf>
    <xf numFmtId="0" fontId="27" fillId="12" borderId="63" xfId="0" applyFont="1" applyFill="1" applyBorder="1" applyAlignment="1" applyProtection="1">
      <alignment horizontal="right" vertical="center"/>
    </xf>
    <xf numFmtId="0" fontId="6" fillId="10" borderId="93" xfId="0" applyFont="1" applyFill="1" applyBorder="1" applyAlignment="1" applyProtection="1">
      <alignment horizontal="center" vertical="center"/>
    </xf>
    <xf numFmtId="0" fontId="6" fillId="10" borderId="94" xfId="0" applyFont="1" applyFill="1" applyBorder="1" applyAlignment="1" applyProtection="1">
      <alignment horizontal="center" vertical="center"/>
    </xf>
    <xf numFmtId="0" fontId="6" fillId="10" borderId="95" xfId="0" applyFont="1" applyFill="1" applyBorder="1" applyAlignment="1" applyProtection="1">
      <alignment horizontal="center" vertical="center"/>
    </xf>
    <xf numFmtId="0" fontId="6" fillId="10" borderId="87" xfId="0" applyFont="1" applyFill="1" applyBorder="1" applyAlignment="1" applyProtection="1">
      <alignment horizontal="center" vertical="center"/>
    </xf>
    <xf numFmtId="0" fontId="32" fillId="4" borderId="0" xfId="0" applyFont="1" applyFill="1" applyAlignment="1" applyProtection="1">
      <alignment horizontal="center" vertical="center" wrapText="1"/>
    </xf>
    <xf numFmtId="0" fontId="32" fillId="4" borderId="9" xfId="0" applyFont="1" applyFill="1" applyBorder="1" applyAlignment="1" applyProtection="1">
      <alignment horizontal="center" vertical="center" wrapText="1"/>
    </xf>
    <xf numFmtId="0" fontId="6" fillId="10" borderId="87" xfId="0" applyFont="1" applyFill="1" applyBorder="1" applyAlignment="1" applyProtection="1">
      <alignment horizontal="center" vertical="center" wrapText="1"/>
    </xf>
    <xf numFmtId="0" fontId="5" fillId="10" borderId="87" xfId="0" applyFont="1" applyFill="1" applyBorder="1" applyAlignment="1" applyProtection="1">
      <alignment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9" xfId="0" applyFont="1" applyFill="1" applyBorder="1" applyAlignment="1" applyProtection="1">
      <alignment horizontal="center" vertical="center"/>
    </xf>
    <xf numFmtId="0" fontId="6" fillId="10" borderId="90" xfId="0" applyFont="1" applyFill="1" applyBorder="1" applyAlignment="1" applyProtection="1">
      <alignment horizontal="center" vertical="center"/>
    </xf>
    <xf numFmtId="0" fontId="6" fillId="10" borderId="91" xfId="0" applyFont="1" applyFill="1" applyBorder="1" applyAlignment="1" applyProtection="1">
      <alignment horizontal="center" vertical="center"/>
    </xf>
    <xf numFmtId="0" fontId="6" fillId="10" borderId="92" xfId="0" applyFont="1" applyFill="1" applyBorder="1" applyAlignment="1" applyProtection="1">
      <alignment horizontal="center" vertical="center"/>
    </xf>
    <xf numFmtId="0" fontId="6" fillId="10" borderId="2" xfId="0" applyFont="1" applyFill="1" applyBorder="1" applyAlignment="1" applyProtection="1">
      <alignment horizontal="center" vertical="center"/>
    </xf>
    <xf numFmtId="0" fontId="5" fillId="10" borderId="2" xfId="0" applyFont="1" applyFill="1" applyBorder="1" applyAlignment="1" applyProtection="1">
      <alignment vertical="center"/>
    </xf>
    <xf numFmtId="0" fontId="6" fillId="10" borderId="25" xfId="0" applyFont="1" applyFill="1" applyBorder="1" applyAlignment="1" applyProtection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</xf>
    <xf numFmtId="0" fontId="6" fillId="10" borderId="19" xfId="0" applyFont="1" applyFill="1" applyBorder="1" applyAlignment="1" applyProtection="1">
      <alignment horizontal="center" vertical="center"/>
    </xf>
    <xf numFmtId="0" fontId="6" fillId="10" borderId="32" xfId="0" applyFont="1" applyFill="1" applyBorder="1" applyAlignment="1" applyProtection="1">
      <alignment horizontal="center" vertical="center"/>
    </xf>
    <xf numFmtId="0" fontId="51" fillId="10" borderId="23" xfId="0" applyFont="1" applyFill="1" applyBorder="1" applyAlignment="1" applyProtection="1">
      <alignment horizontal="center" vertical="center" wrapText="1"/>
    </xf>
    <xf numFmtId="0" fontId="51" fillId="10" borderId="10" xfId="0" applyFont="1" applyFill="1" applyBorder="1" applyAlignment="1" applyProtection="1">
      <alignment horizontal="center" vertical="center" wrapText="1"/>
    </xf>
    <xf numFmtId="0" fontId="6" fillId="10" borderId="20" xfId="0" applyFont="1" applyFill="1" applyBorder="1" applyAlignment="1" applyProtection="1">
      <alignment horizontal="center" vertical="center" wrapText="1"/>
    </xf>
    <xf numFmtId="0" fontId="32" fillId="7" borderId="30" xfId="0" applyFont="1" applyFill="1" applyBorder="1" applyAlignment="1" applyProtection="1">
      <alignment horizontal="center" vertical="center" textRotation="180" wrapText="1"/>
    </xf>
    <xf numFmtId="0" fontId="32" fillId="7" borderId="19" xfId="0" applyFont="1" applyFill="1" applyBorder="1" applyAlignment="1" applyProtection="1">
      <alignment horizontal="center" vertical="center" textRotation="180" wrapText="1"/>
    </xf>
    <xf numFmtId="0" fontId="32" fillId="7" borderId="35" xfId="0" applyFont="1" applyFill="1" applyBorder="1" applyAlignment="1" applyProtection="1">
      <alignment horizontal="center" vertical="center" textRotation="180" wrapText="1"/>
    </xf>
    <xf numFmtId="0" fontId="32" fillId="7" borderId="32" xfId="0" applyFont="1" applyFill="1" applyBorder="1" applyAlignment="1" applyProtection="1">
      <alignment horizontal="center" vertical="center" textRotation="180" wrapText="1"/>
    </xf>
    <xf numFmtId="0" fontId="32" fillId="7" borderId="31" xfId="0" applyFont="1" applyFill="1" applyBorder="1" applyAlignment="1" applyProtection="1">
      <alignment horizontal="center" vertical="center" textRotation="180" wrapText="1"/>
    </xf>
    <xf numFmtId="0" fontId="32" fillId="7" borderId="28" xfId="0" applyFont="1" applyFill="1" applyBorder="1" applyAlignment="1" applyProtection="1">
      <alignment horizontal="center" vertical="center" textRotation="180" wrapText="1"/>
    </xf>
    <xf numFmtId="0" fontId="32" fillId="7" borderId="89" xfId="0" applyFont="1" applyFill="1" applyBorder="1" applyAlignment="1" applyProtection="1">
      <alignment horizontal="center" vertical="center" textRotation="180" wrapText="1"/>
    </xf>
    <xf numFmtId="0" fontId="32" fillId="7" borderId="13" xfId="0" applyFont="1" applyFill="1" applyBorder="1" applyAlignment="1" applyProtection="1">
      <alignment horizontal="center" vertical="center" textRotation="180" wrapText="1"/>
    </xf>
    <xf numFmtId="0" fontId="3" fillId="11" borderId="0" xfId="0" applyFont="1" applyFill="1" applyAlignment="1" applyProtection="1">
      <alignment horizontal="left"/>
    </xf>
    <xf numFmtId="0" fontId="32" fillId="7" borderId="29" xfId="0" applyFont="1" applyFill="1" applyBorder="1" applyAlignment="1" applyProtection="1">
      <alignment horizontal="center" wrapText="1"/>
    </xf>
    <xf numFmtId="0" fontId="32" fillId="7" borderId="30" xfId="0" applyFont="1" applyFill="1" applyBorder="1" applyAlignment="1" applyProtection="1">
      <alignment horizontal="center" wrapText="1"/>
    </xf>
    <xf numFmtId="0" fontId="32" fillId="7" borderId="30" xfId="0" applyFont="1" applyFill="1" applyBorder="1" applyAlignment="1" applyProtection="1">
      <alignment horizontal="center" vertical="center" wrapText="1"/>
    </xf>
    <xf numFmtId="0" fontId="32" fillId="7" borderId="19" xfId="0" applyFont="1" applyFill="1" applyBorder="1" applyAlignment="1" applyProtection="1">
      <alignment horizontal="center" vertical="center" wrapText="1"/>
    </xf>
    <xf numFmtId="0" fontId="62" fillId="4" borderId="0" xfId="0" applyFont="1" applyFill="1" applyAlignment="1" applyProtection="1">
      <alignment horizontal="center" vertical="center" wrapText="1"/>
    </xf>
    <xf numFmtId="0" fontId="62" fillId="4" borderId="34" xfId="0" applyFont="1" applyFill="1" applyBorder="1" applyAlignment="1" applyProtection="1">
      <alignment horizontal="center" vertical="center" wrapText="1"/>
    </xf>
    <xf numFmtId="0" fontId="16" fillId="17" borderId="19" xfId="0" applyFont="1" applyFill="1" applyBorder="1" applyAlignment="1" applyProtection="1">
      <alignment horizontal="center" vertical="center" wrapText="1"/>
    </xf>
    <xf numFmtId="0" fontId="52" fillId="6" borderId="23" xfId="0" applyFont="1" applyFill="1" applyBorder="1" applyAlignment="1" applyProtection="1">
      <alignment horizontal="center" vertical="center" wrapText="1"/>
    </xf>
    <xf numFmtId="0" fontId="52" fillId="6" borderId="13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 applyProtection="1">
      <alignment horizontal="center" vertical="center" wrapText="1"/>
    </xf>
    <xf numFmtId="0" fontId="66" fillId="6" borderId="16" xfId="0" applyFont="1" applyFill="1" applyBorder="1" applyAlignment="1" applyProtection="1">
      <alignment horizontal="center" vertical="center" wrapText="1"/>
    </xf>
    <xf numFmtId="0" fontId="66" fillId="6" borderId="13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 applyProtection="1">
      <alignment horizontal="center" vertical="center"/>
    </xf>
    <xf numFmtId="0" fontId="17" fillId="6" borderId="23" xfId="0" applyFont="1" applyFill="1" applyBorder="1" applyAlignment="1" applyProtection="1">
      <alignment horizontal="center" vertical="center"/>
    </xf>
    <xf numFmtId="0" fontId="17" fillId="6" borderId="13" xfId="0" applyFont="1" applyFill="1" applyBorder="1" applyAlignment="1" applyProtection="1">
      <alignment horizontal="center" vertical="center"/>
    </xf>
    <xf numFmtId="0" fontId="66" fillId="6" borderId="23" xfId="0" applyFont="1" applyFill="1" applyBorder="1" applyAlignment="1" applyProtection="1">
      <alignment horizontal="center" vertical="center" textRotation="135" wrapText="1"/>
    </xf>
    <xf numFmtId="0" fontId="66" fillId="6" borderId="13" xfId="0" applyFont="1" applyFill="1" applyBorder="1" applyAlignment="1" applyProtection="1">
      <alignment horizontal="center" vertical="center" textRotation="135" wrapText="1"/>
    </xf>
    <xf numFmtId="0" fontId="66" fillId="6" borderId="1" xfId="0" applyFont="1" applyFill="1" applyBorder="1" applyAlignment="1" applyProtection="1">
      <alignment horizontal="center" vertical="center" textRotation="135" wrapText="1"/>
    </xf>
    <xf numFmtId="0" fontId="66" fillId="6" borderId="1" xfId="0" applyFont="1" applyFill="1" applyBorder="1" applyAlignment="1" applyProtection="1">
      <alignment horizontal="center" vertical="center" textRotation="135"/>
    </xf>
    <xf numFmtId="0" fontId="66" fillId="6" borderId="1" xfId="0" applyFont="1" applyFill="1" applyBorder="1" applyAlignment="1" applyProtection="1">
      <alignment horizontal="center" vertical="center"/>
    </xf>
    <xf numFmtId="0" fontId="66" fillId="12" borderId="1" xfId="0" applyFont="1" applyFill="1" applyBorder="1" applyAlignment="1" applyProtection="1">
      <alignment horizontal="center" vertical="center" textRotation="135"/>
    </xf>
    <xf numFmtId="0" fontId="66" fillId="12" borderId="1" xfId="0" applyFont="1" applyFill="1" applyBorder="1" applyAlignment="1" applyProtection="1">
      <alignment horizontal="center" vertical="center"/>
    </xf>
    <xf numFmtId="0" fontId="66" fillId="12" borderId="16" xfId="0" applyFont="1" applyFill="1" applyBorder="1" applyAlignment="1" applyProtection="1">
      <alignment horizontal="center" vertical="center" wrapText="1"/>
    </xf>
    <xf numFmtId="0" fontId="66" fillId="12" borderId="13" xfId="0" applyFont="1" applyFill="1" applyBorder="1" applyAlignment="1" applyProtection="1">
      <alignment horizontal="center" vertical="center" wrapText="1"/>
    </xf>
    <xf numFmtId="0" fontId="52" fillId="12" borderId="23" xfId="0" applyFont="1" applyFill="1" applyBorder="1" applyAlignment="1" applyProtection="1">
      <alignment horizontal="center" vertical="center" wrapText="1"/>
    </xf>
    <xf numFmtId="0" fontId="52" fillId="12" borderId="13" xfId="0" applyFont="1" applyFill="1" applyBorder="1" applyAlignment="1" applyProtection="1">
      <alignment horizontal="center" vertical="center" wrapText="1"/>
    </xf>
    <xf numFmtId="0" fontId="17" fillId="12" borderId="16" xfId="0" applyFont="1" applyFill="1" applyBorder="1" applyAlignment="1" applyProtection="1">
      <alignment horizontal="center" vertical="center" wrapText="1"/>
    </xf>
    <xf numFmtId="0" fontId="17" fillId="12" borderId="13" xfId="0" applyFont="1" applyFill="1" applyBorder="1" applyAlignment="1" applyProtection="1">
      <alignment horizontal="center" vertical="center" wrapText="1"/>
    </xf>
    <xf numFmtId="0" fontId="66" fillId="12" borderId="23" xfId="0" applyFont="1" applyFill="1" applyBorder="1" applyAlignment="1" applyProtection="1">
      <alignment horizontal="center" vertical="center" textRotation="135" wrapText="1"/>
    </xf>
    <xf numFmtId="0" fontId="66" fillId="12" borderId="13" xfId="0" applyFont="1" applyFill="1" applyBorder="1" applyAlignment="1" applyProtection="1">
      <alignment horizontal="center" vertical="center" textRotation="135" wrapText="1"/>
    </xf>
    <xf numFmtId="0" fontId="17" fillId="16" borderId="45" xfId="0" applyFont="1" applyFill="1" applyBorder="1" applyAlignment="1" applyProtection="1">
      <alignment horizontal="center" vertical="center"/>
    </xf>
    <xf numFmtId="0" fontId="17" fillId="16" borderId="12" xfId="0" applyFont="1" applyFill="1" applyBorder="1" applyAlignment="1" applyProtection="1">
      <alignment horizontal="center" vertical="center"/>
    </xf>
    <xf numFmtId="0" fontId="17" fillId="12" borderId="1" xfId="0" applyFont="1" applyFill="1" applyBorder="1" applyAlignment="1" applyProtection="1">
      <alignment horizontal="center" vertical="center"/>
    </xf>
    <xf numFmtId="0" fontId="17" fillId="16" borderId="72" xfId="0" applyFont="1" applyFill="1" applyBorder="1" applyAlignment="1" applyProtection="1">
      <alignment horizontal="center" vertical="center"/>
    </xf>
    <xf numFmtId="0" fontId="17" fillId="16" borderId="13" xfId="0" applyFont="1" applyFill="1" applyBorder="1" applyAlignment="1" applyProtection="1">
      <alignment horizontal="center" vertical="center"/>
    </xf>
    <xf numFmtId="0" fontId="17" fillId="16" borderId="10" xfId="0" applyFont="1" applyFill="1" applyBorder="1" applyAlignment="1" applyProtection="1">
      <alignment horizontal="center" vertical="center"/>
    </xf>
    <xf numFmtId="0" fontId="17" fillId="16" borderId="14" xfId="0" applyFont="1" applyFill="1" applyBorder="1" applyAlignment="1" applyProtection="1">
      <alignment horizontal="center" vertical="center"/>
    </xf>
    <xf numFmtId="0" fontId="17" fillId="16" borderId="7" xfId="0" applyFont="1" applyFill="1" applyBorder="1" applyAlignment="1" applyProtection="1">
      <alignment horizontal="center" vertical="center"/>
    </xf>
    <xf numFmtId="0" fontId="17" fillId="12" borderId="23" xfId="0" applyFont="1" applyFill="1" applyBorder="1" applyAlignment="1" applyProtection="1">
      <alignment horizontal="center" vertical="center"/>
    </xf>
    <xf numFmtId="0" fontId="17" fillId="12" borderId="13" xfId="0" applyFont="1" applyFill="1" applyBorder="1" applyAlignment="1" applyProtection="1">
      <alignment horizontal="center" vertical="center"/>
    </xf>
    <xf numFmtId="0" fontId="16" fillId="12" borderId="23" xfId="0" applyFont="1" applyFill="1" applyBorder="1" applyAlignment="1" applyProtection="1">
      <alignment horizontal="center" vertical="center" wrapText="1"/>
    </xf>
    <xf numFmtId="0" fontId="16" fillId="12" borderId="13" xfId="0" applyFont="1" applyFill="1" applyBorder="1" applyAlignment="1" applyProtection="1">
      <alignment horizontal="center" vertical="center" wrapText="1"/>
    </xf>
    <xf numFmtId="0" fontId="16" fillId="6" borderId="23" xfId="0" applyFont="1" applyFill="1" applyBorder="1" applyAlignment="1" applyProtection="1">
      <alignment horizontal="center" vertical="center" wrapText="1"/>
    </xf>
    <xf numFmtId="0" fontId="16" fillId="6" borderId="13" xfId="0" applyFont="1" applyFill="1" applyBorder="1" applyAlignment="1" applyProtection="1">
      <alignment horizontal="center" vertical="center" wrapText="1"/>
    </xf>
    <xf numFmtId="0" fontId="66" fillId="12" borderId="1" xfId="0" applyFont="1" applyFill="1" applyBorder="1" applyAlignment="1" applyProtection="1">
      <alignment horizontal="center" vertical="center" textRotation="135" wrapText="1"/>
    </xf>
    <xf numFmtId="0" fontId="13" fillId="4" borderId="0" xfId="0" applyFont="1" applyFill="1" applyAlignment="1" applyProtection="1">
      <alignment horizontal="center"/>
    </xf>
    <xf numFmtId="0" fontId="13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top"/>
    </xf>
    <xf numFmtId="0" fontId="17" fillId="3" borderId="19" xfId="0" applyFont="1" applyFill="1" applyBorder="1" applyAlignment="1" applyProtection="1">
      <alignment horizontal="center" vertical="center" wrapText="1"/>
    </xf>
    <xf numFmtId="0" fontId="17" fillId="3" borderId="19" xfId="0" applyFont="1" applyFill="1" applyBorder="1" applyAlignment="1" applyProtection="1">
      <alignment horizontal="center" vertical="center"/>
    </xf>
    <xf numFmtId="0" fontId="44" fillId="16" borderId="23" xfId="0" applyFont="1" applyFill="1" applyBorder="1" applyAlignment="1" applyProtection="1">
      <alignment horizontal="center" vertical="center" wrapText="1"/>
    </xf>
    <xf numFmtId="0" fontId="44" fillId="16" borderId="13" xfId="0" applyFont="1" applyFill="1" applyBorder="1" applyAlignment="1" applyProtection="1">
      <alignment horizontal="center" vertical="center" wrapText="1"/>
    </xf>
    <xf numFmtId="0" fontId="53" fillId="9" borderId="1" xfId="0" applyFont="1" applyFill="1" applyBorder="1" applyAlignment="1" applyProtection="1">
      <alignment horizontal="center" vertical="center"/>
    </xf>
    <xf numFmtId="0" fontId="46" fillId="12" borderId="77" xfId="4" applyFont="1" applyFill="1" applyBorder="1" applyAlignment="1" applyProtection="1">
      <alignment horizontal="center" vertical="center"/>
    </xf>
    <xf numFmtId="0" fontId="46" fillId="12" borderId="17" xfId="4" applyFont="1" applyFill="1" applyBorder="1" applyAlignment="1" applyProtection="1">
      <alignment horizontal="center" vertical="center"/>
    </xf>
    <xf numFmtId="0" fontId="54" fillId="13" borderId="79" xfId="4" applyFont="1" applyFill="1" applyBorder="1" applyAlignment="1" applyProtection="1">
      <alignment horizontal="center" vertical="center"/>
      <protection locked="0"/>
    </xf>
    <xf numFmtId="0" fontId="54" fillId="13" borderId="80" xfId="4" applyFont="1" applyFill="1" applyBorder="1" applyAlignment="1" applyProtection="1">
      <alignment horizontal="center" vertical="center"/>
      <protection locked="0"/>
    </xf>
    <xf numFmtId="0" fontId="54" fillId="13" borderId="81" xfId="4" applyFont="1" applyFill="1" applyBorder="1" applyAlignment="1" applyProtection="1">
      <alignment horizontal="center" vertical="center"/>
      <protection locked="0"/>
    </xf>
    <xf numFmtId="0" fontId="54" fillId="13" borderId="82" xfId="4" applyFont="1" applyFill="1" applyBorder="1" applyAlignment="1" applyProtection="1">
      <alignment horizontal="center" vertical="center"/>
      <protection locked="0"/>
    </xf>
    <xf numFmtId="0" fontId="54" fillId="13" borderId="83" xfId="4" applyFont="1" applyFill="1" applyBorder="1" applyAlignment="1" applyProtection="1">
      <alignment horizontal="center" vertical="center"/>
      <protection locked="0"/>
    </xf>
    <xf numFmtId="0" fontId="54" fillId="13" borderId="84" xfId="4" applyFont="1" applyFill="1" applyBorder="1" applyAlignment="1" applyProtection="1">
      <alignment horizontal="center" vertical="center"/>
      <protection locked="0"/>
    </xf>
    <xf numFmtId="0" fontId="48" fillId="7" borderId="16" xfId="4" applyFont="1" applyFill="1" applyBorder="1" applyAlignment="1" applyProtection="1">
      <alignment horizontal="center" vertical="center"/>
    </xf>
    <xf numFmtId="0" fontId="48" fillId="7" borderId="13" xfId="4" applyFont="1" applyFill="1" applyBorder="1" applyAlignment="1" applyProtection="1">
      <alignment horizontal="center" vertical="center"/>
    </xf>
    <xf numFmtId="168" fontId="47" fillId="7" borderId="78" xfId="4" applyNumberFormat="1" applyFont="1" applyFill="1" applyBorder="1" applyAlignment="1" applyProtection="1">
      <alignment horizontal="center" vertical="center"/>
    </xf>
    <xf numFmtId="168" fontId="47" fillId="7" borderId="0" xfId="4" applyNumberFormat="1" applyFont="1" applyFill="1" applyBorder="1" applyAlignment="1" applyProtection="1">
      <alignment horizontal="center" vertical="center"/>
    </xf>
    <xf numFmtId="168" fontId="47" fillId="7" borderId="11" xfId="4" applyNumberFormat="1" applyFont="1" applyFill="1" applyBorder="1" applyAlignment="1" applyProtection="1">
      <alignment horizontal="center" vertical="center"/>
    </xf>
    <xf numFmtId="168" fontId="47" fillId="7" borderId="17" xfId="4" applyNumberFormat="1" applyFont="1" applyFill="1" applyBorder="1" applyAlignment="1" applyProtection="1">
      <alignment horizontal="center" vertical="center"/>
    </xf>
    <xf numFmtId="168" fontId="47" fillId="7" borderId="24" xfId="4" applyNumberFormat="1" applyFont="1" applyFill="1" applyBorder="1" applyAlignment="1" applyProtection="1">
      <alignment horizontal="center" vertical="center"/>
    </xf>
    <xf numFmtId="168" fontId="47" fillId="7" borderId="72" xfId="4" applyNumberFormat="1" applyFont="1" applyFill="1" applyBorder="1" applyAlignment="1" applyProtection="1">
      <alignment horizontal="center" vertical="center"/>
    </xf>
    <xf numFmtId="0" fontId="29" fillId="0" borderId="45" xfId="0" applyFont="1" applyFill="1" applyBorder="1" applyAlignment="1" applyProtection="1">
      <alignment horizontal="left" vertical="center"/>
    </xf>
    <xf numFmtId="0" fontId="29" fillId="0" borderId="45" xfId="0" applyFont="1" applyFill="1" applyBorder="1" applyAlignment="1" applyProtection="1">
      <alignment horizontal="center"/>
    </xf>
    <xf numFmtId="0" fontId="29" fillId="0" borderId="46" xfId="0" applyFont="1" applyFill="1" applyBorder="1" applyAlignment="1" applyProtection="1">
      <alignment horizontal="center"/>
    </xf>
    <xf numFmtId="0" fontId="37" fillId="0" borderId="41" xfId="0" applyFont="1" applyFill="1" applyBorder="1" applyAlignment="1" applyProtection="1">
      <alignment horizontal="center" vertical="center" wrapText="1"/>
    </xf>
    <xf numFmtId="0" fontId="37" fillId="0" borderId="49" xfId="0" applyFont="1" applyFill="1" applyBorder="1" applyAlignment="1" applyProtection="1">
      <alignment horizontal="center" vertical="center" wrapText="1"/>
    </xf>
    <xf numFmtId="0" fontId="37" fillId="0" borderId="53" xfId="0" applyFont="1" applyFill="1" applyBorder="1" applyAlignment="1" applyProtection="1">
      <alignment horizontal="center" vertical="center"/>
    </xf>
    <xf numFmtId="0" fontId="37" fillId="0" borderId="54" xfId="0" applyFont="1" applyFill="1" applyBorder="1" applyAlignment="1" applyProtection="1">
      <alignment horizontal="center" vertical="center"/>
    </xf>
    <xf numFmtId="0" fontId="37" fillId="0" borderId="55" xfId="0" applyFont="1" applyFill="1" applyBorder="1" applyAlignment="1" applyProtection="1">
      <alignment horizontal="center" vertical="center"/>
    </xf>
    <xf numFmtId="0" fontId="37" fillId="0" borderId="56" xfId="0" applyFont="1" applyFill="1" applyBorder="1" applyAlignment="1" applyProtection="1">
      <alignment horizontal="center" vertical="center"/>
    </xf>
    <xf numFmtId="0" fontId="37" fillId="0" borderId="34" xfId="0" applyFont="1" applyFill="1" applyBorder="1" applyAlignment="1" applyProtection="1">
      <alignment horizontal="center" vertical="center"/>
    </xf>
    <xf numFmtId="0" fontId="37" fillId="0" borderId="57" xfId="0" applyFont="1" applyFill="1" applyBorder="1" applyAlignment="1" applyProtection="1">
      <alignment horizontal="center" vertical="center"/>
    </xf>
    <xf numFmtId="0" fontId="37" fillId="0" borderId="53" xfId="0" applyFont="1" applyFill="1" applyBorder="1" applyAlignment="1" applyProtection="1">
      <alignment horizontal="center" vertical="center" wrapText="1"/>
    </xf>
    <xf numFmtId="0" fontId="37" fillId="0" borderId="54" xfId="0" applyFont="1" applyFill="1" applyBorder="1" applyAlignment="1" applyProtection="1">
      <alignment horizontal="center" vertical="center" wrapText="1"/>
    </xf>
    <xf numFmtId="0" fontId="37" fillId="0" borderId="55" xfId="0" applyFont="1" applyFill="1" applyBorder="1" applyAlignment="1" applyProtection="1">
      <alignment horizontal="center" vertical="center" wrapText="1"/>
    </xf>
    <xf numFmtId="0" fontId="37" fillId="0" borderId="56" xfId="0" applyFont="1" applyFill="1" applyBorder="1" applyAlignment="1" applyProtection="1">
      <alignment horizontal="center" vertical="center" wrapText="1"/>
    </xf>
    <xf numFmtId="0" fontId="37" fillId="0" borderId="34" xfId="0" applyFont="1" applyFill="1" applyBorder="1" applyAlignment="1" applyProtection="1">
      <alignment horizontal="center" vertical="center" wrapText="1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37" xfId="0" applyFont="1" applyFill="1" applyBorder="1" applyAlignment="1" applyProtection="1">
      <alignment horizontal="center"/>
    </xf>
    <xf numFmtId="0" fontId="37" fillId="0" borderId="38" xfId="0" applyFont="1" applyFill="1" applyBorder="1" applyAlignment="1" applyProtection="1">
      <alignment horizontal="center"/>
    </xf>
    <xf numFmtId="0" fontId="37" fillId="0" borderId="39" xfId="0" applyFont="1" applyFill="1" applyBorder="1" applyAlignment="1" applyProtection="1">
      <alignment horizontal="center"/>
    </xf>
    <xf numFmtId="0" fontId="37" fillId="0" borderId="44" xfId="0" applyFont="1" applyFill="1" applyBorder="1" applyAlignment="1" applyProtection="1">
      <alignment horizontal="center" vertical="center" wrapText="1"/>
    </xf>
    <xf numFmtId="2" fontId="37" fillId="0" borderId="58" xfId="0" applyNumberFormat="1" applyFont="1" applyFill="1" applyBorder="1" applyAlignment="1" applyProtection="1">
      <alignment horizontal="center"/>
    </xf>
    <xf numFmtId="2" fontId="37" fillId="0" borderId="42" xfId="0" applyNumberFormat="1" applyFont="1" applyFill="1" applyBorder="1" applyAlignment="1" applyProtection="1">
      <alignment horizontal="center"/>
    </xf>
    <xf numFmtId="2" fontId="37" fillId="0" borderId="43" xfId="0" applyNumberFormat="1" applyFont="1" applyFill="1" applyBorder="1" applyAlignment="1" applyProtection="1">
      <alignment horizontal="center"/>
    </xf>
    <xf numFmtId="2" fontId="29" fillId="0" borderId="48" xfId="0" applyNumberFormat="1" applyFont="1" applyFill="1" applyBorder="1" applyAlignment="1" applyProtection="1">
      <alignment horizontal="center"/>
    </xf>
    <xf numFmtId="2" fontId="29" fillId="0" borderId="45" xfId="0" applyNumberFormat="1" applyFont="1" applyFill="1" applyBorder="1" applyAlignment="1" applyProtection="1">
      <alignment horizontal="center"/>
    </xf>
    <xf numFmtId="2" fontId="29" fillId="0" borderId="46" xfId="0" applyNumberFormat="1" applyFont="1" applyFill="1" applyBorder="1" applyAlignment="1" applyProtection="1">
      <alignment horizontal="center"/>
    </xf>
    <xf numFmtId="0" fontId="29" fillId="0" borderId="48" xfId="0" applyFont="1" applyFill="1" applyBorder="1" applyAlignment="1" applyProtection="1">
      <alignment horizontal="left"/>
    </xf>
    <xf numFmtId="0" fontId="29" fillId="0" borderId="45" xfId="0" applyFont="1" applyFill="1" applyBorder="1" applyAlignment="1" applyProtection="1">
      <alignment horizontal="left"/>
    </xf>
    <xf numFmtId="2" fontId="29" fillId="0" borderId="60" xfId="0" applyNumberFormat="1" applyFont="1" applyFill="1" applyBorder="1" applyAlignment="1" applyProtection="1">
      <alignment horizontal="center"/>
    </xf>
    <xf numFmtId="2" fontId="29" fillId="0" borderId="50" xfId="0" applyNumberFormat="1" applyFont="1" applyFill="1" applyBorder="1" applyAlignment="1" applyProtection="1">
      <alignment horizontal="center"/>
    </xf>
    <xf numFmtId="2" fontId="29" fillId="0" borderId="51" xfId="0" applyNumberFormat="1" applyFont="1" applyFill="1" applyBorder="1" applyAlignment="1" applyProtection="1">
      <alignment horizontal="center"/>
    </xf>
    <xf numFmtId="0" fontId="40" fillId="0" borderId="0" xfId="0" quotePrefix="1" applyNumberFormat="1" applyFont="1" applyFill="1" applyBorder="1" applyAlignment="1" applyProtection="1">
      <alignment horizontal="left"/>
    </xf>
    <xf numFmtId="0" fontId="55" fillId="4" borderId="0" xfId="0" applyFont="1" applyFill="1" applyAlignment="1" applyProtection="1">
      <alignment horizontal="center" wrapText="1"/>
    </xf>
    <xf numFmtId="0" fontId="28" fillId="0" borderId="0" xfId="0" applyFont="1" applyFill="1" applyAlignment="1" applyProtection="1">
      <alignment horizontal="center" vertical="top"/>
    </xf>
    <xf numFmtId="0" fontId="43" fillId="0" borderId="0" xfId="0" applyFont="1" applyFill="1" applyAlignment="1" applyProtection="1">
      <alignment horizontal="center" vertical="top"/>
    </xf>
    <xf numFmtId="0" fontId="37" fillId="0" borderId="0" xfId="0" applyFont="1" applyFill="1" applyAlignment="1" applyProtection="1">
      <alignment horizontal="center" vertical="top"/>
    </xf>
    <xf numFmtId="0" fontId="38" fillId="0" borderId="0" xfId="0" applyFont="1" applyFill="1" applyAlignment="1" applyProtection="1">
      <alignment horizontal="center" vertical="top" wrapText="1"/>
    </xf>
    <xf numFmtId="0" fontId="61" fillId="17" borderId="0" xfId="0" applyFont="1" applyFill="1" applyAlignment="1" applyProtection="1">
      <alignment horizontal="center" vertical="center"/>
    </xf>
    <xf numFmtId="0" fontId="49" fillId="10" borderId="16" xfId="0" applyFont="1" applyFill="1" applyBorder="1" applyAlignment="1" applyProtection="1">
      <alignment horizontal="center" vertical="center"/>
    </xf>
    <xf numFmtId="0" fontId="49" fillId="10" borderId="13" xfId="0" applyFont="1" applyFill="1" applyBorder="1" applyAlignment="1" applyProtection="1">
      <alignment horizontal="center" vertical="center"/>
    </xf>
    <xf numFmtId="167" fontId="50" fillId="10" borderId="14" xfId="4" applyNumberFormat="1" applyFont="1" applyFill="1" applyBorder="1" applyAlignment="1" applyProtection="1">
      <alignment horizontal="center" vertical="center"/>
    </xf>
    <xf numFmtId="167" fontId="50" fillId="10" borderId="7" xfId="4" applyNumberFormat="1" applyFont="1" applyFill="1" applyBorder="1" applyAlignment="1" applyProtection="1">
      <alignment horizontal="center" vertical="center"/>
    </xf>
    <xf numFmtId="167" fontId="50" fillId="10" borderId="15" xfId="4" applyNumberFormat="1" applyFont="1" applyFill="1" applyBorder="1" applyAlignment="1" applyProtection="1">
      <alignment horizontal="center" vertical="center"/>
    </xf>
    <xf numFmtId="167" fontId="50" fillId="10" borderId="17" xfId="4" applyNumberFormat="1" applyFont="1" applyFill="1" applyBorder="1" applyAlignment="1" applyProtection="1">
      <alignment horizontal="center" vertical="center"/>
    </xf>
    <xf numFmtId="167" fontId="50" fillId="10" borderId="24" xfId="4" applyNumberFormat="1" applyFont="1" applyFill="1" applyBorder="1" applyAlignment="1" applyProtection="1">
      <alignment horizontal="center" vertical="center"/>
    </xf>
    <xf numFmtId="167" fontId="50" fillId="10" borderId="72" xfId="4" applyNumberFormat="1" applyFont="1" applyFill="1" applyBorder="1" applyAlignment="1" applyProtection="1">
      <alignment horizontal="center" vertical="center"/>
    </xf>
    <xf numFmtId="0" fontId="31" fillId="0" borderId="0" xfId="0" applyFont="1" applyAlignment="1" applyProtection="1">
      <alignment horizontal="center"/>
    </xf>
    <xf numFmtId="0" fontId="29" fillId="0" borderId="50" xfId="0" applyFont="1" applyFill="1" applyBorder="1" applyAlignment="1" applyProtection="1">
      <alignment horizontal="center"/>
    </xf>
    <xf numFmtId="0" fontId="29" fillId="0" borderId="51" xfId="0" applyFont="1" applyFill="1" applyBorder="1" applyAlignment="1" applyProtection="1">
      <alignment horizontal="center"/>
    </xf>
    <xf numFmtId="0" fontId="37" fillId="0" borderId="37" xfId="0" applyFont="1" applyFill="1" applyBorder="1" applyAlignment="1" applyProtection="1">
      <alignment horizontal="center" vertical="center"/>
    </xf>
    <xf numFmtId="0" fontId="37" fillId="0" borderId="38" xfId="0" applyFont="1" applyFill="1" applyBorder="1" applyAlignment="1" applyProtection="1">
      <alignment horizontal="center" vertical="center"/>
    </xf>
    <xf numFmtId="0" fontId="37" fillId="0" borderId="39" xfId="0" applyFont="1" applyFill="1" applyBorder="1" applyAlignment="1" applyProtection="1">
      <alignment horizontal="center" vertical="center"/>
    </xf>
    <xf numFmtId="0" fontId="31" fillId="0" borderId="0" xfId="0" applyFont="1" applyAlignment="1" applyProtection="1">
      <alignment horizontal="center" vertical="center" wrapText="1"/>
    </xf>
    <xf numFmtId="0" fontId="37" fillId="0" borderId="42" xfId="0" applyFont="1" applyFill="1" applyBorder="1" applyAlignment="1" applyProtection="1">
      <alignment horizontal="center" vertical="center"/>
    </xf>
    <xf numFmtId="0" fontId="37" fillId="0" borderId="43" xfId="0" applyFont="1" applyFill="1" applyBorder="1" applyAlignment="1" applyProtection="1">
      <alignment horizontal="center" vertical="center"/>
    </xf>
    <xf numFmtId="0" fontId="39" fillId="0" borderId="0" xfId="0" quotePrefix="1" applyNumberFormat="1" applyFont="1" applyFill="1" applyBorder="1" applyAlignment="1" applyProtection="1">
      <alignment horizontal="left"/>
    </xf>
    <xf numFmtId="0" fontId="29" fillId="0" borderId="0" xfId="0" quotePrefix="1" applyNumberFormat="1" applyFont="1" applyFill="1" applyBorder="1" applyAlignment="1" applyProtection="1">
      <alignment horizontal="left" vertical="center"/>
    </xf>
  </cellXfs>
  <cellStyles count="6">
    <cellStyle name="Comma" xfId="1" builtinId="3"/>
    <cellStyle name="Comma [0]" xfId="2" builtinId="6"/>
    <cellStyle name="Default" xfId="5"/>
    <cellStyle name="Excel Built-in Normal" xfId="3"/>
    <cellStyle name="Normal" xfId="0" builtinId="0"/>
    <cellStyle name="Normal 4" xfId="4"/>
  </cellStyles>
  <dxfs count="19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Spin" dx="16" fmlaLink="KODE" max="500" min="1" page="10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NILAI UN'!A1"/><Relationship Id="rId2" Type="http://schemas.openxmlformats.org/officeDocument/2006/relationships/hyperlink" Target="#N.SEMISTER!A1"/><Relationship Id="rId1" Type="http://schemas.openxmlformats.org/officeDocument/2006/relationships/hyperlink" Target="#BIODATA!A1"/><Relationship Id="rId6" Type="http://schemas.openxmlformats.org/officeDocument/2006/relationships/hyperlink" Target="#LEGER!A1"/><Relationship Id="rId5" Type="http://schemas.openxmlformats.org/officeDocument/2006/relationships/hyperlink" Target="#'CETAK SHU'!A1"/><Relationship Id="rId4" Type="http://schemas.openxmlformats.org/officeDocument/2006/relationships/hyperlink" Target="#UASB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hyperlink" Target="#MENU!A1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26</xdr:row>
      <xdr:rowOff>28575</xdr:rowOff>
    </xdr:from>
    <xdr:to>
      <xdr:col>12</xdr:col>
      <xdr:colOff>1552575</xdr:colOff>
      <xdr:row>32</xdr:row>
      <xdr:rowOff>257174</xdr:rowOff>
    </xdr:to>
    <xdr:sp macro="" textlink="">
      <xdr:nvSpPr>
        <xdr:cNvPr id="6" name="Rounded Rectangle 5"/>
        <xdr:cNvSpPr/>
      </xdr:nvSpPr>
      <xdr:spPr>
        <a:xfrm>
          <a:off x="5295900" y="4762500"/>
          <a:ext cx="2695575" cy="142874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Saat</a:t>
          </a:r>
          <a:r>
            <a:rPr lang="en-US" sz="1100" baseline="0"/>
            <a:t> membuka Aplikasi Ini akan Keluar Security Warning : Maka Klik Enable Macro atau Enable Content Agar Macronya Bisa Jalan.</a:t>
          </a:r>
        </a:p>
        <a:p>
          <a:pPr algn="l"/>
          <a:r>
            <a:rPr lang="en-US" sz="1100" baseline="0"/>
            <a:t>Bila ada Kendala Hubungi : Maulidaini, S.Pd.I</a:t>
          </a:r>
        </a:p>
        <a:p>
          <a:pPr algn="l"/>
          <a:r>
            <a:rPr lang="en-US" sz="1100" baseline="0"/>
            <a:t>CP : 085260362200</a:t>
          </a:r>
          <a:endParaRPr lang="en-US" sz="1100"/>
        </a:p>
      </xdr:txBody>
    </xdr:sp>
    <xdr:clientData/>
  </xdr:twoCellAnchor>
  <xdr:twoCellAnchor>
    <xdr:from>
      <xdr:col>2</xdr:col>
      <xdr:colOff>200025</xdr:colOff>
      <xdr:row>26</xdr:row>
      <xdr:rowOff>38100</xdr:rowOff>
    </xdr:from>
    <xdr:to>
      <xdr:col>5</xdr:col>
      <xdr:colOff>484773</xdr:colOff>
      <xdr:row>27</xdr:row>
      <xdr:rowOff>161925</xdr:rowOff>
    </xdr:to>
    <xdr:sp macro="" textlink="">
      <xdr:nvSpPr>
        <xdr:cNvPr id="7" name="Rounded Rectangle 6">
          <a:hlinkClick xmlns:r="http://schemas.openxmlformats.org/officeDocument/2006/relationships" r:id="rId1" tooltip="Lidain Asel"/>
        </xdr:cNvPr>
        <xdr:cNvSpPr/>
      </xdr:nvSpPr>
      <xdr:spPr>
        <a:xfrm>
          <a:off x="1533525" y="477202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BIODATA SISWA</a:t>
          </a:r>
          <a:endParaRPr lang="en-US" sz="1100"/>
        </a:p>
      </xdr:txBody>
    </xdr:sp>
    <xdr:clientData/>
  </xdr:twoCellAnchor>
  <xdr:twoCellAnchor>
    <xdr:from>
      <xdr:col>2</xdr:col>
      <xdr:colOff>200025</xdr:colOff>
      <xdr:row>28</xdr:row>
      <xdr:rowOff>0</xdr:rowOff>
    </xdr:from>
    <xdr:to>
      <xdr:col>5</xdr:col>
      <xdr:colOff>484773</xdr:colOff>
      <xdr:row>29</xdr:row>
      <xdr:rowOff>123825</xdr:rowOff>
    </xdr:to>
    <xdr:sp macro="" textlink="">
      <xdr:nvSpPr>
        <xdr:cNvPr id="8" name="Rounded Rectangle 7">
          <a:hlinkClick xmlns:r="http://schemas.openxmlformats.org/officeDocument/2006/relationships" r:id="rId2" tooltip="Lidain Asel"/>
        </xdr:cNvPr>
        <xdr:cNvSpPr/>
      </xdr:nvSpPr>
      <xdr:spPr>
        <a:xfrm>
          <a:off x="1533525" y="513397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INPUT NILAI</a:t>
          </a:r>
          <a:r>
            <a:rPr lang="en-US" sz="1100" b="1" baseline="0"/>
            <a:t> RAPOR</a:t>
          </a:r>
          <a:endParaRPr lang="en-US" sz="1100" b="1"/>
        </a:p>
      </xdr:txBody>
    </xdr:sp>
    <xdr:clientData/>
  </xdr:twoCellAnchor>
  <xdr:twoCellAnchor>
    <xdr:from>
      <xdr:col>2</xdr:col>
      <xdr:colOff>200025</xdr:colOff>
      <xdr:row>29</xdr:row>
      <xdr:rowOff>161925</xdr:rowOff>
    </xdr:from>
    <xdr:to>
      <xdr:col>5</xdr:col>
      <xdr:colOff>484773</xdr:colOff>
      <xdr:row>31</xdr:row>
      <xdr:rowOff>85725</xdr:rowOff>
    </xdr:to>
    <xdr:sp macro="" textlink="">
      <xdr:nvSpPr>
        <xdr:cNvPr id="9" name="Rounded Rectangle 8">
          <a:hlinkClick xmlns:r="http://schemas.openxmlformats.org/officeDocument/2006/relationships" r:id="rId3" tooltip="Lidain Asel"/>
        </xdr:cNvPr>
        <xdr:cNvSpPr/>
      </xdr:nvSpPr>
      <xdr:spPr>
        <a:xfrm>
          <a:off x="1533525" y="5495925"/>
          <a:ext cx="1618248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NILAI UN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190499</xdr:colOff>
      <xdr:row>31</xdr:row>
      <xdr:rowOff>123825</xdr:rowOff>
    </xdr:from>
    <xdr:to>
      <xdr:col>5</xdr:col>
      <xdr:colOff>495300</xdr:colOff>
      <xdr:row>32</xdr:row>
      <xdr:rowOff>247650</xdr:rowOff>
    </xdr:to>
    <xdr:sp macro="" textlink="">
      <xdr:nvSpPr>
        <xdr:cNvPr id="10" name="Rounded Rectangle 9">
          <a:hlinkClick xmlns:r="http://schemas.openxmlformats.org/officeDocument/2006/relationships" r:id="rId4" tooltip="Lidain Asel"/>
        </xdr:cNvPr>
        <xdr:cNvSpPr/>
      </xdr:nvSpPr>
      <xdr:spPr>
        <a:xfrm>
          <a:off x="1523999" y="5857875"/>
          <a:ext cx="1638301" cy="3238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INPUT NILAI UASBN</a:t>
          </a:r>
          <a:endParaRPr lang="en-US" sz="1100"/>
        </a:p>
      </xdr:txBody>
    </xdr:sp>
    <xdr:clientData/>
  </xdr:twoCellAnchor>
  <xdr:twoCellAnchor>
    <xdr:from>
      <xdr:col>6</xdr:col>
      <xdr:colOff>276225</xdr:colOff>
      <xdr:row>26</xdr:row>
      <xdr:rowOff>161925</xdr:rowOff>
    </xdr:from>
    <xdr:to>
      <xdr:col>8</xdr:col>
      <xdr:colOff>514350</xdr:colOff>
      <xdr:row>29</xdr:row>
      <xdr:rowOff>104776</xdr:rowOff>
    </xdr:to>
    <xdr:sp macro="" textlink="">
      <xdr:nvSpPr>
        <xdr:cNvPr id="13" name="Rounded Rectangle 12">
          <a:hlinkClick xmlns:r="http://schemas.openxmlformats.org/officeDocument/2006/relationships" r:id="rId5" tooltip="Lidain Asel"/>
        </xdr:cNvPr>
        <xdr:cNvSpPr/>
      </xdr:nvSpPr>
      <xdr:spPr>
        <a:xfrm>
          <a:off x="3552825" y="4791075"/>
          <a:ext cx="1457325" cy="542926"/>
        </a:xfrm>
        <a:prstGeom prst="roundRect">
          <a:avLst/>
        </a:prstGeom>
        <a:solidFill>
          <a:srgbClr val="7030A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CETAK SHUN/SKHUN</a:t>
          </a:r>
        </a:p>
      </xdr:txBody>
    </xdr:sp>
    <xdr:clientData/>
  </xdr:twoCellAnchor>
  <xdr:twoCellAnchor>
    <xdr:from>
      <xdr:col>6</xdr:col>
      <xdr:colOff>276225</xdr:colOff>
      <xdr:row>30</xdr:row>
      <xdr:rowOff>19051</xdr:rowOff>
    </xdr:from>
    <xdr:to>
      <xdr:col>8</xdr:col>
      <xdr:colOff>514350</xdr:colOff>
      <xdr:row>32</xdr:row>
      <xdr:rowOff>152401</xdr:rowOff>
    </xdr:to>
    <xdr:sp macro="" textlink="">
      <xdr:nvSpPr>
        <xdr:cNvPr id="14" name="Rounded Rectangle 13">
          <a:hlinkClick xmlns:r="http://schemas.openxmlformats.org/officeDocument/2006/relationships" r:id="rId6" tooltip="Lidain Asel"/>
        </xdr:cNvPr>
        <xdr:cNvSpPr/>
      </xdr:nvSpPr>
      <xdr:spPr>
        <a:xfrm>
          <a:off x="3552825" y="5448301"/>
          <a:ext cx="1457325" cy="533400"/>
        </a:xfrm>
        <a:prstGeom prst="roundRect">
          <a:avLst/>
        </a:prstGeom>
        <a:solidFill>
          <a:srgbClr val="7030A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DAFTAR KOLEKTIF NILAI RAPOR/LEGER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76200</xdr:rowOff>
        </xdr:from>
        <xdr:to>
          <xdr:col>1</xdr:col>
          <xdr:colOff>504825</xdr:colOff>
          <xdr:row>2</xdr:row>
          <xdr:rowOff>47625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0</xdr:row>
          <xdr:rowOff>76200</xdr:rowOff>
        </xdr:from>
        <xdr:to>
          <xdr:col>2</xdr:col>
          <xdr:colOff>438150</xdr:colOff>
          <xdr:row>2</xdr:row>
          <xdr:rowOff>47625</xdr:rowOff>
        </xdr:to>
        <xdr:sp macro="" textlink="">
          <xdr:nvSpPr>
            <xdr:cNvPr id="2052" name="Group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676275</xdr:colOff>
      <xdr:row>0</xdr:row>
      <xdr:rowOff>167405</xdr:rowOff>
    </xdr:from>
    <xdr:to>
      <xdr:col>2</xdr:col>
      <xdr:colOff>356683</xdr:colOff>
      <xdr:row>2</xdr:row>
      <xdr:rowOff>19375</xdr:rowOff>
    </xdr:to>
    <xdr:pic>
      <xdr:nvPicPr>
        <xdr:cNvPr id="10" name="Picture 9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67405"/>
          <a:ext cx="613858" cy="547295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0</xdr:row>
      <xdr:rowOff>208602</xdr:rowOff>
    </xdr:from>
    <xdr:to>
      <xdr:col>1</xdr:col>
      <xdr:colOff>461009</xdr:colOff>
      <xdr:row>2</xdr:row>
      <xdr:rowOff>53104</xdr:rowOff>
    </xdr:to>
    <xdr:pic macro="[0]!Picture9_Click"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08602"/>
          <a:ext cx="632459" cy="5398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47625</xdr:rowOff>
        </xdr:from>
        <xdr:to>
          <xdr:col>1</xdr:col>
          <xdr:colOff>419100</xdr:colOff>
          <xdr:row>3</xdr:row>
          <xdr:rowOff>133350</xdr:rowOff>
        </xdr:to>
        <xdr:sp macro="" textlink="">
          <xdr:nvSpPr>
            <xdr:cNvPr id="3073" name="Group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0</xdr:row>
          <xdr:rowOff>47625</xdr:rowOff>
        </xdr:from>
        <xdr:to>
          <xdr:col>1</xdr:col>
          <xdr:colOff>1276350</xdr:colOff>
          <xdr:row>3</xdr:row>
          <xdr:rowOff>123825</xdr:rowOff>
        </xdr:to>
        <xdr:sp macro="" textlink="">
          <xdr:nvSpPr>
            <xdr:cNvPr id="3074" name="Group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676274</xdr:colOff>
      <xdr:row>0</xdr:row>
      <xdr:rowOff>138830</xdr:rowOff>
    </xdr:from>
    <xdr:to>
      <xdr:col>1</xdr:col>
      <xdr:colOff>1228747</xdr:colOff>
      <xdr:row>3</xdr:row>
      <xdr:rowOff>59896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4" y="138830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0</xdr:row>
      <xdr:rowOff>180026</xdr:rowOff>
    </xdr:from>
    <xdr:to>
      <xdr:col>1</xdr:col>
      <xdr:colOff>397764</xdr:colOff>
      <xdr:row>3</xdr:row>
      <xdr:rowOff>94371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80026"/>
          <a:ext cx="569214" cy="485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161925</xdr:rowOff>
        </xdr:from>
        <xdr:to>
          <xdr:col>1</xdr:col>
          <xdr:colOff>352425</xdr:colOff>
          <xdr:row>3</xdr:row>
          <xdr:rowOff>28575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0</xdr:row>
          <xdr:rowOff>180975</xdr:rowOff>
        </xdr:from>
        <xdr:to>
          <xdr:col>1</xdr:col>
          <xdr:colOff>1209675</xdr:colOff>
          <xdr:row>3</xdr:row>
          <xdr:rowOff>38100</xdr:rowOff>
        </xdr:to>
        <xdr:sp macro="" textlink="">
          <xdr:nvSpPr>
            <xdr:cNvPr id="4098" name="Group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609599</xdr:colOff>
      <xdr:row>1</xdr:row>
      <xdr:rowOff>5480</xdr:rowOff>
    </xdr:from>
    <xdr:to>
      <xdr:col>1</xdr:col>
      <xdr:colOff>1162072</xdr:colOff>
      <xdr:row>2</xdr:row>
      <xdr:rowOff>231346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49" y="272180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265751</xdr:rowOff>
    </xdr:from>
    <xdr:to>
      <xdr:col>1</xdr:col>
      <xdr:colOff>302514</xdr:colOff>
      <xdr:row>2</xdr:row>
      <xdr:rowOff>218196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65751"/>
          <a:ext cx="569214" cy="48584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57150</xdr:rowOff>
        </xdr:from>
        <xdr:to>
          <xdr:col>1</xdr:col>
          <xdr:colOff>495300</xdr:colOff>
          <xdr:row>2</xdr:row>
          <xdr:rowOff>190500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0</xdr:row>
          <xdr:rowOff>57150</xdr:rowOff>
        </xdr:from>
        <xdr:to>
          <xdr:col>1</xdr:col>
          <xdr:colOff>1323975</xdr:colOff>
          <xdr:row>2</xdr:row>
          <xdr:rowOff>180975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723899</xdr:colOff>
      <xdr:row>0</xdr:row>
      <xdr:rowOff>148355</xdr:rowOff>
    </xdr:from>
    <xdr:to>
      <xdr:col>1</xdr:col>
      <xdr:colOff>1276372</xdr:colOff>
      <xdr:row>2</xdr:row>
      <xdr:rowOff>117046</xdr:rowOff>
    </xdr:to>
    <xdr:pic>
      <xdr:nvPicPr>
        <xdr:cNvPr id="6" name="Picture 5">
          <a:hlinkClick xmlns:r="http://schemas.openxmlformats.org/officeDocument/2006/relationships" r:id="rId1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49" y="148355"/>
          <a:ext cx="552473" cy="49256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189551</xdr:rowOff>
    </xdr:from>
    <xdr:to>
      <xdr:col>1</xdr:col>
      <xdr:colOff>473964</xdr:colOff>
      <xdr:row>2</xdr:row>
      <xdr:rowOff>151521</xdr:rowOff>
    </xdr:to>
    <xdr:pic macro="[0]!Picture9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9551"/>
          <a:ext cx="569214" cy="4858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35945</xdr:colOff>
      <xdr:row>0</xdr:row>
      <xdr:rowOff>305518</xdr:rowOff>
    </xdr:from>
    <xdr:to>
      <xdr:col>2</xdr:col>
      <xdr:colOff>754813</xdr:colOff>
      <xdr:row>2</xdr:row>
      <xdr:rowOff>98843</xdr:rowOff>
    </xdr:to>
    <xdr:sp macro="" textlink="">
      <xdr:nvSpPr>
        <xdr:cNvPr id="3" name="Rounded Rectangle 2">
          <a:hlinkClick xmlns:r="http://schemas.openxmlformats.org/officeDocument/2006/relationships" r:id="rId1" tooltip="Kembali Ke Beranda @Maulidaini, S.Pd.I"/>
        </xdr:cNvPr>
        <xdr:cNvSpPr/>
      </xdr:nvSpPr>
      <xdr:spPr>
        <a:xfrm>
          <a:off x="35945" y="305518"/>
          <a:ext cx="1913986" cy="39537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id-ID" sz="1200">
              <a:latin typeface="Arial Black" panose="020B0A04020102020204" pitchFamily="34" charset="0"/>
            </a:rPr>
            <a:t>BACK TO HOME</a:t>
          </a:r>
        </a:p>
      </xdr:txBody>
    </xdr:sp>
    <xdr:clientData/>
  </xdr:twoCellAnchor>
  <xdr:twoCellAnchor editAs="oneCell">
    <xdr:from>
      <xdr:col>0</xdr:col>
      <xdr:colOff>83569</xdr:colOff>
      <xdr:row>0</xdr:row>
      <xdr:rowOff>344473</xdr:rowOff>
    </xdr:from>
    <xdr:to>
      <xdr:col>1</xdr:col>
      <xdr:colOff>114058</xdr:colOff>
      <xdr:row>2</xdr:row>
      <xdr:rowOff>82488</xdr:rowOff>
    </xdr:to>
    <xdr:pic>
      <xdr:nvPicPr>
        <xdr:cNvPr id="4" name="Picture 3">
          <a:hlinkClick xmlns:r="http://schemas.openxmlformats.org/officeDocument/2006/relationships" r:id="rId1" tooltip="Kembali Ke Beranda @Maulidaini, S.Pd.I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69" y="344473"/>
          <a:ext cx="398909" cy="3400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6</xdr:row>
      <xdr:rowOff>0</xdr:rowOff>
    </xdr:from>
    <xdr:to>
      <xdr:col>3</xdr:col>
      <xdr:colOff>228599</xdr:colOff>
      <xdr:row>10</xdr:row>
      <xdr:rowOff>47625</xdr:rowOff>
    </xdr:to>
    <xdr:sp macro="" textlink="">
      <xdr:nvSpPr>
        <xdr:cNvPr id="21" name="LOGO2"/>
        <xdr:cNvSpPr/>
      </xdr:nvSpPr>
      <xdr:spPr>
        <a:xfrm>
          <a:off x="581025" y="933450"/>
          <a:ext cx="714374" cy="828675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11</xdr:col>
      <xdr:colOff>228599</xdr:colOff>
      <xdr:row>5</xdr:row>
      <xdr:rowOff>171450</xdr:rowOff>
    </xdr:from>
    <xdr:to>
      <xdr:col>12</xdr:col>
      <xdr:colOff>161924</xdr:colOff>
      <xdr:row>10</xdr:row>
      <xdr:rowOff>28275</xdr:rowOff>
    </xdr:to>
    <xdr:sp macro="" textlink="">
      <xdr:nvSpPr>
        <xdr:cNvPr id="20" name="LOGO1"/>
        <xdr:cNvSpPr/>
      </xdr:nvSpPr>
      <xdr:spPr>
        <a:xfrm>
          <a:off x="5353049" y="914400"/>
          <a:ext cx="771525" cy="828375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/>
        </a:p>
      </xdr:txBody>
    </xdr:sp>
    <xdr:clientData/>
  </xdr:twoCellAnchor>
  <xdr:twoCellAnchor>
    <xdr:from>
      <xdr:col>1</xdr:col>
      <xdr:colOff>323851</xdr:colOff>
      <xdr:row>10</xdr:row>
      <xdr:rowOff>171448</xdr:rowOff>
    </xdr:from>
    <xdr:to>
      <xdr:col>13</xdr:col>
      <xdr:colOff>123826</xdr:colOff>
      <xdr:row>11</xdr:row>
      <xdr:rowOff>38099</xdr:rowOff>
    </xdr:to>
    <xdr:sp macro="" textlink="">
      <xdr:nvSpPr>
        <xdr:cNvPr id="3" name="Line 5"/>
        <xdr:cNvSpPr>
          <a:spLocks noChangeShapeType="1"/>
        </xdr:cNvSpPr>
      </xdr:nvSpPr>
      <xdr:spPr bwMode="auto">
        <a:xfrm flipV="1">
          <a:off x="495301" y="1885948"/>
          <a:ext cx="5753100" cy="57151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18</xdr:row>
          <xdr:rowOff>0</xdr:rowOff>
        </xdr:from>
        <xdr:to>
          <xdr:col>16</xdr:col>
          <xdr:colOff>600075</xdr:colOff>
          <xdr:row>24</xdr:row>
          <xdr:rowOff>152400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27</xdr:row>
          <xdr:rowOff>133350</xdr:rowOff>
        </xdr:from>
        <xdr:to>
          <xdr:col>17</xdr:col>
          <xdr:colOff>200025</xdr:colOff>
          <xdr:row>31</xdr:row>
          <xdr:rowOff>85725</xdr:rowOff>
        </xdr:to>
        <xdr:sp macro="" textlink="">
          <xdr:nvSpPr>
            <xdr:cNvPr id="7179" name="Group Box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Prien Preview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285750</xdr:colOff>
          <xdr:row>27</xdr:row>
          <xdr:rowOff>133350</xdr:rowOff>
        </xdr:from>
        <xdr:to>
          <xdr:col>18</xdr:col>
          <xdr:colOff>152400</xdr:colOff>
          <xdr:row>31</xdr:row>
          <xdr:rowOff>85725</xdr:rowOff>
        </xdr:to>
        <xdr:sp macro="" textlink="">
          <xdr:nvSpPr>
            <xdr:cNvPr id="7180" name="Group Box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27</xdr:row>
          <xdr:rowOff>133350</xdr:rowOff>
        </xdr:from>
        <xdr:to>
          <xdr:col>19</xdr:col>
          <xdr:colOff>438150</xdr:colOff>
          <xdr:row>31</xdr:row>
          <xdr:rowOff>85725</xdr:rowOff>
        </xdr:to>
        <xdr:sp macro="" textlink="">
          <xdr:nvSpPr>
            <xdr:cNvPr id="7181" name="Group Box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495300</xdr:colOff>
          <xdr:row>27</xdr:row>
          <xdr:rowOff>133350</xdr:rowOff>
        </xdr:from>
        <xdr:to>
          <xdr:col>20</xdr:col>
          <xdr:colOff>695325</xdr:colOff>
          <xdr:row>31</xdr:row>
          <xdr:rowOff>85725</xdr:rowOff>
        </xdr:to>
        <xdr:sp macro="" textlink="">
          <xdr:nvSpPr>
            <xdr:cNvPr id="7182" name="Group Box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19</xdr:col>
      <xdr:colOff>590550</xdr:colOff>
      <xdr:row>28</xdr:row>
      <xdr:rowOff>62630</xdr:rowOff>
    </xdr:from>
    <xdr:to>
      <xdr:col>20</xdr:col>
      <xdr:colOff>609600</xdr:colOff>
      <xdr:row>30</xdr:row>
      <xdr:rowOff>129305</xdr:rowOff>
    </xdr:to>
    <xdr:pic>
      <xdr:nvPicPr>
        <xdr:cNvPr id="33" name="Picture 32">
          <a:hlinkClick xmlns:r="http://schemas.openxmlformats.org/officeDocument/2006/relationships" r:id="rId3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443630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29</xdr:row>
      <xdr:rowOff>8219</xdr:rowOff>
    </xdr:from>
    <xdr:to>
      <xdr:col>17</xdr:col>
      <xdr:colOff>66675</xdr:colOff>
      <xdr:row>31</xdr:row>
      <xdr:rowOff>28574</xdr:rowOff>
    </xdr:to>
    <xdr:pic macro="[0]!Picture7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0" y="4323044"/>
          <a:ext cx="571500" cy="668055"/>
        </a:xfrm>
        <a:prstGeom prst="rect">
          <a:avLst/>
        </a:prstGeom>
      </xdr:spPr>
    </xdr:pic>
    <xdr:clientData/>
  </xdr:twoCellAnchor>
  <xdr:twoCellAnchor editAs="oneCell">
    <xdr:from>
      <xdr:col>17</xdr:col>
      <xdr:colOff>340754</xdr:colOff>
      <xdr:row>29</xdr:row>
      <xdr:rowOff>28574</xdr:rowOff>
    </xdr:from>
    <xdr:to>
      <xdr:col>18</xdr:col>
      <xdr:colOff>124108</xdr:colOff>
      <xdr:row>31</xdr:row>
      <xdr:rowOff>57149</xdr:rowOff>
    </xdr:to>
    <xdr:pic macro="[0]!Picture8_Click"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8027429" y="4343399"/>
          <a:ext cx="726329" cy="676275"/>
        </a:xfrm>
        <a:prstGeom prst="rect">
          <a:avLst/>
        </a:prstGeom>
      </xdr:spPr>
    </xdr:pic>
    <xdr:clientData/>
  </xdr:twoCellAnchor>
  <xdr:twoCellAnchor editAs="oneCell">
    <xdr:from>
      <xdr:col>18</xdr:col>
      <xdr:colOff>352425</xdr:colOff>
      <xdr:row>29</xdr:row>
      <xdr:rowOff>37151</xdr:rowOff>
    </xdr:from>
    <xdr:to>
      <xdr:col>19</xdr:col>
      <xdr:colOff>390525</xdr:colOff>
      <xdr:row>31</xdr:row>
      <xdr:rowOff>9524</xdr:rowOff>
    </xdr:to>
    <xdr:pic macro="[0]!Picture9_Click"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075" y="4351976"/>
          <a:ext cx="647700" cy="620073"/>
        </a:xfrm>
        <a:prstGeom prst="rect">
          <a:avLst/>
        </a:prstGeom>
      </xdr:spPr>
    </xdr:pic>
    <xdr:clientData/>
  </xdr:twoCellAnchor>
  <xdr:twoCellAnchor>
    <xdr:from>
      <xdr:col>18</xdr:col>
      <xdr:colOff>333374</xdr:colOff>
      <xdr:row>8</xdr:row>
      <xdr:rowOff>114299</xdr:rowOff>
    </xdr:from>
    <xdr:to>
      <xdr:col>21</xdr:col>
      <xdr:colOff>38099</xdr:colOff>
      <xdr:row>10</xdr:row>
      <xdr:rowOff>28575</xdr:rowOff>
    </xdr:to>
    <xdr:sp macro="[0]!LoadLOGO1" textlink="">
      <xdr:nvSpPr>
        <xdr:cNvPr id="12" name="Rounded Rectangle 11"/>
        <xdr:cNvSpPr/>
      </xdr:nvSpPr>
      <xdr:spPr>
        <a:xfrm>
          <a:off x="8963024" y="1476374"/>
          <a:ext cx="1647825" cy="2667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GANTI</a:t>
          </a:r>
          <a:r>
            <a:rPr lang="id-ID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LOGO </a:t>
          </a:r>
          <a:r>
            <a:rPr lang="en-US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SEKOLAH</a:t>
          </a:r>
          <a:endParaRPr lang="id-ID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16</xdr:col>
      <xdr:colOff>123825</xdr:colOff>
      <xdr:row>8</xdr:row>
      <xdr:rowOff>114299</xdr:rowOff>
    </xdr:from>
    <xdr:to>
      <xdr:col>18</xdr:col>
      <xdr:colOff>209550</xdr:colOff>
      <xdr:row>10</xdr:row>
      <xdr:rowOff>28575</xdr:rowOff>
    </xdr:to>
    <xdr:sp macro="[0]!LoadLOGO2" textlink="">
      <xdr:nvSpPr>
        <xdr:cNvPr id="19" name="Rounded Rectangle 18"/>
        <xdr:cNvSpPr/>
      </xdr:nvSpPr>
      <xdr:spPr>
        <a:xfrm>
          <a:off x="7200900" y="1476374"/>
          <a:ext cx="1638300" cy="266701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GANTI</a:t>
          </a:r>
          <a:r>
            <a:rPr lang="id-ID" sz="1100" b="1"/>
            <a:t> LOGO </a:t>
          </a:r>
          <a:r>
            <a:rPr lang="en-US" sz="1100" b="1"/>
            <a:t>PROVINSI</a:t>
          </a:r>
          <a:endParaRPr lang="id-ID" sz="1100" b="1"/>
        </a:p>
      </xdr:txBody>
    </xdr:sp>
    <xdr:clientData/>
  </xdr:twoCellAnchor>
  <xdr:twoCellAnchor>
    <xdr:from>
      <xdr:col>7</xdr:col>
      <xdr:colOff>209550</xdr:colOff>
      <xdr:row>58</xdr:row>
      <xdr:rowOff>38099</xdr:rowOff>
    </xdr:from>
    <xdr:to>
      <xdr:col>8</xdr:col>
      <xdr:colOff>590550</xdr:colOff>
      <xdr:row>65</xdr:row>
      <xdr:rowOff>57149</xdr:rowOff>
    </xdr:to>
    <xdr:sp macro="" textlink="">
      <xdr:nvSpPr>
        <xdr:cNvPr id="2" name="Rectangle 1"/>
        <xdr:cNvSpPr/>
      </xdr:nvSpPr>
      <xdr:spPr>
        <a:xfrm>
          <a:off x="2743200" y="9667874"/>
          <a:ext cx="876300" cy="1152525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19050</xdr:colOff>
      <xdr:row>69</xdr:row>
      <xdr:rowOff>0</xdr:rowOff>
    </xdr:to>
    <xdr:pic>
      <xdr:nvPicPr>
        <xdr:cNvPr id="24" name="Picture 23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0" y="0"/>
          <a:ext cx="6696075" cy="110680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581024</xdr:colOff>
      <xdr:row>65</xdr:row>
      <xdr:rowOff>133350</xdr:rowOff>
    </xdr:to>
    <xdr:pic>
      <xdr:nvPicPr>
        <xdr:cNvPr id="2" name="Picture 2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0" y="0"/>
          <a:ext cx="6677024" cy="125158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24</xdr:col>
      <xdr:colOff>581024</xdr:colOff>
      <xdr:row>59</xdr:row>
      <xdr:rowOff>171450</xdr:rowOff>
    </xdr:to>
    <xdr:pic>
      <xdr:nvPicPr>
        <xdr:cNvPr id="3" name="Picture 2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8534400" y="0"/>
          <a:ext cx="6677024" cy="114109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50</xdr:row>
      <xdr:rowOff>0</xdr:rowOff>
    </xdr:from>
    <xdr:to>
      <xdr:col>22</xdr:col>
      <xdr:colOff>581024</xdr:colOff>
      <xdr:row>109</xdr:row>
      <xdr:rowOff>171450</xdr:rowOff>
    </xdr:to>
    <xdr:pic>
      <xdr:nvPicPr>
        <xdr:cNvPr id="4" name="Picture 3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7315200" y="9525000"/>
          <a:ext cx="6677024" cy="114109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.%20DOK%20SEKOLAH\EXCEL%20APLIKASI%20MAULIDAINI\SHU%20SMA%20DAN%20MA\skhun\Aplikasi%20SKHUN%20www.gurugaleri.c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dan Nilai"/>
      <sheetName val="SKHU"/>
      <sheetName val="SK Lulus"/>
      <sheetName val="Ijazah"/>
      <sheetName val="Amplop"/>
    </sheetNames>
    <sheetDataSet>
      <sheetData sheetId="0">
        <row r="4">
          <cell r="A4">
            <v>1</v>
          </cell>
          <cell r="B4" t="str">
            <v>13-002-001-8</v>
          </cell>
          <cell r="C4">
            <v>13873</v>
          </cell>
          <cell r="D4" t="str">
            <v>9983690085</v>
          </cell>
          <cell r="E4" t="str">
            <v>Nama Peserta Didik 1</v>
          </cell>
          <cell r="F4" t="str">
            <v>Purworejo, 19 Oktober 1998</v>
          </cell>
          <cell r="G4" t="str">
            <v>L</v>
          </cell>
          <cell r="H4" t="str">
            <v>Ayah dari Nama Peserta Didik 1</v>
          </cell>
          <cell r="I4" t="str">
            <v>Ibu dari Nama Peserta Didik 1</v>
          </cell>
          <cell r="J4" t="str">
            <v>Alamat dari Nama Peserta Didik 1</v>
          </cell>
          <cell r="K4">
            <v>7.8</v>
          </cell>
          <cell r="L4">
            <v>8.6</v>
          </cell>
          <cell r="M4">
            <v>9.75</v>
          </cell>
          <cell r="N4">
            <v>9.5</v>
          </cell>
          <cell r="O4">
            <v>35.65</v>
          </cell>
          <cell r="P4">
            <v>8.9400000000000013</v>
          </cell>
          <cell r="Q4">
            <v>8.76</v>
          </cell>
          <cell r="R4">
            <v>9.0400000000000009</v>
          </cell>
          <cell r="S4">
            <v>8.379999999999999</v>
          </cell>
          <cell r="T4">
            <v>9.24</v>
          </cell>
          <cell r="U4">
            <v>9.0599999999999987</v>
          </cell>
          <cell r="V4">
            <v>8.7200000000000006</v>
          </cell>
          <cell r="W4">
            <v>8.6</v>
          </cell>
          <cell r="X4">
            <v>9.02</v>
          </cell>
          <cell r="Y4">
            <v>8.9400000000000013</v>
          </cell>
          <cell r="Z4">
            <v>8.379999999999999</v>
          </cell>
          <cell r="AA4">
            <v>8.6</v>
          </cell>
          <cell r="AB4">
            <v>8.8066666666666649</v>
          </cell>
          <cell r="AC4">
            <v>8.73</v>
          </cell>
          <cell r="AD4">
            <v>8.27</v>
          </cell>
          <cell r="AE4">
            <v>8.9600000000000009</v>
          </cell>
          <cell r="AF4">
            <v>8.4499999999999993</v>
          </cell>
          <cell r="AG4">
            <v>9.1999999999999993</v>
          </cell>
          <cell r="AH4">
            <v>9.1199999999999992</v>
          </cell>
          <cell r="AI4">
            <v>9.08</v>
          </cell>
          <cell r="AJ4">
            <v>8.6999999999999993</v>
          </cell>
          <cell r="AK4">
            <v>9.1999999999999993</v>
          </cell>
          <cell r="AL4">
            <v>8.84</v>
          </cell>
          <cell r="AM4">
            <v>8.75</v>
          </cell>
          <cell r="AN4">
            <v>8.6</v>
          </cell>
          <cell r="AO4">
            <v>8.8800000000000008</v>
          </cell>
          <cell r="AP4">
            <v>8.61</v>
          </cell>
          <cell r="AQ4">
            <v>9.02</v>
          </cell>
          <cell r="AR4">
            <v>8.5500000000000007</v>
          </cell>
          <cell r="AS4">
            <v>9.23</v>
          </cell>
          <cell r="AT4">
            <v>9.08</v>
          </cell>
          <cell r="AU4">
            <v>8.83</v>
          </cell>
          <cell r="AV4">
            <v>8.6300000000000008</v>
          </cell>
          <cell r="AW4">
            <v>9.07</v>
          </cell>
          <cell r="AX4">
            <v>8.91</v>
          </cell>
          <cell r="AY4">
            <v>8.49</v>
          </cell>
          <cell r="AZ4">
            <v>8.6</v>
          </cell>
          <cell r="BA4">
            <v>531</v>
          </cell>
          <cell r="BB4">
            <v>678</v>
          </cell>
          <cell r="BC4">
            <v>0</v>
          </cell>
          <cell r="BD4">
            <v>125</v>
          </cell>
          <cell r="BE4">
            <v>105.89999999999999</v>
          </cell>
          <cell r="BF4">
            <v>46</v>
          </cell>
        </row>
        <row r="5">
          <cell r="A5">
            <v>2</v>
          </cell>
          <cell r="B5" t="str">
            <v>13-002-002-7</v>
          </cell>
          <cell r="C5">
            <v>13874</v>
          </cell>
          <cell r="D5" t="str">
            <v>9994959874</v>
          </cell>
          <cell r="E5" t="str">
            <v>Nama Peserta Didik 2</v>
          </cell>
          <cell r="F5" t="str">
            <v>Purworejo, 31 Oktober 1999</v>
          </cell>
          <cell r="G5" t="str">
            <v>P</v>
          </cell>
          <cell r="H5" t="str">
            <v>Ayah dari Nama Peserta Didik 2</v>
          </cell>
          <cell r="I5" t="str">
            <v>Ibu dari Nama Peserta Didik 2</v>
          </cell>
          <cell r="J5" t="str">
            <v>Alamat dari Nama Peserta Didik 2</v>
          </cell>
          <cell r="K5">
            <v>8.6</v>
          </cell>
          <cell r="L5">
            <v>9.1999999999999993</v>
          </cell>
          <cell r="M5">
            <v>10</v>
          </cell>
          <cell r="N5">
            <v>9.25</v>
          </cell>
          <cell r="O5">
            <v>37.049999999999997</v>
          </cell>
          <cell r="P5">
            <v>9.32</v>
          </cell>
          <cell r="Q5">
            <v>8.9400000000000013</v>
          </cell>
          <cell r="R5">
            <v>9.0400000000000009</v>
          </cell>
          <cell r="S5">
            <v>9.02</v>
          </cell>
          <cell r="T5">
            <v>8.84</v>
          </cell>
          <cell r="U5">
            <v>8.92</v>
          </cell>
          <cell r="V5">
            <v>8.92</v>
          </cell>
          <cell r="W5">
            <v>8.7200000000000006</v>
          </cell>
          <cell r="X5">
            <v>8.6999999999999993</v>
          </cell>
          <cell r="Y5">
            <v>8.92</v>
          </cell>
          <cell r="Z5">
            <v>8.9400000000000013</v>
          </cell>
          <cell r="AA5">
            <v>8.82</v>
          </cell>
          <cell r="AB5">
            <v>8.9250000000000025</v>
          </cell>
          <cell r="AC5">
            <v>9.6999999999999993</v>
          </cell>
          <cell r="AD5">
            <v>8.66</v>
          </cell>
          <cell r="AE5">
            <v>9.3000000000000007</v>
          </cell>
          <cell r="AF5">
            <v>8.83</v>
          </cell>
          <cell r="AG5">
            <v>9.8000000000000007</v>
          </cell>
          <cell r="AH5">
            <v>9.2799999999999994</v>
          </cell>
          <cell r="AI5">
            <v>9.77</v>
          </cell>
          <cell r="AJ5">
            <v>9</v>
          </cell>
          <cell r="AK5">
            <v>8.3000000000000007</v>
          </cell>
          <cell r="AL5">
            <v>8.9700000000000006</v>
          </cell>
          <cell r="AM5">
            <v>9.01</v>
          </cell>
          <cell r="AN5">
            <v>8.6999999999999993</v>
          </cell>
          <cell r="AO5">
            <v>9.43</v>
          </cell>
          <cell r="AP5">
            <v>8.86</v>
          </cell>
          <cell r="AQ5">
            <v>9.1199999999999992</v>
          </cell>
          <cell r="AR5">
            <v>8.9600000000000009</v>
          </cell>
          <cell r="AS5">
            <v>9.1300000000000008</v>
          </cell>
          <cell r="AT5">
            <v>9.02</v>
          </cell>
          <cell r="AU5">
            <v>9.18</v>
          </cell>
          <cell r="AV5">
            <v>8.8000000000000007</v>
          </cell>
          <cell r="AW5">
            <v>8.58</v>
          </cell>
          <cell r="AX5">
            <v>8.94</v>
          </cell>
          <cell r="AY5">
            <v>8.9600000000000009</v>
          </cell>
          <cell r="AZ5">
            <v>8.7799999999999994</v>
          </cell>
          <cell r="BA5">
            <v>532</v>
          </cell>
          <cell r="BB5">
            <v>679</v>
          </cell>
          <cell r="BC5">
            <v>0</v>
          </cell>
          <cell r="BD5">
            <v>72</v>
          </cell>
          <cell r="BE5">
            <v>107.75999999999999</v>
          </cell>
          <cell r="BF5">
            <v>16</v>
          </cell>
        </row>
        <row r="6">
          <cell r="A6">
            <v>3</v>
          </cell>
          <cell r="B6" t="str">
            <v>13-002-003-6</v>
          </cell>
          <cell r="C6">
            <v>13875</v>
          </cell>
          <cell r="D6" t="str">
            <v>9990263723</v>
          </cell>
          <cell r="E6" t="str">
            <v>Nama Peserta Didik 3</v>
          </cell>
          <cell r="F6" t="str">
            <v>Magelang, 04 Juni 1999</v>
          </cell>
          <cell r="G6" t="str">
            <v>L</v>
          </cell>
          <cell r="H6" t="str">
            <v>Ayah dari Nama Peserta Didik 3</v>
          </cell>
          <cell r="I6" t="str">
            <v>Ibu dari Nama Peserta Didik 3</v>
          </cell>
          <cell r="J6" t="str">
            <v>Alamat dari Nama Peserta Didik 3</v>
          </cell>
          <cell r="K6">
            <v>8.8000000000000007</v>
          </cell>
          <cell r="L6">
            <v>9.1999999999999993</v>
          </cell>
          <cell r="M6">
            <v>8.25</v>
          </cell>
          <cell r="N6">
            <v>9.25</v>
          </cell>
          <cell r="O6">
            <v>35.5</v>
          </cell>
          <cell r="P6">
            <v>8.8000000000000007</v>
          </cell>
          <cell r="Q6">
            <v>8.76</v>
          </cell>
          <cell r="R6">
            <v>8.64</v>
          </cell>
          <cell r="S6">
            <v>8.84</v>
          </cell>
          <cell r="T6">
            <v>8.26</v>
          </cell>
          <cell r="U6">
            <v>8.7200000000000006</v>
          </cell>
          <cell r="V6">
            <v>8.8000000000000007</v>
          </cell>
          <cell r="W6">
            <v>8.52</v>
          </cell>
          <cell r="X6">
            <v>8.7200000000000006</v>
          </cell>
          <cell r="Y6">
            <v>8.82</v>
          </cell>
          <cell r="Z6">
            <v>8.2799999999999994</v>
          </cell>
          <cell r="AA6">
            <v>8.5599999999999987</v>
          </cell>
          <cell r="AB6">
            <v>8.6433333333333326</v>
          </cell>
          <cell r="AC6">
            <v>8.65</v>
          </cell>
          <cell r="AD6">
            <v>8.69</v>
          </cell>
          <cell r="AE6">
            <v>8.9600000000000009</v>
          </cell>
          <cell r="AF6">
            <v>8.5500000000000007</v>
          </cell>
          <cell r="AG6">
            <v>8.9</v>
          </cell>
          <cell r="AH6">
            <v>9.27</v>
          </cell>
          <cell r="AI6">
            <v>9.15</v>
          </cell>
          <cell r="AJ6">
            <v>8.6999999999999993</v>
          </cell>
          <cell r="AK6">
            <v>9</v>
          </cell>
          <cell r="AL6">
            <v>8.9700000000000006</v>
          </cell>
          <cell r="AM6">
            <v>8.6999999999999993</v>
          </cell>
          <cell r="AN6">
            <v>8.6</v>
          </cell>
          <cell r="AO6">
            <v>8.76</v>
          </cell>
          <cell r="AP6">
            <v>8.74</v>
          </cell>
          <cell r="AQ6">
            <v>8.74</v>
          </cell>
          <cell r="AR6">
            <v>8.76</v>
          </cell>
          <cell r="AS6">
            <v>8.4499999999999993</v>
          </cell>
          <cell r="AT6">
            <v>8.8800000000000008</v>
          </cell>
          <cell r="AU6">
            <v>8.91</v>
          </cell>
          <cell r="AV6">
            <v>8.57</v>
          </cell>
          <cell r="AW6">
            <v>8.8000000000000007</v>
          </cell>
          <cell r="AX6">
            <v>8.8699999999999992</v>
          </cell>
          <cell r="AY6">
            <v>8.41</v>
          </cell>
          <cell r="AZ6">
            <v>8.57</v>
          </cell>
          <cell r="BA6">
            <v>533</v>
          </cell>
          <cell r="BB6">
            <v>680</v>
          </cell>
          <cell r="BC6">
            <v>0</v>
          </cell>
          <cell r="BD6">
            <v>127</v>
          </cell>
          <cell r="BE6">
            <v>104.46000000000001</v>
          </cell>
          <cell r="BF6">
            <v>85</v>
          </cell>
        </row>
        <row r="7">
          <cell r="A7">
            <v>4</v>
          </cell>
          <cell r="B7" t="str">
            <v>13-002-004-5</v>
          </cell>
          <cell r="C7">
            <v>13876</v>
          </cell>
          <cell r="D7" t="str">
            <v>9995058761</v>
          </cell>
          <cell r="E7" t="str">
            <v>Nama Peserta Didik 4</v>
          </cell>
          <cell r="F7" t="str">
            <v>Purworejo, 12 April 1999</v>
          </cell>
          <cell r="G7" t="str">
            <v>P</v>
          </cell>
          <cell r="H7" t="str">
            <v>Ayah dari Nama Peserta Didik 4</v>
          </cell>
          <cell r="I7" t="str">
            <v>Ibu dari Nama Peserta Didik 4</v>
          </cell>
          <cell r="J7" t="str">
            <v>Alamat dari Nama Peserta Didik 4</v>
          </cell>
          <cell r="K7">
            <v>9.1999999999999993</v>
          </cell>
          <cell r="L7">
            <v>9.6</v>
          </cell>
          <cell r="M7">
            <v>9.5</v>
          </cell>
          <cell r="N7">
            <v>9.75</v>
          </cell>
          <cell r="O7">
            <v>38.049999999999997</v>
          </cell>
          <cell r="P7">
            <v>9.18</v>
          </cell>
          <cell r="Q7">
            <v>9.02</v>
          </cell>
          <cell r="R7">
            <v>8.879999999999999</v>
          </cell>
          <cell r="S7">
            <v>9.0599999999999987</v>
          </cell>
          <cell r="T7">
            <v>9.4</v>
          </cell>
          <cell r="U7">
            <v>9.120000000000001</v>
          </cell>
          <cell r="V7">
            <v>9.0599999999999987</v>
          </cell>
          <cell r="W7">
            <v>8.68</v>
          </cell>
          <cell r="X7">
            <v>8.48</v>
          </cell>
          <cell r="Y7">
            <v>8.9</v>
          </cell>
          <cell r="Z7">
            <v>9</v>
          </cell>
          <cell r="AA7">
            <v>9.0400000000000009</v>
          </cell>
          <cell r="AB7">
            <v>8.9850000000000012</v>
          </cell>
          <cell r="AC7">
            <v>8.75</v>
          </cell>
          <cell r="AD7">
            <v>8.77</v>
          </cell>
          <cell r="AE7">
            <v>9.35</v>
          </cell>
          <cell r="AF7">
            <v>8.75</v>
          </cell>
          <cell r="AG7">
            <v>9.8000000000000007</v>
          </cell>
          <cell r="AH7">
            <v>9.5500000000000007</v>
          </cell>
          <cell r="AI7">
            <v>9.4600000000000009</v>
          </cell>
          <cell r="AJ7">
            <v>9.1</v>
          </cell>
          <cell r="AK7">
            <v>8.4</v>
          </cell>
          <cell r="AL7">
            <v>8.98</v>
          </cell>
          <cell r="AM7">
            <v>9.23</v>
          </cell>
          <cell r="AN7">
            <v>8.6</v>
          </cell>
          <cell r="AO7">
            <v>9.0500000000000007</v>
          </cell>
          <cell r="AP7">
            <v>8.9499999999999993</v>
          </cell>
          <cell r="AQ7">
            <v>8.91</v>
          </cell>
          <cell r="AR7">
            <v>8.9700000000000006</v>
          </cell>
          <cell r="AS7">
            <v>9.52</v>
          </cell>
          <cell r="AT7">
            <v>9.25</v>
          </cell>
          <cell r="AU7">
            <v>9.18</v>
          </cell>
          <cell r="AV7">
            <v>8.81</v>
          </cell>
          <cell r="AW7">
            <v>8.4600000000000009</v>
          </cell>
          <cell r="AX7">
            <v>8.92</v>
          </cell>
          <cell r="AY7">
            <v>9.07</v>
          </cell>
          <cell r="AZ7">
            <v>8.91</v>
          </cell>
          <cell r="BA7">
            <v>534</v>
          </cell>
          <cell r="BB7">
            <v>681</v>
          </cell>
          <cell r="BC7">
            <v>0</v>
          </cell>
          <cell r="BD7">
            <v>20</v>
          </cell>
          <cell r="BE7">
            <v>108</v>
          </cell>
          <cell r="BF7">
            <v>14</v>
          </cell>
        </row>
        <row r="8">
          <cell r="A8">
            <v>5</v>
          </cell>
          <cell r="B8" t="str">
            <v>13-002-005-4</v>
          </cell>
          <cell r="C8">
            <v>13878</v>
          </cell>
          <cell r="D8" t="str">
            <v>9995339985</v>
          </cell>
          <cell r="E8" t="str">
            <v>Nama Peserta Didik 5</v>
          </cell>
          <cell r="F8" t="str">
            <v>Purworejo, 09 April 1999</v>
          </cell>
          <cell r="G8" t="str">
            <v>L</v>
          </cell>
          <cell r="H8" t="str">
            <v>Ayah dari Nama Peserta Didik 5</v>
          </cell>
          <cell r="I8" t="str">
            <v>Ibu dari Nama Peserta Didik 5</v>
          </cell>
          <cell r="J8" t="str">
            <v>Alamat dari Nama Peserta Didik 5</v>
          </cell>
          <cell r="K8">
            <v>7</v>
          </cell>
          <cell r="L8">
            <v>8</v>
          </cell>
          <cell r="M8">
            <v>7.25</v>
          </cell>
          <cell r="N8">
            <v>8</v>
          </cell>
          <cell r="O8">
            <v>30.25</v>
          </cell>
          <cell r="P8">
            <v>8.2799999999999994</v>
          </cell>
          <cell r="Q8">
            <v>8.14</v>
          </cell>
          <cell r="R8">
            <v>8.36</v>
          </cell>
          <cell r="S8">
            <v>8.14</v>
          </cell>
          <cell r="T8">
            <v>8.02</v>
          </cell>
          <cell r="U8">
            <v>8.1</v>
          </cell>
          <cell r="V8">
            <v>8.1</v>
          </cell>
          <cell r="W8">
            <v>8.16</v>
          </cell>
          <cell r="X8">
            <v>8.14</v>
          </cell>
          <cell r="Y8">
            <v>8.120000000000001</v>
          </cell>
          <cell r="Z8">
            <v>8.120000000000001</v>
          </cell>
          <cell r="AA8">
            <v>8.34</v>
          </cell>
          <cell r="AB8">
            <v>8.1683333333333348</v>
          </cell>
          <cell r="AC8">
            <v>8.5</v>
          </cell>
          <cell r="AD8">
            <v>8.1</v>
          </cell>
          <cell r="AE8">
            <v>8.6999999999999993</v>
          </cell>
          <cell r="AF8">
            <v>8.3000000000000007</v>
          </cell>
          <cell r="AG8">
            <v>8</v>
          </cell>
          <cell r="AH8">
            <v>8.6999999999999993</v>
          </cell>
          <cell r="AI8">
            <v>8.1</v>
          </cell>
          <cell r="AJ8">
            <v>8.6999999999999993</v>
          </cell>
          <cell r="AK8">
            <v>8.6999999999999993</v>
          </cell>
          <cell r="AL8">
            <v>8.11</v>
          </cell>
          <cell r="AM8">
            <v>8.75</v>
          </cell>
          <cell r="AN8">
            <v>8.6</v>
          </cell>
          <cell r="AO8">
            <v>8.35</v>
          </cell>
          <cell r="AP8">
            <v>8.1300000000000008</v>
          </cell>
          <cell r="AQ8">
            <v>8.4600000000000009</v>
          </cell>
          <cell r="AR8">
            <v>8.19</v>
          </cell>
          <cell r="AS8">
            <v>8.01</v>
          </cell>
          <cell r="AT8">
            <v>8.2799999999999994</v>
          </cell>
          <cell r="AU8">
            <v>8.1</v>
          </cell>
          <cell r="AV8">
            <v>8.32</v>
          </cell>
          <cell r="AW8">
            <v>8.31</v>
          </cell>
          <cell r="AX8">
            <v>8.1199999999999992</v>
          </cell>
          <cell r="AY8">
            <v>8.31</v>
          </cell>
          <cell r="AZ8">
            <v>8.42</v>
          </cell>
          <cell r="BA8">
            <v>535</v>
          </cell>
          <cell r="BB8">
            <v>682</v>
          </cell>
          <cell r="BC8">
            <v>0</v>
          </cell>
          <cell r="BD8">
            <v>145</v>
          </cell>
          <cell r="BE8">
            <v>99.000000000000014</v>
          </cell>
          <cell r="BF8">
            <v>147</v>
          </cell>
        </row>
        <row r="9">
          <cell r="A9">
            <v>6</v>
          </cell>
          <cell r="B9" t="str">
            <v>13-002-006-3</v>
          </cell>
          <cell r="C9">
            <v>13879</v>
          </cell>
          <cell r="D9" t="str">
            <v>9984919015</v>
          </cell>
          <cell r="E9" t="str">
            <v>Nama Peserta Didik 6</v>
          </cell>
          <cell r="F9" t="str">
            <v>Purworejo, 05 Desember 1998</v>
          </cell>
          <cell r="G9" t="str">
            <v>P</v>
          </cell>
          <cell r="H9" t="str">
            <v>Ayah dari Nama Peserta Didik 6</v>
          </cell>
          <cell r="I9" t="str">
            <v>Ibu dari Nama Peserta Didik 6</v>
          </cell>
          <cell r="J9" t="str">
            <v>Alamat dari Nama Peserta Didik 6</v>
          </cell>
          <cell r="K9">
            <v>8</v>
          </cell>
          <cell r="L9">
            <v>9.8000000000000007</v>
          </cell>
          <cell r="M9">
            <v>9.75</v>
          </cell>
          <cell r="N9">
            <v>8.75</v>
          </cell>
          <cell r="O9">
            <v>36.299999999999997</v>
          </cell>
          <cell r="P9">
            <v>8.4599999999999991</v>
          </cell>
          <cell r="Q9">
            <v>8.42</v>
          </cell>
          <cell r="R9">
            <v>8.5599999999999987</v>
          </cell>
          <cell r="S9">
            <v>8.32</v>
          </cell>
          <cell r="T9">
            <v>8.3000000000000007</v>
          </cell>
          <cell r="U9">
            <v>8.14</v>
          </cell>
          <cell r="V9">
            <v>8.16</v>
          </cell>
          <cell r="W9">
            <v>8.4</v>
          </cell>
          <cell r="X9">
            <v>8.08</v>
          </cell>
          <cell r="Y9">
            <v>8.4400000000000013</v>
          </cell>
          <cell r="Z9">
            <v>8.34</v>
          </cell>
          <cell r="AA9">
            <v>8.7200000000000006</v>
          </cell>
          <cell r="AB9">
            <v>8.3616666666666664</v>
          </cell>
          <cell r="AC9">
            <v>8.48</v>
          </cell>
          <cell r="AD9">
            <v>8.15</v>
          </cell>
          <cell r="AE9">
            <v>8.94</v>
          </cell>
          <cell r="AF9">
            <v>8.4499999999999993</v>
          </cell>
          <cell r="AG9">
            <v>8.65</v>
          </cell>
          <cell r="AH9">
            <v>8.85</v>
          </cell>
          <cell r="AI9">
            <v>9.15</v>
          </cell>
          <cell r="AJ9">
            <v>8.8000000000000007</v>
          </cell>
          <cell r="AK9">
            <v>8.3000000000000007</v>
          </cell>
          <cell r="AL9">
            <v>8.83</v>
          </cell>
          <cell r="AM9">
            <v>8.7799999999999994</v>
          </cell>
          <cell r="AN9">
            <v>8.6999999999999993</v>
          </cell>
          <cell r="AO9">
            <v>8.4700000000000006</v>
          </cell>
          <cell r="AP9">
            <v>8.34</v>
          </cell>
          <cell r="AQ9">
            <v>8.67</v>
          </cell>
          <cell r="AR9">
            <v>8.36</v>
          </cell>
          <cell r="AS9">
            <v>8.41</v>
          </cell>
          <cell r="AT9">
            <v>8.36</v>
          </cell>
          <cell r="AU9">
            <v>8.4600000000000009</v>
          </cell>
          <cell r="AV9">
            <v>8.52</v>
          </cell>
          <cell r="AW9">
            <v>8.15</v>
          </cell>
          <cell r="AX9">
            <v>8.56</v>
          </cell>
          <cell r="AY9">
            <v>8.4700000000000006</v>
          </cell>
          <cell r="AZ9">
            <v>8.7100000000000009</v>
          </cell>
          <cell r="BA9">
            <v>536</v>
          </cell>
          <cell r="BB9">
            <v>683</v>
          </cell>
          <cell r="BC9">
            <v>0</v>
          </cell>
          <cell r="BD9">
            <v>105</v>
          </cell>
          <cell r="BE9">
            <v>101.48000000000002</v>
          </cell>
          <cell r="BF9">
            <v>137</v>
          </cell>
        </row>
        <row r="10">
          <cell r="A10">
            <v>7</v>
          </cell>
          <cell r="B10" t="str">
            <v>13-002-007-2</v>
          </cell>
          <cell r="C10">
            <v>13880</v>
          </cell>
          <cell r="D10" t="str">
            <v>9995678979</v>
          </cell>
          <cell r="E10" t="str">
            <v>Nama Peserta Didik 7</v>
          </cell>
          <cell r="F10" t="str">
            <v>Purworejo, 12 Februari 1999</v>
          </cell>
          <cell r="G10" t="str">
            <v>P</v>
          </cell>
          <cell r="H10" t="str">
            <v>Ayah dari Nama Peserta Didik 7</v>
          </cell>
          <cell r="I10" t="str">
            <v>Ibu dari Nama Peserta Didik 7</v>
          </cell>
          <cell r="J10" t="str">
            <v>Alamat dari Nama Peserta Didik 7</v>
          </cell>
          <cell r="K10">
            <v>9.1999999999999993</v>
          </cell>
          <cell r="L10">
            <v>9.8000000000000007</v>
          </cell>
          <cell r="M10">
            <v>9.75</v>
          </cell>
          <cell r="N10">
            <v>9.75</v>
          </cell>
          <cell r="O10">
            <v>38.5</v>
          </cell>
          <cell r="P10">
            <v>9.1</v>
          </cell>
          <cell r="Q10">
            <v>8.84</v>
          </cell>
          <cell r="R10">
            <v>8.9599999999999991</v>
          </cell>
          <cell r="S10">
            <v>9.0400000000000009</v>
          </cell>
          <cell r="T10">
            <v>8.82</v>
          </cell>
          <cell r="U10">
            <v>8.82</v>
          </cell>
          <cell r="V10">
            <v>8.48</v>
          </cell>
          <cell r="W10">
            <v>8.84</v>
          </cell>
          <cell r="X10">
            <v>8.48</v>
          </cell>
          <cell r="Y10">
            <v>8.74</v>
          </cell>
          <cell r="Z10">
            <v>8.92</v>
          </cell>
          <cell r="AA10">
            <v>8.84</v>
          </cell>
          <cell r="AB10">
            <v>8.8233333333333341</v>
          </cell>
          <cell r="AC10">
            <v>8.8800000000000008</v>
          </cell>
          <cell r="AD10">
            <v>8.73</v>
          </cell>
          <cell r="AE10">
            <v>9.1300000000000008</v>
          </cell>
          <cell r="AF10">
            <v>8.68</v>
          </cell>
          <cell r="AG10">
            <v>10</v>
          </cell>
          <cell r="AH10">
            <v>9.4700000000000006</v>
          </cell>
          <cell r="AI10">
            <v>9.15</v>
          </cell>
          <cell r="AJ10">
            <v>8.8000000000000007</v>
          </cell>
          <cell r="AK10">
            <v>8.6</v>
          </cell>
          <cell r="AL10">
            <v>9.1</v>
          </cell>
          <cell r="AM10">
            <v>9.23</v>
          </cell>
          <cell r="AN10">
            <v>8.6999999999999993</v>
          </cell>
          <cell r="AO10">
            <v>9.0299999999999994</v>
          </cell>
          <cell r="AP10">
            <v>8.81</v>
          </cell>
          <cell r="AQ10">
            <v>9.01</v>
          </cell>
          <cell r="AR10">
            <v>8.93</v>
          </cell>
          <cell r="AS10">
            <v>9.17</v>
          </cell>
          <cell r="AT10">
            <v>9.01</v>
          </cell>
          <cell r="AU10">
            <v>8.68</v>
          </cell>
          <cell r="AV10">
            <v>8.83</v>
          </cell>
          <cell r="AW10">
            <v>8.52</v>
          </cell>
          <cell r="AX10">
            <v>8.85</v>
          </cell>
          <cell r="AY10">
            <v>9.01</v>
          </cell>
          <cell r="AZ10">
            <v>8.8000000000000007</v>
          </cell>
          <cell r="BA10">
            <v>537</v>
          </cell>
          <cell r="BB10">
            <v>684</v>
          </cell>
          <cell r="BC10">
            <v>0</v>
          </cell>
          <cell r="BD10">
            <v>7</v>
          </cell>
          <cell r="BE10">
            <v>106.64999999999999</v>
          </cell>
          <cell r="BF10">
            <v>33</v>
          </cell>
        </row>
        <row r="11">
          <cell r="A11">
            <v>8</v>
          </cell>
          <cell r="B11" t="str">
            <v>13-002-008-9</v>
          </cell>
          <cell r="C11">
            <v>13881</v>
          </cell>
          <cell r="D11" t="str">
            <v>9984918285</v>
          </cell>
          <cell r="E11" t="str">
            <v>Nama Peserta Didik 8</v>
          </cell>
          <cell r="F11" t="str">
            <v>Purworejo, 27 Juni 1998</v>
          </cell>
          <cell r="G11" t="str">
            <v>P</v>
          </cell>
          <cell r="H11" t="str">
            <v>Ayah dari Nama Peserta Didik 8</v>
          </cell>
          <cell r="I11" t="str">
            <v>Ibu dari Nama Peserta Didik 8</v>
          </cell>
          <cell r="J11" t="str">
            <v>Alamat dari Nama Peserta Didik 8</v>
          </cell>
          <cell r="K11">
            <v>8.6</v>
          </cell>
          <cell r="L11">
            <v>8.8000000000000007</v>
          </cell>
          <cell r="M11">
            <v>10</v>
          </cell>
          <cell r="N11">
            <v>9.75</v>
          </cell>
          <cell r="O11">
            <v>37.15</v>
          </cell>
          <cell r="P11">
            <v>8.5400000000000009</v>
          </cell>
          <cell r="Q11">
            <v>8.74</v>
          </cell>
          <cell r="R11">
            <v>8.84</v>
          </cell>
          <cell r="S11">
            <v>8.52</v>
          </cell>
          <cell r="T11">
            <v>9.5</v>
          </cell>
          <cell r="U11">
            <v>8.8000000000000007</v>
          </cell>
          <cell r="V11">
            <v>8.620000000000001</v>
          </cell>
          <cell r="W11">
            <v>8.86</v>
          </cell>
          <cell r="X11">
            <v>8.2799999999999994</v>
          </cell>
          <cell r="Y11">
            <v>8.52</v>
          </cell>
          <cell r="Z11">
            <v>8.5</v>
          </cell>
          <cell r="AA11">
            <v>8.58</v>
          </cell>
          <cell r="AB11">
            <v>8.6916666666666664</v>
          </cell>
          <cell r="AC11">
            <v>8.2799999999999994</v>
          </cell>
          <cell r="AD11">
            <v>8.4600000000000009</v>
          </cell>
          <cell r="AE11">
            <v>9.0299999999999994</v>
          </cell>
          <cell r="AF11">
            <v>8.6999999999999993</v>
          </cell>
          <cell r="AG11">
            <v>9.5</v>
          </cell>
          <cell r="AH11">
            <v>9.5</v>
          </cell>
          <cell r="AI11">
            <v>9</v>
          </cell>
          <cell r="AJ11">
            <v>9.1</v>
          </cell>
          <cell r="AK11">
            <v>8</v>
          </cell>
          <cell r="AL11">
            <v>8.9700000000000006</v>
          </cell>
          <cell r="AM11">
            <v>8.83</v>
          </cell>
          <cell r="AN11">
            <v>8.8000000000000007</v>
          </cell>
          <cell r="AO11">
            <v>8.4600000000000009</v>
          </cell>
          <cell r="AP11">
            <v>8.66</v>
          </cell>
          <cell r="AQ11">
            <v>8.9</v>
          </cell>
          <cell r="AR11">
            <v>8.57</v>
          </cell>
          <cell r="AS11">
            <v>9.5</v>
          </cell>
          <cell r="AT11">
            <v>9.01</v>
          </cell>
          <cell r="AU11">
            <v>8.73</v>
          </cell>
          <cell r="AV11">
            <v>8.93</v>
          </cell>
          <cell r="AW11">
            <v>8.1999999999999993</v>
          </cell>
          <cell r="AX11">
            <v>8.66</v>
          </cell>
          <cell r="AY11">
            <v>8.6</v>
          </cell>
          <cell r="AZ11">
            <v>8.65</v>
          </cell>
          <cell r="BA11">
            <v>538</v>
          </cell>
          <cell r="BB11">
            <v>685</v>
          </cell>
          <cell r="BC11">
            <v>0</v>
          </cell>
          <cell r="BD11">
            <v>64</v>
          </cell>
          <cell r="BE11">
            <v>104.86999999999999</v>
          </cell>
          <cell r="BF11">
            <v>73</v>
          </cell>
        </row>
        <row r="12">
          <cell r="A12">
            <v>9</v>
          </cell>
          <cell r="B12" t="str">
            <v>13-002-009-8</v>
          </cell>
          <cell r="C12">
            <v>14190</v>
          </cell>
          <cell r="D12">
            <v>9992309708</v>
          </cell>
          <cell r="E12" t="str">
            <v>Nama Peserta Didik 9</v>
          </cell>
          <cell r="F12" t="str">
            <v>TanjungPandan, 21 Nopember 1999</v>
          </cell>
          <cell r="G12" t="str">
            <v>P</v>
          </cell>
          <cell r="H12" t="str">
            <v>Ayah dari Nama Peserta Didik 9</v>
          </cell>
          <cell r="I12" t="str">
            <v>Ibu dari Nama Peserta Didik 9</v>
          </cell>
          <cell r="J12" t="str">
            <v>Alamat dari Nama Peserta Didik 9</v>
          </cell>
          <cell r="K12">
            <v>7.6</v>
          </cell>
          <cell r="L12">
            <v>9.8000000000000007</v>
          </cell>
          <cell r="M12">
            <v>9.5</v>
          </cell>
          <cell r="N12">
            <v>9.5</v>
          </cell>
          <cell r="O12">
            <v>36.4</v>
          </cell>
          <cell r="P12">
            <v>8.92</v>
          </cell>
          <cell r="Q12">
            <v>8.8000000000000007</v>
          </cell>
          <cell r="R12">
            <v>8.48</v>
          </cell>
          <cell r="S12">
            <v>8.4599999999999991</v>
          </cell>
          <cell r="T12">
            <v>8.6</v>
          </cell>
          <cell r="U12">
            <v>8.7200000000000006</v>
          </cell>
          <cell r="V12">
            <v>8.5</v>
          </cell>
          <cell r="W12">
            <v>8.48</v>
          </cell>
          <cell r="X12">
            <v>8.48</v>
          </cell>
          <cell r="Y12">
            <v>8.620000000000001</v>
          </cell>
          <cell r="Z12">
            <v>8.26</v>
          </cell>
          <cell r="AA12">
            <v>8.879999999999999</v>
          </cell>
          <cell r="AB12">
            <v>8.6</v>
          </cell>
          <cell r="AC12">
            <v>8.8000000000000007</v>
          </cell>
          <cell r="AD12">
            <v>8.5399999999999991</v>
          </cell>
          <cell r="AE12">
            <v>8.9499999999999993</v>
          </cell>
          <cell r="AF12">
            <v>8.75</v>
          </cell>
          <cell r="AG12">
            <v>9.6</v>
          </cell>
          <cell r="AH12">
            <v>9.4499999999999993</v>
          </cell>
          <cell r="AI12">
            <v>9.08</v>
          </cell>
          <cell r="AJ12">
            <v>9</v>
          </cell>
          <cell r="AK12">
            <v>8.5</v>
          </cell>
          <cell r="AL12">
            <v>8.9700000000000006</v>
          </cell>
          <cell r="AM12">
            <v>8.65</v>
          </cell>
          <cell r="AN12">
            <v>8.6999999999999993</v>
          </cell>
          <cell r="AO12">
            <v>8.8800000000000008</v>
          </cell>
          <cell r="AP12">
            <v>8.7200000000000006</v>
          </cell>
          <cell r="AQ12">
            <v>8.6300000000000008</v>
          </cell>
          <cell r="AR12">
            <v>8.5500000000000007</v>
          </cell>
          <cell r="AS12">
            <v>8.9</v>
          </cell>
          <cell r="AT12">
            <v>8.94</v>
          </cell>
          <cell r="AU12">
            <v>8.67</v>
          </cell>
          <cell r="AV12">
            <v>8.64</v>
          </cell>
          <cell r="AW12">
            <v>8.49</v>
          </cell>
          <cell r="AX12">
            <v>8.73</v>
          </cell>
          <cell r="AY12">
            <v>8.3800000000000008</v>
          </cell>
          <cell r="AZ12">
            <v>8.83</v>
          </cell>
          <cell r="BA12">
            <v>539</v>
          </cell>
          <cell r="BB12">
            <v>686</v>
          </cell>
          <cell r="BC12">
            <v>0</v>
          </cell>
          <cell r="BD12">
            <v>101</v>
          </cell>
          <cell r="BE12">
            <v>104.36</v>
          </cell>
          <cell r="BF12">
            <v>88</v>
          </cell>
        </row>
        <row r="13">
          <cell r="A13">
            <v>10</v>
          </cell>
          <cell r="B13" t="str">
            <v>13-002-010-7</v>
          </cell>
          <cell r="C13">
            <v>13882</v>
          </cell>
          <cell r="D13" t="str">
            <v>9980180315</v>
          </cell>
          <cell r="E13" t="str">
            <v>Nama Peserta Didik 10</v>
          </cell>
          <cell r="F13" t="str">
            <v>Purworejo, 15 Desember 1998</v>
          </cell>
          <cell r="G13" t="str">
            <v>P</v>
          </cell>
          <cell r="H13" t="str">
            <v>Ayah dari Nama Peserta Didik 10</v>
          </cell>
          <cell r="I13" t="str">
            <v>Ibu dari Nama Peserta Didik 10</v>
          </cell>
          <cell r="J13" t="str">
            <v>Alamat dari Nama Peserta Didik 10</v>
          </cell>
          <cell r="K13">
            <v>8.4</v>
          </cell>
          <cell r="L13">
            <v>9.4</v>
          </cell>
          <cell r="M13">
            <v>10</v>
          </cell>
          <cell r="N13">
            <v>9.75</v>
          </cell>
          <cell r="O13">
            <v>37.549999999999997</v>
          </cell>
          <cell r="P13">
            <v>8.9400000000000013</v>
          </cell>
          <cell r="Q13">
            <v>8.9599999999999991</v>
          </cell>
          <cell r="R13">
            <v>8.86</v>
          </cell>
          <cell r="S13">
            <v>8.9400000000000013</v>
          </cell>
          <cell r="T13">
            <v>9.48</v>
          </cell>
          <cell r="U13">
            <v>9.16</v>
          </cell>
          <cell r="V13">
            <v>8.8000000000000007</v>
          </cell>
          <cell r="W13">
            <v>8.5599999999999987</v>
          </cell>
          <cell r="X13">
            <v>8.52</v>
          </cell>
          <cell r="Y13">
            <v>8.879999999999999</v>
          </cell>
          <cell r="Z13">
            <v>8.879999999999999</v>
          </cell>
          <cell r="AA13">
            <v>8.76</v>
          </cell>
          <cell r="AB13">
            <v>8.8949999999999996</v>
          </cell>
          <cell r="AC13">
            <v>8.98</v>
          </cell>
          <cell r="AD13">
            <v>8.81</v>
          </cell>
          <cell r="AE13">
            <v>9.18</v>
          </cell>
          <cell r="AF13">
            <v>8.65</v>
          </cell>
          <cell r="AG13">
            <v>9.9</v>
          </cell>
          <cell r="AH13">
            <v>9.15</v>
          </cell>
          <cell r="AI13">
            <v>9.6199999999999992</v>
          </cell>
          <cell r="AJ13">
            <v>8.9</v>
          </cell>
          <cell r="AK13">
            <v>8.1999999999999993</v>
          </cell>
          <cell r="AL13">
            <v>8.57</v>
          </cell>
          <cell r="AM13">
            <v>9.14</v>
          </cell>
          <cell r="AN13">
            <v>8.8000000000000007</v>
          </cell>
          <cell r="AO13">
            <v>8.9499999999999993</v>
          </cell>
          <cell r="AP13">
            <v>8.92</v>
          </cell>
          <cell r="AQ13">
            <v>8.9499999999999993</v>
          </cell>
          <cell r="AR13">
            <v>8.86</v>
          </cell>
          <cell r="AS13">
            <v>9.61</v>
          </cell>
          <cell r="AT13">
            <v>9.16</v>
          </cell>
          <cell r="AU13">
            <v>9.0500000000000007</v>
          </cell>
          <cell r="AV13">
            <v>8.66</v>
          </cell>
          <cell r="AW13">
            <v>8.42</v>
          </cell>
          <cell r="AX13">
            <v>8.7899999999999991</v>
          </cell>
          <cell r="AY13">
            <v>8.9600000000000009</v>
          </cell>
          <cell r="AZ13">
            <v>8.77</v>
          </cell>
          <cell r="BA13">
            <v>540</v>
          </cell>
          <cell r="BB13">
            <v>687</v>
          </cell>
          <cell r="BC13">
            <v>0</v>
          </cell>
          <cell r="BD13">
            <v>45</v>
          </cell>
          <cell r="BE13">
            <v>107.09999999999998</v>
          </cell>
          <cell r="BF13">
            <v>26</v>
          </cell>
        </row>
        <row r="14">
          <cell r="A14">
            <v>11</v>
          </cell>
          <cell r="B14" t="str">
            <v>13-002-011-6</v>
          </cell>
          <cell r="C14">
            <v>13883</v>
          </cell>
          <cell r="D14" t="str">
            <v>9990263746</v>
          </cell>
          <cell r="E14" t="str">
            <v>Nama Peserta Didik 11</v>
          </cell>
          <cell r="F14" t="str">
            <v>Ngawi, 12 April 1999</v>
          </cell>
          <cell r="G14" t="str">
            <v>P</v>
          </cell>
          <cell r="H14" t="str">
            <v>Ayah dari Nama Peserta Didik 11</v>
          </cell>
          <cell r="I14" t="str">
            <v>Ibu dari Nama Peserta Didik 11</v>
          </cell>
          <cell r="J14" t="str">
            <v>Alamat dari Nama Peserta Didik 11</v>
          </cell>
          <cell r="K14">
            <v>8.6</v>
          </cell>
          <cell r="L14">
            <v>10</v>
          </cell>
          <cell r="M14">
            <v>9.75</v>
          </cell>
          <cell r="N14">
            <v>9.5</v>
          </cell>
          <cell r="O14">
            <v>37.85</v>
          </cell>
          <cell r="P14">
            <v>8.379999999999999</v>
          </cell>
          <cell r="Q14">
            <v>8.4400000000000013</v>
          </cell>
          <cell r="R14">
            <v>8.6</v>
          </cell>
          <cell r="S14">
            <v>9.1</v>
          </cell>
          <cell r="T14">
            <v>8.4599999999999991</v>
          </cell>
          <cell r="U14">
            <v>8.32</v>
          </cell>
          <cell r="V14">
            <v>8.5</v>
          </cell>
          <cell r="W14">
            <v>8.66</v>
          </cell>
          <cell r="X14">
            <v>8.16</v>
          </cell>
          <cell r="Y14">
            <v>8.48</v>
          </cell>
          <cell r="Z14">
            <v>8.0400000000000009</v>
          </cell>
          <cell r="AA14">
            <v>8.8000000000000007</v>
          </cell>
          <cell r="AB14">
            <v>8.495000000000001</v>
          </cell>
          <cell r="AC14">
            <v>8.5</v>
          </cell>
          <cell r="AD14">
            <v>8.4600000000000009</v>
          </cell>
          <cell r="AE14">
            <v>9.1300000000000008</v>
          </cell>
          <cell r="AF14">
            <v>9</v>
          </cell>
          <cell r="AG14">
            <v>8.85</v>
          </cell>
          <cell r="AH14">
            <v>9.17</v>
          </cell>
          <cell r="AI14">
            <v>8.9600000000000009</v>
          </cell>
          <cell r="AJ14">
            <v>8.9</v>
          </cell>
          <cell r="AK14">
            <v>8.4</v>
          </cell>
          <cell r="AL14">
            <v>9.1199999999999992</v>
          </cell>
          <cell r="AM14">
            <v>8.75</v>
          </cell>
          <cell r="AN14">
            <v>9.6</v>
          </cell>
          <cell r="AO14">
            <v>8.42</v>
          </cell>
          <cell r="AP14">
            <v>8.4499999999999993</v>
          </cell>
          <cell r="AQ14">
            <v>8.76</v>
          </cell>
          <cell r="AR14">
            <v>9.07</v>
          </cell>
          <cell r="AS14">
            <v>8.58</v>
          </cell>
          <cell r="AT14">
            <v>8.57</v>
          </cell>
          <cell r="AU14">
            <v>8.64</v>
          </cell>
          <cell r="AV14">
            <v>8.73</v>
          </cell>
          <cell r="AW14">
            <v>8.23</v>
          </cell>
          <cell r="AX14">
            <v>8.67</v>
          </cell>
          <cell r="AY14">
            <v>8.25</v>
          </cell>
          <cell r="AZ14">
            <v>9.0399999999999991</v>
          </cell>
          <cell r="BA14">
            <v>541</v>
          </cell>
          <cell r="BB14">
            <v>688</v>
          </cell>
          <cell r="BC14">
            <v>0</v>
          </cell>
          <cell r="BD14">
            <v>27</v>
          </cell>
          <cell r="BE14">
            <v>103.41</v>
          </cell>
          <cell r="BF14">
            <v>112</v>
          </cell>
        </row>
        <row r="15">
          <cell r="A15">
            <v>12</v>
          </cell>
          <cell r="B15" t="str">
            <v>13-002-012-5</v>
          </cell>
          <cell r="C15">
            <v>13884</v>
          </cell>
          <cell r="D15" t="str">
            <v>9996254861</v>
          </cell>
          <cell r="E15" t="str">
            <v>Nama Peserta Didik 12</v>
          </cell>
          <cell r="F15" t="str">
            <v>Purworejo, 22 Mei 1999</v>
          </cell>
          <cell r="G15" t="str">
            <v>P</v>
          </cell>
          <cell r="H15" t="str">
            <v>Ayah dari Nama Peserta Didik 12</v>
          </cell>
          <cell r="I15" t="str">
            <v>Ibu dari Nama Peserta Didik 12</v>
          </cell>
          <cell r="J15" t="str">
            <v>Alamat dari Nama Peserta Didik 12</v>
          </cell>
          <cell r="K15">
            <v>8.8000000000000007</v>
          </cell>
          <cell r="L15">
            <v>9.1999999999999993</v>
          </cell>
          <cell r="M15">
            <v>9.75</v>
          </cell>
          <cell r="N15">
            <v>9.5</v>
          </cell>
          <cell r="O15">
            <v>37.25</v>
          </cell>
          <cell r="P15">
            <v>8.9599999999999991</v>
          </cell>
          <cell r="Q15">
            <v>8.8000000000000007</v>
          </cell>
          <cell r="R15">
            <v>8.98</v>
          </cell>
          <cell r="S15">
            <v>8.9</v>
          </cell>
          <cell r="T15">
            <v>8.66</v>
          </cell>
          <cell r="U15">
            <v>8.76</v>
          </cell>
          <cell r="V15">
            <v>8.5</v>
          </cell>
          <cell r="W15">
            <v>8.76</v>
          </cell>
          <cell r="X15">
            <v>8.6</v>
          </cell>
          <cell r="Y15">
            <v>8.66</v>
          </cell>
          <cell r="Z15">
            <v>8.64</v>
          </cell>
          <cell r="AA15">
            <v>8.82</v>
          </cell>
          <cell r="AB15">
            <v>8.7533333333333321</v>
          </cell>
          <cell r="AC15">
            <v>8.73</v>
          </cell>
          <cell r="AD15">
            <v>8.66</v>
          </cell>
          <cell r="AE15">
            <v>9.35</v>
          </cell>
          <cell r="AF15">
            <v>8.6</v>
          </cell>
          <cell r="AG15">
            <v>9.6</v>
          </cell>
          <cell r="AH15">
            <v>9.2799999999999994</v>
          </cell>
          <cell r="AI15">
            <v>9.15</v>
          </cell>
          <cell r="AJ15">
            <v>9</v>
          </cell>
          <cell r="AK15">
            <v>8.6</v>
          </cell>
          <cell r="AL15">
            <v>9.19</v>
          </cell>
          <cell r="AM15">
            <v>9.1</v>
          </cell>
          <cell r="AN15">
            <v>8.8000000000000007</v>
          </cell>
          <cell r="AO15">
            <v>8.89</v>
          </cell>
          <cell r="AP15">
            <v>8.76</v>
          </cell>
          <cell r="AQ15">
            <v>8.9700000000000006</v>
          </cell>
          <cell r="AR15">
            <v>8.81</v>
          </cell>
          <cell r="AS15">
            <v>8.94</v>
          </cell>
          <cell r="AT15">
            <v>8.91</v>
          </cell>
          <cell r="AU15">
            <v>8.6999999999999993</v>
          </cell>
          <cell r="AV15">
            <v>8.83</v>
          </cell>
          <cell r="AW15">
            <v>8.6</v>
          </cell>
          <cell r="AX15">
            <v>8.82</v>
          </cell>
          <cell r="AY15">
            <v>8.7799999999999994</v>
          </cell>
          <cell r="AZ15">
            <v>8.81</v>
          </cell>
          <cell r="BA15">
            <v>542</v>
          </cell>
          <cell r="BB15">
            <v>689</v>
          </cell>
          <cell r="BC15">
            <v>0</v>
          </cell>
          <cell r="BD15">
            <v>57</v>
          </cell>
          <cell r="BE15">
            <v>105.82</v>
          </cell>
          <cell r="BF15">
            <v>48</v>
          </cell>
        </row>
        <row r="16">
          <cell r="A16">
            <v>13</v>
          </cell>
          <cell r="B16" t="str">
            <v>13-002-013-4</v>
          </cell>
          <cell r="C16">
            <v>13885</v>
          </cell>
          <cell r="D16" t="str">
            <v>9990664194</v>
          </cell>
          <cell r="E16" t="str">
            <v>Nama Peserta Didik 13</v>
          </cell>
          <cell r="F16" t="str">
            <v>Purworejo, 15 Februari 1999</v>
          </cell>
          <cell r="G16" t="str">
            <v>P</v>
          </cell>
          <cell r="H16" t="str">
            <v>Ayah dari Nama Peserta Didik 13</v>
          </cell>
          <cell r="I16" t="str">
            <v>Ibu dari Nama Peserta Didik 13</v>
          </cell>
          <cell r="J16" t="str">
            <v>Alamat dari Nama Peserta Didik 13</v>
          </cell>
          <cell r="K16">
            <v>9.4</v>
          </cell>
          <cell r="L16">
            <v>9.6</v>
          </cell>
          <cell r="M16">
            <v>9</v>
          </cell>
          <cell r="N16">
            <v>9.25</v>
          </cell>
          <cell r="O16">
            <v>37.25</v>
          </cell>
          <cell r="P16">
            <v>8.66</v>
          </cell>
          <cell r="Q16">
            <v>8.76</v>
          </cell>
          <cell r="R16">
            <v>8.92</v>
          </cell>
          <cell r="S16">
            <v>9.16</v>
          </cell>
          <cell r="T16">
            <v>8.18</v>
          </cell>
          <cell r="U16">
            <v>8.4599999999999991</v>
          </cell>
          <cell r="V16">
            <v>8.18</v>
          </cell>
          <cell r="W16">
            <v>8.5599999999999987</v>
          </cell>
          <cell r="X16">
            <v>8.24</v>
          </cell>
          <cell r="Y16">
            <v>8.66</v>
          </cell>
          <cell r="Z16">
            <v>8.42</v>
          </cell>
          <cell r="AA16">
            <v>8.84</v>
          </cell>
          <cell r="AB16">
            <v>8.586666666666666</v>
          </cell>
          <cell r="AC16">
            <v>8.3000000000000007</v>
          </cell>
          <cell r="AD16">
            <v>8.81</v>
          </cell>
          <cell r="AE16">
            <v>9.0500000000000007</v>
          </cell>
          <cell r="AF16">
            <v>8.9</v>
          </cell>
          <cell r="AG16">
            <v>8.1</v>
          </cell>
          <cell r="AH16">
            <v>8.9499999999999993</v>
          </cell>
          <cell r="AI16">
            <v>8.69</v>
          </cell>
          <cell r="AJ16">
            <v>9</v>
          </cell>
          <cell r="AK16">
            <v>8.4</v>
          </cell>
          <cell r="AL16">
            <v>8.9499999999999993</v>
          </cell>
          <cell r="AM16">
            <v>9.24</v>
          </cell>
          <cell r="AN16">
            <v>8.8000000000000007</v>
          </cell>
          <cell r="AO16">
            <v>8.5500000000000007</v>
          </cell>
          <cell r="AP16">
            <v>8.7799999999999994</v>
          </cell>
          <cell r="AQ16">
            <v>8.9600000000000009</v>
          </cell>
          <cell r="AR16">
            <v>9.08</v>
          </cell>
          <cell r="AS16">
            <v>8.16</v>
          </cell>
          <cell r="AT16">
            <v>8.61</v>
          </cell>
          <cell r="AU16">
            <v>8.33</v>
          </cell>
          <cell r="AV16">
            <v>8.69</v>
          </cell>
          <cell r="AW16">
            <v>8.2899999999999991</v>
          </cell>
          <cell r="AX16">
            <v>8.75</v>
          </cell>
          <cell r="AY16">
            <v>8.67</v>
          </cell>
          <cell r="AZ16">
            <v>8.83</v>
          </cell>
          <cell r="BA16">
            <v>543</v>
          </cell>
          <cell r="BB16">
            <v>690</v>
          </cell>
          <cell r="BC16">
            <v>0</v>
          </cell>
          <cell r="BD16">
            <v>57</v>
          </cell>
          <cell r="BE16">
            <v>103.69999999999999</v>
          </cell>
          <cell r="BF16">
            <v>105</v>
          </cell>
        </row>
        <row r="17">
          <cell r="A17">
            <v>14</v>
          </cell>
          <cell r="B17" t="str">
            <v>13-002-014-3</v>
          </cell>
          <cell r="C17">
            <v>13886</v>
          </cell>
          <cell r="D17" t="str">
            <v>9996639261</v>
          </cell>
          <cell r="E17" t="str">
            <v>Nama Peserta Didik 14</v>
          </cell>
          <cell r="F17" t="str">
            <v>Bogor, 24 September 1999</v>
          </cell>
          <cell r="G17" t="str">
            <v>P</v>
          </cell>
          <cell r="H17" t="str">
            <v>Ayah dari Nama Peserta Didik 14</v>
          </cell>
          <cell r="I17" t="str">
            <v>Ibu dari Nama Peserta Didik 14</v>
          </cell>
          <cell r="J17" t="str">
            <v>Alamat dari Nama Peserta Didik 14</v>
          </cell>
          <cell r="K17">
            <v>9</v>
          </cell>
          <cell r="L17">
            <v>9.8000000000000007</v>
          </cell>
          <cell r="M17">
            <v>10</v>
          </cell>
          <cell r="N17">
            <v>9</v>
          </cell>
          <cell r="O17">
            <v>37.799999999999997</v>
          </cell>
          <cell r="P17">
            <v>9.1</v>
          </cell>
          <cell r="Q17">
            <v>8.6999999999999993</v>
          </cell>
          <cell r="R17">
            <v>8.82</v>
          </cell>
          <cell r="S17">
            <v>8.9599999999999991</v>
          </cell>
          <cell r="T17">
            <v>8.9400000000000013</v>
          </cell>
          <cell r="U17">
            <v>8.879999999999999</v>
          </cell>
          <cell r="V17">
            <v>8.6999999999999993</v>
          </cell>
          <cell r="W17">
            <v>8.9</v>
          </cell>
          <cell r="X17">
            <v>8.4400000000000013</v>
          </cell>
          <cell r="Y17">
            <v>8.84</v>
          </cell>
          <cell r="Z17">
            <v>8.74</v>
          </cell>
          <cell r="AA17">
            <v>8.9</v>
          </cell>
          <cell r="AB17">
            <v>8.8266666666666662</v>
          </cell>
          <cell r="AC17">
            <v>8.7799999999999994</v>
          </cell>
          <cell r="AD17">
            <v>8.81</v>
          </cell>
          <cell r="AE17">
            <v>9.23</v>
          </cell>
          <cell r="AF17">
            <v>8.8000000000000007</v>
          </cell>
          <cell r="AG17">
            <v>9.4</v>
          </cell>
          <cell r="AH17">
            <v>9.6</v>
          </cell>
          <cell r="AI17">
            <v>9.15</v>
          </cell>
          <cell r="AJ17">
            <v>9</v>
          </cell>
          <cell r="AK17">
            <v>8.3000000000000007</v>
          </cell>
          <cell r="AL17">
            <v>9.1</v>
          </cell>
          <cell r="AM17">
            <v>9.2100000000000009</v>
          </cell>
          <cell r="AN17">
            <v>8.6999999999999993</v>
          </cell>
          <cell r="AO17">
            <v>9</v>
          </cell>
          <cell r="AP17">
            <v>8.73</v>
          </cell>
          <cell r="AQ17">
            <v>8.94</v>
          </cell>
          <cell r="AR17">
            <v>8.91</v>
          </cell>
          <cell r="AS17">
            <v>9.08</v>
          </cell>
          <cell r="AT17">
            <v>9.1</v>
          </cell>
          <cell r="AU17">
            <v>8.84</v>
          </cell>
          <cell r="AV17">
            <v>8.93</v>
          </cell>
          <cell r="AW17">
            <v>8.4</v>
          </cell>
          <cell r="AX17">
            <v>8.92</v>
          </cell>
          <cell r="AY17">
            <v>8.8800000000000008</v>
          </cell>
          <cell r="AZ17">
            <v>8.84</v>
          </cell>
          <cell r="BA17">
            <v>544</v>
          </cell>
          <cell r="BB17">
            <v>691</v>
          </cell>
          <cell r="BC17">
            <v>0</v>
          </cell>
          <cell r="BD17">
            <v>31</v>
          </cell>
          <cell r="BE17">
            <v>106.57000000000001</v>
          </cell>
          <cell r="BF17">
            <v>36</v>
          </cell>
        </row>
        <row r="18">
          <cell r="A18">
            <v>15</v>
          </cell>
          <cell r="B18" t="str">
            <v>13-002-015-2</v>
          </cell>
          <cell r="C18">
            <v>13887</v>
          </cell>
          <cell r="D18" t="str">
            <v>9990664213</v>
          </cell>
          <cell r="E18" t="str">
            <v>Nama Peserta Didik 15</v>
          </cell>
          <cell r="F18" t="str">
            <v>Purworejo, 21 Mei 1999</v>
          </cell>
          <cell r="G18" t="str">
            <v>P</v>
          </cell>
          <cell r="H18" t="str">
            <v>Ayah dari Nama Peserta Didik 15</v>
          </cell>
          <cell r="I18" t="str">
            <v>Ibu dari Nama Peserta Didik 15</v>
          </cell>
          <cell r="J18" t="str">
            <v>Alamat dari Nama Peserta Didik 15</v>
          </cell>
          <cell r="K18">
            <v>8</v>
          </cell>
          <cell r="L18">
            <v>9.1999999999999993</v>
          </cell>
          <cell r="M18">
            <v>10</v>
          </cell>
          <cell r="N18">
            <v>9.25</v>
          </cell>
          <cell r="O18">
            <v>36.450000000000003</v>
          </cell>
          <cell r="P18">
            <v>9.0599999999999987</v>
          </cell>
          <cell r="Q18">
            <v>8.9599999999999991</v>
          </cell>
          <cell r="R18">
            <v>8.879999999999999</v>
          </cell>
          <cell r="S18">
            <v>8.8000000000000007</v>
          </cell>
          <cell r="T18">
            <v>8.7799999999999994</v>
          </cell>
          <cell r="U18">
            <v>8.86</v>
          </cell>
          <cell r="V18">
            <v>9</v>
          </cell>
          <cell r="W18">
            <v>8.879999999999999</v>
          </cell>
          <cell r="X18">
            <v>8.6999999999999993</v>
          </cell>
          <cell r="Y18">
            <v>8.7799999999999994</v>
          </cell>
          <cell r="Z18">
            <v>8.86</v>
          </cell>
          <cell r="AA18">
            <v>8.98</v>
          </cell>
          <cell r="AB18">
            <v>8.8783333333333339</v>
          </cell>
          <cell r="AC18">
            <v>8.9499999999999993</v>
          </cell>
          <cell r="AD18">
            <v>8.9600000000000009</v>
          </cell>
          <cell r="AE18">
            <v>9.3800000000000008</v>
          </cell>
          <cell r="AF18">
            <v>8.85</v>
          </cell>
          <cell r="AG18">
            <v>9.5</v>
          </cell>
          <cell r="AH18">
            <v>9.57</v>
          </cell>
          <cell r="AI18">
            <v>9.4600000000000009</v>
          </cell>
          <cell r="AJ18">
            <v>9.1999999999999993</v>
          </cell>
          <cell r="AK18">
            <v>8.6999999999999993</v>
          </cell>
          <cell r="AL18">
            <v>8.8000000000000007</v>
          </cell>
          <cell r="AM18">
            <v>9.39</v>
          </cell>
          <cell r="AN18">
            <v>8.8000000000000007</v>
          </cell>
          <cell r="AO18">
            <v>9.0299999999999994</v>
          </cell>
          <cell r="AP18">
            <v>8.9600000000000009</v>
          </cell>
          <cell r="AQ18">
            <v>9.0299999999999994</v>
          </cell>
          <cell r="AR18">
            <v>8.82</v>
          </cell>
          <cell r="AS18">
            <v>9</v>
          </cell>
          <cell r="AT18">
            <v>9.07</v>
          </cell>
          <cell r="AU18">
            <v>9.14</v>
          </cell>
          <cell r="AV18">
            <v>8.98</v>
          </cell>
          <cell r="AW18">
            <v>8.6999999999999993</v>
          </cell>
          <cell r="AX18">
            <v>8.7899999999999991</v>
          </cell>
          <cell r="AY18">
            <v>9.02</v>
          </cell>
          <cell r="AZ18">
            <v>8.93</v>
          </cell>
          <cell r="BA18">
            <v>545</v>
          </cell>
          <cell r="BB18">
            <v>692</v>
          </cell>
          <cell r="BC18">
            <v>0</v>
          </cell>
          <cell r="BD18">
            <v>97</v>
          </cell>
          <cell r="BE18">
            <v>107.47</v>
          </cell>
          <cell r="BF18">
            <v>21</v>
          </cell>
        </row>
        <row r="19">
          <cell r="A19">
            <v>16</v>
          </cell>
          <cell r="B19" t="str">
            <v>13-002-016-9</v>
          </cell>
          <cell r="C19">
            <v>13888</v>
          </cell>
          <cell r="D19" t="str">
            <v>9994972319</v>
          </cell>
          <cell r="E19" t="str">
            <v>Nama Peserta Didik 16</v>
          </cell>
          <cell r="F19" t="str">
            <v>Purworejo, 14 Mei 1999</v>
          </cell>
          <cell r="G19" t="str">
            <v>P</v>
          </cell>
          <cell r="H19" t="str">
            <v>Ayah dari Nama Peserta Didik 16</v>
          </cell>
          <cell r="I19" t="str">
            <v>Ibu dari Nama Peserta Didik 16</v>
          </cell>
          <cell r="J19" t="str">
            <v>Alamat dari Nama Peserta Didik 16</v>
          </cell>
          <cell r="K19">
            <v>8.6</v>
          </cell>
          <cell r="L19">
            <v>9</v>
          </cell>
          <cell r="M19">
            <v>9.25</v>
          </cell>
          <cell r="N19">
            <v>9.75</v>
          </cell>
          <cell r="O19">
            <v>36.6</v>
          </cell>
          <cell r="P19">
            <v>8.4400000000000013</v>
          </cell>
          <cell r="Q19">
            <v>8.48</v>
          </cell>
          <cell r="R19">
            <v>9.02</v>
          </cell>
          <cell r="S19">
            <v>8.879999999999999</v>
          </cell>
          <cell r="T19">
            <v>8.120000000000001</v>
          </cell>
          <cell r="U19">
            <v>8.24</v>
          </cell>
          <cell r="V19">
            <v>8.36</v>
          </cell>
          <cell r="W19">
            <v>8.36</v>
          </cell>
          <cell r="X19">
            <v>8.379999999999999</v>
          </cell>
          <cell r="Y19">
            <v>8.42</v>
          </cell>
          <cell r="Z19">
            <v>8.879999999999999</v>
          </cell>
          <cell r="AA19">
            <v>8.9400000000000013</v>
          </cell>
          <cell r="AB19">
            <v>8.543333333333333</v>
          </cell>
          <cell r="AC19">
            <v>8.68</v>
          </cell>
          <cell r="AD19">
            <v>8.43</v>
          </cell>
          <cell r="AE19">
            <v>9.1</v>
          </cell>
          <cell r="AF19">
            <v>8.8000000000000007</v>
          </cell>
          <cell r="AG19">
            <v>8.1</v>
          </cell>
          <cell r="AH19">
            <v>9.08</v>
          </cell>
          <cell r="AI19">
            <v>9.15</v>
          </cell>
          <cell r="AJ19">
            <v>9</v>
          </cell>
          <cell r="AK19">
            <v>8.6999999999999993</v>
          </cell>
          <cell r="AL19">
            <v>8.94</v>
          </cell>
          <cell r="AM19">
            <v>8.94</v>
          </cell>
          <cell r="AN19">
            <v>8.6999999999999993</v>
          </cell>
          <cell r="AO19">
            <v>8.51</v>
          </cell>
          <cell r="AP19">
            <v>8.4700000000000006</v>
          </cell>
          <cell r="AQ19">
            <v>9.0399999999999991</v>
          </cell>
          <cell r="AR19">
            <v>8.86</v>
          </cell>
          <cell r="AS19">
            <v>8.11</v>
          </cell>
          <cell r="AT19">
            <v>8.49</v>
          </cell>
          <cell r="AU19">
            <v>8.6</v>
          </cell>
          <cell r="AV19">
            <v>8.5500000000000007</v>
          </cell>
          <cell r="AW19">
            <v>8.48</v>
          </cell>
          <cell r="AX19">
            <v>8.58</v>
          </cell>
          <cell r="AY19">
            <v>8.9</v>
          </cell>
          <cell r="AZ19">
            <v>8.8699999999999992</v>
          </cell>
          <cell r="BA19">
            <v>546</v>
          </cell>
          <cell r="BB19">
            <v>693</v>
          </cell>
          <cell r="BC19">
            <v>0</v>
          </cell>
          <cell r="BD19">
            <v>90</v>
          </cell>
          <cell r="BE19">
            <v>103.46000000000001</v>
          </cell>
          <cell r="BF19">
            <v>111</v>
          </cell>
        </row>
        <row r="20">
          <cell r="A20">
            <v>17</v>
          </cell>
          <cell r="B20" t="str">
            <v>13-002-017-8</v>
          </cell>
          <cell r="C20">
            <v>13889</v>
          </cell>
          <cell r="D20" t="str">
            <v>9984834454</v>
          </cell>
          <cell r="E20" t="str">
            <v>Nama Peserta Didik 17</v>
          </cell>
          <cell r="F20" t="str">
            <v>Purworejo, 10 Desember 1998</v>
          </cell>
          <cell r="G20" t="str">
            <v>L</v>
          </cell>
          <cell r="H20" t="str">
            <v>Ayah dari Nama Peserta Didik 17</v>
          </cell>
          <cell r="I20" t="str">
            <v>Ibu dari Nama Peserta Didik 17</v>
          </cell>
          <cell r="J20" t="str">
            <v>Alamat dari Nama Peserta Didik 17</v>
          </cell>
          <cell r="K20">
            <v>8</v>
          </cell>
          <cell r="L20">
            <v>9.1999999999999993</v>
          </cell>
          <cell r="M20">
            <v>9.75</v>
          </cell>
          <cell r="N20">
            <v>9.5</v>
          </cell>
          <cell r="O20">
            <v>36.450000000000003</v>
          </cell>
          <cell r="P20">
            <v>8.7200000000000006</v>
          </cell>
          <cell r="Q20">
            <v>8.4599999999999991</v>
          </cell>
          <cell r="R20">
            <v>8.66</v>
          </cell>
          <cell r="S20">
            <v>8.76</v>
          </cell>
          <cell r="T20">
            <v>8.84</v>
          </cell>
          <cell r="U20">
            <v>8.5</v>
          </cell>
          <cell r="V20">
            <v>8.5</v>
          </cell>
          <cell r="W20">
            <v>8.64</v>
          </cell>
          <cell r="X20">
            <v>8.5400000000000009</v>
          </cell>
          <cell r="Y20">
            <v>8.4400000000000013</v>
          </cell>
          <cell r="Z20">
            <v>8.36</v>
          </cell>
          <cell r="AA20">
            <v>8.42</v>
          </cell>
          <cell r="AB20">
            <v>8.57</v>
          </cell>
          <cell r="AC20">
            <v>8.6</v>
          </cell>
          <cell r="AD20">
            <v>8.15</v>
          </cell>
          <cell r="AE20">
            <v>9.06</v>
          </cell>
          <cell r="AF20">
            <v>8.75</v>
          </cell>
          <cell r="AG20">
            <v>8.9499999999999993</v>
          </cell>
          <cell r="AH20">
            <v>9.3800000000000008</v>
          </cell>
          <cell r="AI20">
            <v>8.73</v>
          </cell>
          <cell r="AJ20">
            <v>8.9</v>
          </cell>
          <cell r="AK20">
            <v>8.8000000000000007</v>
          </cell>
          <cell r="AL20">
            <v>8.64</v>
          </cell>
          <cell r="AM20">
            <v>9.0500000000000007</v>
          </cell>
          <cell r="AN20">
            <v>8.6999999999999993</v>
          </cell>
          <cell r="AO20">
            <v>8.68</v>
          </cell>
          <cell r="AP20">
            <v>8.3699999999999992</v>
          </cell>
          <cell r="AQ20">
            <v>8.7799999999999994</v>
          </cell>
          <cell r="AR20">
            <v>8.76</v>
          </cell>
          <cell r="AS20">
            <v>8.8800000000000008</v>
          </cell>
          <cell r="AT20">
            <v>8.76</v>
          </cell>
          <cell r="AU20">
            <v>8.57</v>
          </cell>
          <cell r="AV20">
            <v>8.7200000000000006</v>
          </cell>
          <cell r="AW20">
            <v>8.6199999999999992</v>
          </cell>
          <cell r="AX20">
            <v>8.5</v>
          </cell>
          <cell r="AY20">
            <v>8.57</v>
          </cell>
          <cell r="AZ20">
            <v>8.5</v>
          </cell>
          <cell r="BA20">
            <v>547</v>
          </cell>
          <cell r="BB20">
            <v>694</v>
          </cell>
          <cell r="BC20">
            <v>0</v>
          </cell>
          <cell r="BD20">
            <v>97</v>
          </cell>
          <cell r="BE20">
            <v>103.71000000000001</v>
          </cell>
          <cell r="BF20">
            <v>104</v>
          </cell>
        </row>
        <row r="21">
          <cell r="A21">
            <v>18</v>
          </cell>
          <cell r="B21" t="str">
            <v>13-002-018-7</v>
          </cell>
          <cell r="C21">
            <v>13890</v>
          </cell>
          <cell r="D21" t="str">
            <v>9990263729</v>
          </cell>
          <cell r="E21" t="str">
            <v>Nama Peserta Didik 18</v>
          </cell>
          <cell r="F21" t="str">
            <v>Purworejo, 31 Mei 1999</v>
          </cell>
          <cell r="G21" t="str">
            <v>P</v>
          </cell>
          <cell r="H21" t="str">
            <v>Ayah dari Nama Peserta Didik 18</v>
          </cell>
          <cell r="I21" t="str">
            <v>Ibu dari Nama Peserta Didik 18</v>
          </cell>
          <cell r="J21" t="str">
            <v>Alamat dari Nama Peserta Didik 18</v>
          </cell>
          <cell r="K21">
            <v>9.4</v>
          </cell>
          <cell r="L21">
            <v>9.1999999999999993</v>
          </cell>
          <cell r="M21">
            <v>10</v>
          </cell>
          <cell r="N21">
            <v>9.5</v>
          </cell>
          <cell r="O21">
            <v>38.1</v>
          </cell>
          <cell r="P21">
            <v>8.879999999999999</v>
          </cell>
          <cell r="Q21">
            <v>9</v>
          </cell>
          <cell r="R21">
            <v>9.1</v>
          </cell>
          <cell r="S21">
            <v>9.0599999999999987</v>
          </cell>
          <cell r="T21">
            <v>9.3000000000000007</v>
          </cell>
          <cell r="U21">
            <v>9.0400000000000009</v>
          </cell>
          <cell r="V21">
            <v>8.82</v>
          </cell>
          <cell r="W21">
            <v>8.879999999999999</v>
          </cell>
          <cell r="X21">
            <v>8.48</v>
          </cell>
          <cell r="Y21">
            <v>8.7799999999999994</v>
          </cell>
          <cell r="Z21">
            <v>8.620000000000001</v>
          </cell>
          <cell r="AA21">
            <v>8.86</v>
          </cell>
          <cell r="AB21">
            <v>8.9016666666666655</v>
          </cell>
          <cell r="AC21">
            <v>9</v>
          </cell>
          <cell r="AD21">
            <v>8.69</v>
          </cell>
          <cell r="AE21">
            <v>9.2799999999999994</v>
          </cell>
          <cell r="AF21">
            <v>8.75</v>
          </cell>
          <cell r="AG21">
            <v>10</v>
          </cell>
          <cell r="AH21">
            <v>9.5500000000000007</v>
          </cell>
          <cell r="AI21">
            <v>9</v>
          </cell>
          <cell r="AJ21">
            <v>9.3000000000000007</v>
          </cell>
          <cell r="AK21">
            <v>8.6</v>
          </cell>
          <cell r="AL21">
            <v>8.65</v>
          </cell>
          <cell r="AM21">
            <v>9.25</v>
          </cell>
          <cell r="AN21">
            <v>9</v>
          </cell>
          <cell r="AO21">
            <v>8.92</v>
          </cell>
          <cell r="AP21">
            <v>8.91</v>
          </cell>
          <cell r="AQ21">
            <v>9.15</v>
          </cell>
          <cell r="AR21">
            <v>8.9700000000000006</v>
          </cell>
          <cell r="AS21">
            <v>9.51</v>
          </cell>
          <cell r="AT21">
            <v>9.1999999999999993</v>
          </cell>
          <cell r="AU21">
            <v>8.8699999999999992</v>
          </cell>
          <cell r="AV21">
            <v>9.01</v>
          </cell>
          <cell r="AW21">
            <v>8.52</v>
          </cell>
          <cell r="AX21">
            <v>8.74</v>
          </cell>
          <cell r="AY21">
            <v>8.81</v>
          </cell>
          <cell r="AZ21">
            <v>8.9</v>
          </cell>
          <cell r="BA21">
            <v>548</v>
          </cell>
          <cell r="BB21">
            <v>695</v>
          </cell>
          <cell r="BC21">
            <v>0</v>
          </cell>
          <cell r="BD21">
            <v>15</v>
          </cell>
          <cell r="BE21">
            <v>107.50999999999999</v>
          </cell>
          <cell r="BF21">
            <v>20</v>
          </cell>
        </row>
        <row r="22">
          <cell r="A22">
            <v>19</v>
          </cell>
          <cell r="B22" t="str">
            <v>13-002-019-6</v>
          </cell>
          <cell r="C22">
            <v>13891</v>
          </cell>
          <cell r="D22" t="str">
            <v>9993909904</v>
          </cell>
          <cell r="E22" t="str">
            <v>Nama Peserta Didik 19</v>
          </cell>
          <cell r="F22" t="str">
            <v>Purworejo, 13 Februari 1999</v>
          </cell>
          <cell r="G22" t="str">
            <v>L</v>
          </cell>
          <cell r="H22" t="str">
            <v>Ayah dari Nama Peserta Didik 19</v>
          </cell>
          <cell r="I22" t="str">
            <v>Ibu dari Nama Peserta Didik 19</v>
          </cell>
          <cell r="J22" t="str">
            <v>Alamat dari Nama Peserta Didik 19</v>
          </cell>
          <cell r="K22">
            <v>8.8000000000000007</v>
          </cell>
          <cell r="L22">
            <v>9.6</v>
          </cell>
          <cell r="M22">
            <v>10</v>
          </cell>
          <cell r="N22">
            <v>9.75</v>
          </cell>
          <cell r="O22">
            <v>38.15</v>
          </cell>
          <cell r="P22">
            <v>8.620000000000001</v>
          </cell>
          <cell r="Q22">
            <v>8.6999999999999993</v>
          </cell>
          <cell r="R22">
            <v>8.82</v>
          </cell>
          <cell r="S22">
            <v>8.6</v>
          </cell>
          <cell r="T22">
            <v>8.84</v>
          </cell>
          <cell r="U22">
            <v>8.34</v>
          </cell>
          <cell r="V22">
            <v>8.6</v>
          </cell>
          <cell r="W22">
            <v>8.879999999999999</v>
          </cell>
          <cell r="X22">
            <v>8.24</v>
          </cell>
          <cell r="Y22">
            <v>8.4</v>
          </cell>
          <cell r="Z22">
            <v>8.18</v>
          </cell>
          <cell r="AA22">
            <v>8.7799999999999994</v>
          </cell>
          <cell r="AB22">
            <v>8.5833333333333339</v>
          </cell>
          <cell r="AC22">
            <v>8.8800000000000008</v>
          </cell>
          <cell r="AD22">
            <v>8.73</v>
          </cell>
          <cell r="AE22">
            <v>9.06</v>
          </cell>
          <cell r="AF22">
            <v>8.75</v>
          </cell>
          <cell r="AG22">
            <v>9</v>
          </cell>
          <cell r="AH22">
            <v>9.33</v>
          </cell>
          <cell r="AI22">
            <v>9</v>
          </cell>
          <cell r="AJ22">
            <v>9.4</v>
          </cell>
          <cell r="AK22">
            <v>8.5</v>
          </cell>
          <cell r="AL22">
            <v>8.5399999999999991</v>
          </cell>
          <cell r="AM22">
            <v>8.9600000000000009</v>
          </cell>
          <cell r="AN22">
            <v>9.5</v>
          </cell>
          <cell r="AO22">
            <v>8.6999999999999993</v>
          </cell>
          <cell r="AP22">
            <v>8.7100000000000009</v>
          </cell>
          <cell r="AQ22">
            <v>8.89</v>
          </cell>
          <cell r="AR22">
            <v>8.65</v>
          </cell>
          <cell r="AS22">
            <v>8.89</v>
          </cell>
          <cell r="AT22">
            <v>8.64</v>
          </cell>
          <cell r="AU22">
            <v>8.7200000000000006</v>
          </cell>
          <cell r="AV22">
            <v>9.0399999999999991</v>
          </cell>
          <cell r="AW22">
            <v>8.32</v>
          </cell>
          <cell r="AX22">
            <v>8.44</v>
          </cell>
          <cell r="AY22">
            <v>8.41</v>
          </cell>
          <cell r="AZ22">
            <v>9</v>
          </cell>
          <cell r="BA22">
            <v>549</v>
          </cell>
          <cell r="BB22">
            <v>696</v>
          </cell>
          <cell r="BC22">
            <v>0</v>
          </cell>
          <cell r="BD22">
            <v>14</v>
          </cell>
          <cell r="BE22">
            <v>104.41</v>
          </cell>
          <cell r="BF22">
            <v>86</v>
          </cell>
        </row>
        <row r="23">
          <cell r="A23">
            <v>20</v>
          </cell>
          <cell r="B23" t="str">
            <v>13-002-020-5</v>
          </cell>
          <cell r="C23">
            <v>13892</v>
          </cell>
          <cell r="D23" t="str">
            <v>9984916762</v>
          </cell>
          <cell r="E23" t="str">
            <v>Nama Peserta Didik 20</v>
          </cell>
          <cell r="F23" t="str">
            <v>Purworejo, 25 November 1998</v>
          </cell>
          <cell r="G23" t="str">
            <v>P</v>
          </cell>
          <cell r="H23" t="str">
            <v>Ayah dari Nama Peserta Didik 20</v>
          </cell>
          <cell r="I23" t="str">
            <v>Ibu dari Nama Peserta Didik 20</v>
          </cell>
          <cell r="J23" t="str">
            <v>Alamat dari Nama Peserta Didik 20</v>
          </cell>
          <cell r="K23">
            <v>8.8000000000000007</v>
          </cell>
          <cell r="L23">
            <v>8.6</v>
          </cell>
          <cell r="M23">
            <v>10</v>
          </cell>
          <cell r="N23">
            <v>9.25</v>
          </cell>
          <cell r="O23">
            <v>36.65</v>
          </cell>
          <cell r="P23">
            <v>8.6999999999999993</v>
          </cell>
          <cell r="Q23">
            <v>8.620000000000001</v>
          </cell>
          <cell r="R23">
            <v>8.84</v>
          </cell>
          <cell r="S23">
            <v>8.7799999999999994</v>
          </cell>
          <cell r="T23">
            <v>8.5599999999999987</v>
          </cell>
          <cell r="U23">
            <v>8.5599999999999987</v>
          </cell>
          <cell r="V23">
            <v>8.68</v>
          </cell>
          <cell r="W23">
            <v>8.64</v>
          </cell>
          <cell r="X23">
            <v>8.42</v>
          </cell>
          <cell r="Y23">
            <v>8.5</v>
          </cell>
          <cell r="Z23">
            <v>8.7200000000000006</v>
          </cell>
          <cell r="AA23">
            <v>8.7799999999999994</v>
          </cell>
          <cell r="AB23">
            <v>8.65</v>
          </cell>
          <cell r="AC23">
            <v>8.6999999999999993</v>
          </cell>
          <cell r="AD23">
            <v>8.73</v>
          </cell>
          <cell r="AE23">
            <v>9.15</v>
          </cell>
          <cell r="AF23">
            <v>9</v>
          </cell>
          <cell r="AG23">
            <v>9.6999999999999993</v>
          </cell>
          <cell r="AH23">
            <v>9.5</v>
          </cell>
          <cell r="AI23">
            <v>9.08</v>
          </cell>
          <cell r="AJ23">
            <v>9.1</v>
          </cell>
          <cell r="AK23">
            <v>8.6999999999999993</v>
          </cell>
          <cell r="AL23">
            <v>8.5</v>
          </cell>
          <cell r="AM23">
            <v>9.2899999999999991</v>
          </cell>
          <cell r="AN23">
            <v>8.8000000000000007</v>
          </cell>
          <cell r="AO23">
            <v>8.6999999999999993</v>
          </cell>
          <cell r="AP23">
            <v>8.65</v>
          </cell>
          <cell r="AQ23">
            <v>8.94</v>
          </cell>
          <cell r="AR23">
            <v>8.85</v>
          </cell>
          <cell r="AS23">
            <v>8.9</v>
          </cell>
          <cell r="AT23">
            <v>8.84</v>
          </cell>
          <cell r="AU23">
            <v>8.8000000000000007</v>
          </cell>
          <cell r="AV23">
            <v>8.7799999999999994</v>
          </cell>
          <cell r="AW23">
            <v>8.5</v>
          </cell>
          <cell r="AX23">
            <v>8.5</v>
          </cell>
          <cell r="AY23">
            <v>8.89</v>
          </cell>
          <cell r="AZ23">
            <v>8.7899999999999991</v>
          </cell>
          <cell r="BA23">
            <v>550</v>
          </cell>
          <cell r="BB23">
            <v>697</v>
          </cell>
          <cell r="BC23">
            <v>0</v>
          </cell>
          <cell r="BD23">
            <v>85</v>
          </cell>
          <cell r="BE23">
            <v>105.13999999999999</v>
          </cell>
          <cell r="BF23">
            <v>61</v>
          </cell>
        </row>
        <row r="24">
          <cell r="A24">
            <v>21</v>
          </cell>
          <cell r="B24" t="str">
            <v>13-002-021-4</v>
          </cell>
          <cell r="C24">
            <v>13893</v>
          </cell>
          <cell r="D24" t="str">
            <v>9988073672</v>
          </cell>
          <cell r="E24" t="str">
            <v>Nama Peserta Didik 21</v>
          </cell>
          <cell r="F24" t="str">
            <v>Purworejo, 12 November 1998</v>
          </cell>
          <cell r="G24" t="str">
            <v>L</v>
          </cell>
          <cell r="H24" t="str">
            <v>Ayah dari Nama Peserta Didik 21</v>
          </cell>
          <cell r="I24" t="str">
            <v>Ibu dari Nama Peserta Didik 21</v>
          </cell>
          <cell r="J24" t="str">
            <v>Alamat dari Nama Peserta Didik 21</v>
          </cell>
          <cell r="K24">
            <v>8.6</v>
          </cell>
          <cell r="L24">
            <v>8.4</v>
          </cell>
          <cell r="M24">
            <v>9.25</v>
          </cell>
          <cell r="N24">
            <v>9.25</v>
          </cell>
          <cell r="O24">
            <v>35.5</v>
          </cell>
          <cell r="P24">
            <v>8.7799999999999994</v>
          </cell>
          <cell r="Q24">
            <v>8.620000000000001</v>
          </cell>
          <cell r="R24">
            <v>8.6</v>
          </cell>
          <cell r="S24">
            <v>8.2799999999999994</v>
          </cell>
          <cell r="T24">
            <v>8</v>
          </cell>
          <cell r="U24">
            <v>8.32</v>
          </cell>
          <cell r="V24">
            <v>8.4400000000000013</v>
          </cell>
          <cell r="W24">
            <v>8.5400000000000009</v>
          </cell>
          <cell r="X24">
            <v>8.8000000000000007</v>
          </cell>
          <cell r="Y24">
            <v>8.34</v>
          </cell>
          <cell r="Z24">
            <v>8.1999999999999993</v>
          </cell>
          <cell r="AA24">
            <v>8.48</v>
          </cell>
          <cell r="AB24">
            <v>8.4500000000000011</v>
          </cell>
          <cell r="AC24">
            <v>8.4</v>
          </cell>
          <cell r="AD24">
            <v>8.27</v>
          </cell>
          <cell r="AE24">
            <v>8.7799999999999994</v>
          </cell>
          <cell r="AF24">
            <v>8.4</v>
          </cell>
          <cell r="AG24">
            <v>8</v>
          </cell>
          <cell r="AH24">
            <v>9.0299999999999994</v>
          </cell>
          <cell r="AI24">
            <v>8.92</v>
          </cell>
          <cell r="AJ24">
            <v>9</v>
          </cell>
          <cell r="AK24">
            <v>8.8000000000000007</v>
          </cell>
          <cell r="AL24">
            <v>8.92</v>
          </cell>
          <cell r="AM24">
            <v>8.75</v>
          </cell>
          <cell r="AN24">
            <v>8.6</v>
          </cell>
          <cell r="AO24">
            <v>8.67</v>
          </cell>
          <cell r="AP24">
            <v>8.52</v>
          </cell>
          <cell r="AQ24">
            <v>8.65</v>
          </cell>
          <cell r="AR24">
            <v>8.32</v>
          </cell>
          <cell r="AS24">
            <v>8</v>
          </cell>
          <cell r="AT24">
            <v>8.5299999999999994</v>
          </cell>
          <cell r="AU24">
            <v>8.58</v>
          </cell>
          <cell r="AV24">
            <v>8.68</v>
          </cell>
          <cell r="AW24">
            <v>8.8000000000000007</v>
          </cell>
          <cell r="AX24">
            <v>8.51</v>
          </cell>
          <cell r="AY24">
            <v>8.3699999999999992</v>
          </cell>
          <cell r="AZ24">
            <v>8.52</v>
          </cell>
          <cell r="BA24">
            <v>551</v>
          </cell>
          <cell r="BB24">
            <v>698</v>
          </cell>
          <cell r="BC24">
            <v>0</v>
          </cell>
          <cell r="BD24">
            <v>127</v>
          </cell>
          <cell r="BE24">
            <v>102.14999999999999</v>
          </cell>
          <cell r="BF24">
            <v>131</v>
          </cell>
        </row>
        <row r="25">
          <cell r="A25">
            <v>22</v>
          </cell>
          <cell r="B25" t="str">
            <v>13-002-022-3</v>
          </cell>
          <cell r="C25">
            <v>13894</v>
          </cell>
          <cell r="D25" t="str">
            <v>9995059484</v>
          </cell>
          <cell r="E25" t="str">
            <v>Nama Peserta Didik 22</v>
          </cell>
          <cell r="F25" t="str">
            <v>Purworejo, 09 April 1999</v>
          </cell>
          <cell r="G25" t="str">
            <v>L</v>
          </cell>
          <cell r="H25" t="str">
            <v>Ayah dari Nama Peserta Didik 22</v>
          </cell>
          <cell r="I25" t="str">
            <v>Ibu dari Nama Peserta Didik 22</v>
          </cell>
          <cell r="J25" t="str">
            <v>Alamat dari Nama Peserta Didik 22</v>
          </cell>
          <cell r="K25">
            <v>9.6</v>
          </cell>
          <cell r="L25">
            <v>8.6</v>
          </cell>
          <cell r="M25">
            <v>9.75</v>
          </cell>
          <cell r="N25">
            <v>9.75</v>
          </cell>
          <cell r="O25">
            <v>37.700000000000003</v>
          </cell>
          <cell r="P25">
            <v>9.34</v>
          </cell>
          <cell r="Q25">
            <v>9.02</v>
          </cell>
          <cell r="R25">
            <v>8.98</v>
          </cell>
          <cell r="S25">
            <v>8.2799999999999994</v>
          </cell>
          <cell r="T25">
            <v>9.32</v>
          </cell>
          <cell r="U25">
            <v>8.86</v>
          </cell>
          <cell r="V25">
            <v>8.76</v>
          </cell>
          <cell r="W25">
            <v>8.98</v>
          </cell>
          <cell r="X25">
            <v>8.36</v>
          </cell>
          <cell r="Y25">
            <v>8.6</v>
          </cell>
          <cell r="Z25">
            <v>8.5</v>
          </cell>
          <cell r="AA25">
            <v>8.7200000000000006</v>
          </cell>
          <cell r="AB25">
            <v>8.8099999999999987</v>
          </cell>
          <cell r="AC25">
            <v>9.3800000000000008</v>
          </cell>
          <cell r="AD25">
            <v>8.42</v>
          </cell>
          <cell r="AE25">
            <v>9.25</v>
          </cell>
          <cell r="AF25">
            <v>8.65</v>
          </cell>
          <cell r="AG25">
            <v>10</v>
          </cell>
          <cell r="AH25">
            <v>9.15</v>
          </cell>
          <cell r="AI25">
            <v>9.69</v>
          </cell>
          <cell r="AJ25">
            <v>9.4</v>
          </cell>
          <cell r="AK25">
            <v>8.4</v>
          </cell>
          <cell r="AL25">
            <v>8.8800000000000008</v>
          </cell>
          <cell r="AM25">
            <v>9.15</v>
          </cell>
          <cell r="AN25">
            <v>9</v>
          </cell>
          <cell r="AO25">
            <v>9.35</v>
          </cell>
          <cell r="AP25">
            <v>8.84</v>
          </cell>
          <cell r="AQ25">
            <v>9.07</v>
          </cell>
          <cell r="AR25">
            <v>8.4</v>
          </cell>
          <cell r="AS25">
            <v>9.52</v>
          </cell>
          <cell r="AT25">
            <v>8.9499999999999993</v>
          </cell>
          <cell r="AU25">
            <v>9.0399999999999991</v>
          </cell>
          <cell r="AV25">
            <v>9.11</v>
          </cell>
          <cell r="AW25">
            <v>8.3699999999999992</v>
          </cell>
          <cell r="AX25">
            <v>8.68</v>
          </cell>
          <cell r="AY25">
            <v>8.6999999999999993</v>
          </cell>
          <cell r="AZ25">
            <v>8.8000000000000007</v>
          </cell>
          <cell r="BA25">
            <v>552</v>
          </cell>
          <cell r="BB25">
            <v>699</v>
          </cell>
          <cell r="BC25">
            <v>0</v>
          </cell>
          <cell r="BD25">
            <v>40</v>
          </cell>
          <cell r="BE25">
            <v>106.83000000000001</v>
          </cell>
          <cell r="BF25">
            <v>29</v>
          </cell>
        </row>
        <row r="26">
          <cell r="A26">
            <v>23</v>
          </cell>
          <cell r="B26" t="str">
            <v>13-002-023-2</v>
          </cell>
          <cell r="C26">
            <v>13895</v>
          </cell>
          <cell r="D26" t="str">
            <v>9994971266</v>
          </cell>
          <cell r="E26" t="str">
            <v>Nama Peserta Didik 23</v>
          </cell>
          <cell r="F26" t="str">
            <v>Purworejo, 30 Januari 1999</v>
          </cell>
          <cell r="G26" t="str">
            <v>L</v>
          </cell>
          <cell r="H26" t="str">
            <v>Ayah dari Nama Peserta Didik 23</v>
          </cell>
          <cell r="I26" t="str">
            <v>Ibu dari Nama Peserta Didik 23</v>
          </cell>
          <cell r="J26" t="str">
            <v>Alamat dari Nama Peserta Didik 23</v>
          </cell>
          <cell r="K26">
            <v>9.1999999999999993</v>
          </cell>
          <cell r="L26">
            <v>9.4</v>
          </cell>
          <cell r="M26">
            <v>10</v>
          </cell>
          <cell r="N26">
            <v>10</v>
          </cell>
          <cell r="O26">
            <v>38.6</v>
          </cell>
          <cell r="P26">
            <v>9.1999999999999993</v>
          </cell>
          <cell r="Q26">
            <v>9.0599999999999987</v>
          </cell>
          <cell r="R26">
            <v>8.7200000000000006</v>
          </cell>
          <cell r="S26">
            <v>8.620000000000001</v>
          </cell>
          <cell r="T26">
            <v>9.1999999999999993</v>
          </cell>
          <cell r="U26">
            <v>9.16</v>
          </cell>
          <cell r="V26">
            <v>8.9</v>
          </cell>
          <cell r="W26">
            <v>8.6</v>
          </cell>
          <cell r="X26">
            <v>8.879999999999999</v>
          </cell>
          <cell r="Y26">
            <v>8.68</v>
          </cell>
          <cell r="Z26">
            <v>8.6999999999999993</v>
          </cell>
          <cell r="AA26">
            <v>8.879999999999999</v>
          </cell>
          <cell r="AB26">
            <v>8.8833333333333311</v>
          </cell>
          <cell r="AC26">
            <v>9.08</v>
          </cell>
          <cell r="AD26">
            <v>9.5399999999999991</v>
          </cell>
          <cell r="AE26">
            <v>9.06</v>
          </cell>
          <cell r="AF26">
            <v>8.6999999999999993</v>
          </cell>
          <cell r="AG26">
            <v>9.8000000000000007</v>
          </cell>
          <cell r="AH26">
            <v>9.67</v>
          </cell>
          <cell r="AI26">
            <v>9.4600000000000009</v>
          </cell>
          <cell r="AJ26">
            <v>8.9</v>
          </cell>
          <cell r="AK26">
            <v>9</v>
          </cell>
          <cell r="AL26">
            <v>8.7200000000000006</v>
          </cell>
          <cell r="AM26">
            <v>9.31</v>
          </cell>
          <cell r="AN26">
            <v>8.6999999999999993</v>
          </cell>
          <cell r="AO26">
            <v>9.16</v>
          </cell>
          <cell r="AP26">
            <v>9.1999999999999993</v>
          </cell>
          <cell r="AQ26">
            <v>8.82</v>
          </cell>
          <cell r="AR26">
            <v>8.64</v>
          </cell>
          <cell r="AS26">
            <v>9.3800000000000008</v>
          </cell>
          <cell r="AT26">
            <v>9.31</v>
          </cell>
          <cell r="AU26">
            <v>9.07</v>
          </cell>
          <cell r="AV26">
            <v>8.69</v>
          </cell>
          <cell r="AW26">
            <v>8.92</v>
          </cell>
          <cell r="AX26">
            <v>8.69</v>
          </cell>
          <cell r="AY26">
            <v>8.8800000000000008</v>
          </cell>
          <cell r="AZ26">
            <v>8.83</v>
          </cell>
          <cell r="BA26">
            <v>553</v>
          </cell>
          <cell r="BB26">
            <v>700</v>
          </cell>
          <cell r="BC26">
            <v>0</v>
          </cell>
          <cell r="BD26">
            <v>5</v>
          </cell>
          <cell r="BE26">
            <v>107.59</v>
          </cell>
          <cell r="BF26">
            <v>17</v>
          </cell>
        </row>
        <row r="27">
          <cell r="A27">
            <v>24</v>
          </cell>
          <cell r="B27" t="str">
            <v>13-002-024-9</v>
          </cell>
          <cell r="C27">
            <v>13896</v>
          </cell>
          <cell r="D27" t="str">
            <v>9990243798</v>
          </cell>
          <cell r="E27" t="str">
            <v>Nama Peserta Didik 24</v>
          </cell>
          <cell r="F27" t="str">
            <v>Purworejo, 29 Mei 1999</v>
          </cell>
          <cell r="G27" t="str">
            <v>L</v>
          </cell>
          <cell r="H27" t="str">
            <v>Ayah dari Nama Peserta Didik 24</v>
          </cell>
          <cell r="I27" t="str">
            <v>Ibu dari Nama Peserta Didik 24</v>
          </cell>
          <cell r="J27" t="str">
            <v>Alamat dari Nama Peserta Didik 24</v>
          </cell>
          <cell r="K27">
            <v>8.8000000000000007</v>
          </cell>
          <cell r="L27">
            <v>9.8000000000000007</v>
          </cell>
          <cell r="M27">
            <v>9.25</v>
          </cell>
          <cell r="N27">
            <v>9.25</v>
          </cell>
          <cell r="O27">
            <v>37.1</v>
          </cell>
          <cell r="P27">
            <v>8.68</v>
          </cell>
          <cell r="Q27">
            <v>8.64</v>
          </cell>
          <cell r="R27">
            <v>8.42</v>
          </cell>
          <cell r="S27">
            <v>8.4400000000000013</v>
          </cell>
          <cell r="T27">
            <v>9.120000000000001</v>
          </cell>
          <cell r="U27">
            <v>8.82</v>
          </cell>
          <cell r="V27">
            <v>8.26</v>
          </cell>
          <cell r="W27">
            <v>8.4</v>
          </cell>
          <cell r="X27">
            <v>8.36</v>
          </cell>
          <cell r="Y27">
            <v>8.620000000000001</v>
          </cell>
          <cell r="Z27">
            <v>8.5400000000000009</v>
          </cell>
          <cell r="AA27">
            <v>8.5</v>
          </cell>
          <cell r="AB27">
            <v>8.5666666666666682</v>
          </cell>
          <cell r="AC27">
            <v>8.83</v>
          </cell>
          <cell r="AD27">
            <v>8.35</v>
          </cell>
          <cell r="AE27">
            <v>8.99</v>
          </cell>
          <cell r="AF27">
            <v>8.65</v>
          </cell>
          <cell r="AG27">
            <v>9.5</v>
          </cell>
          <cell r="AH27">
            <v>9.32</v>
          </cell>
          <cell r="AI27">
            <v>8.69</v>
          </cell>
          <cell r="AJ27">
            <v>8.8000000000000007</v>
          </cell>
          <cell r="AK27">
            <v>8.4</v>
          </cell>
          <cell r="AL27">
            <v>9.1</v>
          </cell>
          <cell r="AM27">
            <v>8.8000000000000007</v>
          </cell>
          <cell r="AN27">
            <v>8.6</v>
          </cell>
          <cell r="AO27">
            <v>8.73</v>
          </cell>
          <cell r="AP27">
            <v>8.5500000000000007</v>
          </cell>
          <cell r="AQ27">
            <v>8.59</v>
          </cell>
          <cell r="AR27">
            <v>8.51</v>
          </cell>
          <cell r="AS27">
            <v>9.23</v>
          </cell>
          <cell r="AT27">
            <v>8.9700000000000006</v>
          </cell>
          <cell r="AU27">
            <v>8.39</v>
          </cell>
          <cell r="AV27">
            <v>8.52</v>
          </cell>
          <cell r="AW27">
            <v>8.3699999999999992</v>
          </cell>
          <cell r="AX27">
            <v>8.76</v>
          </cell>
          <cell r="AY27">
            <v>8.6199999999999992</v>
          </cell>
          <cell r="AZ27">
            <v>8.5299999999999994</v>
          </cell>
          <cell r="BA27">
            <v>554</v>
          </cell>
          <cell r="BB27">
            <v>701</v>
          </cell>
          <cell r="BC27">
            <v>0</v>
          </cell>
          <cell r="BD27">
            <v>67</v>
          </cell>
          <cell r="BE27">
            <v>103.77000000000001</v>
          </cell>
          <cell r="BF27">
            <v>102</v>
          </cell>
        </row>
        <row r="28">
          <cell r="A28">
            <v>25</v>
          </cell>
          <cell r="B28" t="str">
            <v>13-002-025-8</v>
          </cell>
          <cell r="C28">
            <v>13897</v>
          </cell>
          <cell r="D28" t="str">
            <v>9995058253</v>
          </cell>
          <cell r="E28" t="str">
            <v>Nama Peserta Didik 25</v>
          </cell>
          <cell r="F28" t="str">
            <v>Purworejo, 27 Juni 1999</v>
          </cell>
          <cell r="G28" t="str">
            <v>L</v>
          </cell>
          <cell r="H28" t="str">
            <v>Ayah dari Nama Peserta Didik 25</v>
          </cell>
          <cell r="I28" t="str">
            <v>Ibu dari Nama Peserta Didik 25</v>
          </cell>
          <cell r="J28" t="str">
            <v>Alamat dari Nama Peserta Didik 25</v>
          </cell>
          <cell r="K28">
            <v>8.4</v>
          </cell>
          <cell r="L28">
            <v>8.6</v>
          </cell>
          <cell r="M28">
            <v>9</v>
          </cell>
          <cell r="N28">
            <v>9.5</v>
          </cell>
          <cell r="O28">
            <v>35.5</v>
          </cell>
          <cell r="P28">
            <v>8.36</v>
          </cell>
          <cell r="Q28">
            <v>8.42</v>
          </cell>
          <cell r="R28">
            <v>8.4</v>
          </cell>
          <cell r="S28">
            <v>8.02</v>
          </cell>
          <cell r="T28">
            <v>8.42</v>
          </cell>
          <cell r="U28">
            <v>8.5</v>
          </cell>
          <cell r="V28">
            <v>8.14</v>
          </cell>
          <cell r="W28">
            <v>8.42</v>
          </cell>
          <cell r="X28">
            <v>8.4</v>
          </cell>
          <cell r="Y28">
            <v>8.2200000000000006</v>
          </cell>
          <cell r="Z28">
            <v>8.1999999999999993</v>
          </cell>
          <cell r="AA28">
            <v>8.4599999999999991</v>
          </cell>
          <cell r="AB28">
            <v>8.33</v>
          </cell>
          <cell r="AC28">
            <v>8.75</v>
          </cell>
          <cell r="AD28">
            <v>8</v>
          </cell>
          <cell r="AE28">
            <v>8.8800000000000008</v>
          </cell>
          <cell r="AF28">
            <v>8.3000000000000007</v>
          </cell>
          <cell r="AG28">
            <v>8.85</v>
          </cell>
          <cell r="AH28">
            <v>9</v>
          </cell>
          <cell r="AI28">
            <v>8</v>
          </cell>
          <cell r="AJ28">
            <v>8.8000000000000007</v>
          </cell>
          <cell r="AK28">
            <v>8.6999999999999993</v>
          </cell>
          <cell r="AL28">
            <v>8.6199999999999992</v>
          </cell>
          <cell r="AM28">
            <v>8.65</v>
          </cell>
          <cell r="AN28">
            <v>8.6</v>
          </cell>
          <cell r="AO28">
            <v>8.48</v>
          </cell>
          <cell r="AP28">
            <v>8.2899999999999991</v>
          </cell>
          <cell r="AQ28">
            <v>8.5399999999999991</v>
          </cell>
          <cell r="AR28">
            <v>8.1</v>
          </cell>
          <cell r="AS28">
            <v>8.5500000000000007</v>
          </cell>
          <cell r="AT28">
            <v>8.65</v>
          </cell>
          <cell r="AU28">
            <v>8.1</v>
          </cell>
          <cell r="AV28">
            <v>8.5299999999999994</v>
          </cell>
          <cell r="AW28">
            <v>8.49</v>
          </cell>
          <cell r="AX28">
            <v>8.34</v>
          </cell>
          <cell r="AY28">
            <v>8.34</v>
          </cell>
          <cell r="AZ28">
            <v>8.5</v>
          </cell>
          <cell r="BA28">
            <v>555</v>
          </cell>
          <cell r="BB28">
            <v>702</v>
          </cell>
          <cell r="BC28">
            <v>0</v>
          </cell>
          <cell r="BD28">
            <v>127</v>
          </cell>
          <cell r="BE28">
            <v>100.91</v>
          </cell>
          <cell r="BF28">
            <v>140</v>
          </cell>
        </row>
        <row r="29">
          <cell r="A29">
            <v>26</v>
          </cell>
          <cell r="B29" t="str">
            <v>13-002-026-7</v>
          </cell>
          <cell r="C29">
            <v>13898</v>
          </cell>
          <cell r="D29" t="str">
            <v>9993906779</v>
          </cell>
          <cell r="E29" t="str">
            <v>Nama Peserta Didik 26</v>
          </cell>
          <cell r="F29" t="str">
            <v>Purworejo, 06 Mei 1999</v>
          </cell>
          <cell r="G29" t="str">
            <v>P</v>
          </cell>
          <cell r="H29" t="str">
            <v>Ayah dari Nama Peserta Didik 26</v>
          </cell>
          <cell r="I29" t="str">
            <v>Ibu dari Nama Peserta Didik 26</v>
          </cell>
          <cell r="J29" t="str">
            <v>Alamat dari Nama Peserta Didik 26</v>
          </cell>
          <cell r="K29">
            <v>7.4</v>
          </cell>
          <cell r="L29">
            <v>9.8000000000000007</v>
          </cell>
          <cell r="M29">
            <v>10</v>
          </cell>
          <cell r="N29">
            <v>9.75</v>
          </cell>
          <cell r="O29">
            <v>36.950000000000003</v>
          </cell>
          <cell r="P29">
            <v>9.14</v>
          </cell>
          <cell r="Q29">
            <v>9.0400000000000009</v>
          </cell>
          <cell r="R29">
            <v>9.0599999999999987</v>
          </cell>
          <cell r="S29">
            <v>9.02</v>
          </cell>
          <cell r="T29">
            <v>9.58</v>
          </cell>
          <cell r="U29">
            <v>9.32</v>
          </cell>
          <cell r="V29">
            <v>9</v>
          </cell>
          <cell r="W29">
            <v>8.74</v>
          </cell>
          <cell r="X29">
            <v>8.4599999999999991</v>
          </cell>
          <cell r="Y29">
            <v>8.98</v>
          </cell>
          <cell r="Z29">
            <v>8.9</v>
          </cell>
          <cell r="AA29">
            <v>8.9599999999999991</v>
          </cell>
          <cell r="AB29">
            <v>9.0166666666666657</v>
          </cell>
          <cell r="AC29">
            <v>9.15</v>
          </cell>
          <cell r="AD29">
            <v>8.85</v>
          </cell>
          <cell r="AE29">
            <v>9.3800000000000008</v>
          </cell>
          <cell r="AF29">
            <v>8.75</v>
          </cell>
          <cell r="AG29">
            <v>10</v>
          </cell>
          <cell r="AH29">
            <v>9.48</v>
          </cell>
          <cell r="AI29">
            <v>9.15</v>
          </cell>
          <cell r="AJ29">
            <v>9.1</v>
          </cell>
          <cell r="AK29">
            <v>8.6999999999999993</v>
          </cell>
          <cell r="AL29">
            <v>9.1300000000000008</v>
          </cell>
          <cell r="AM29">
            <v>9.15</v>
          </cell>
          <cell r="AN29">
            <v>9.6</v>
          </cell>
          <cell r="AO29">
            <v>9.14</v>
          </cell>
          <cell r="AP29">
            <v>8.98</v>
          </cell>
          <cell r="AQ29">
            <v>9.15</v>
          </cell>
          <cell r="AR29">
            <v>8.94</v>
          </cell>
          <cell r="AS29">
            <v>9.7100000000000009</v>
          </cell>
          <cell r="AT29">
            <v>9.36</v>
          </cell>
          <cell r="AU29">
            <v>9.0500000000000007</v>
          </cell>
          <cell r="AV29">
            <v>8.85</v>
          </cell>
          <cell r="AW29">
            <v>8.5299999999999994</v>
          </cell>
          <cell r="AX29">
            <v>9.0299999999999994</v>
          </cell>
          <cell r="AY29">
            <v>8.98</v>
          </cell>
          <cell r="AZ29">
            <v>9.15</v>
          </cell>
          <cell r="BA29">
            <v>556</v>
          </cell>
          <cell r="BB29">
            <v>703</v>
          </cell>
          <cell r="BC29">
            <v>0</v>
          </cell>
          <cell r="BD29">
            <v>76</v>
          </cell>
          <cell r="BE29">
            <v>108.87</v>
          </cell>
          <cell r="BF29">
            <v>5</v>
          </cell>
        </row>
        <row r="30">
          <cell r="A30">
            <v>27</v>
          </cell>
          <cell r="B30" t="str">
            <v>13-002-027-6</v>
          </cell>
          <cell r="C30">
            <v>13899</v>
          </cell>
          <cell r="D30" t="str">
            <v>9996254243</v>
          </cell>
          <cell r="E30" t="str">
            <v>Nama Peserta Didik 27</v>
          </cell>
          <cell r="F30" t="str">
            <v>Purworejo, 05 Mei 1999</v>
          </cell>
          <cell r="G30" t="str">
            <v>P</v>
          </cell>
          <cell r="H30" t="str">
            <v>Ayah dari Nama Peserta Didik 27</v>
          </cell>
          <cell r="I30" t="str">
            <v>Ibu dari Nama Peserta Didik 27</v>
          </cell>
          <cell r="J30" t="str">
            <v>Alamat dari Nama Peserta Didik 27</v>
          </cell>
          <cell r="K30">
            <v>9.4</v>
          </cell>
          <cell r="L30">
            <v>10</v>
          </cell>
          <cell r="M30">
            <v>10</v>
          </cell>
          <cell r="N30">
            <v>9.5</v>
          </cell>
          <cell r="O30">
            <v>38.9</v>
          </cell>
          <cell r="P30">
            <v>8.9599999999999991</v>
          </cell>
          <cell r="Q30">
            <v>9.0599999999999987</v>
          </cell>
          <cell r="R30">
            <v>8.68</v>
          </cell>
          <cell r="S30">
            <v>9.1</v>
          </cell>
          <cell r="T30">
            <v>8.82</v>
          </cell>
          <cell r="U30">
            <v>8.620000000000001</v>
          </cell>
          <cell r="V30">
            <v>9.1</v>
          </cell>
          <cell r="W30">
            <v>8.58</v>
          </cell>
          <cell r="X30">
            <v>8.4599999999999991</v>
          </cell>
          <cell r="Y30">
            <v>8.76</v>
          </cell>
          <cell r="Z30">
            <v>8.64</v>
          </cell>
          <cell r="AA30">
            <v>9.02</v>
          </cell>
          <cell r="AB30">
            <v>8.8166666666666664</v>
          </cell>
          <cell r="AC30">
            <v>8.6</v>
          </cell>
          <cell r="AD30">
            <v>8.77</v>
          </cell>
          <cell r="AE30">
            <v>9.3000000000000007</v>
          </cell>
          <cell r="AF30">
            <v>8.8000000000000007</v>
          </cell>
          <cell r="AG30">
            <v>8.6</v>
          </cell>
          <cell r="AH30">
            <v>9</v>
          </cell>
          <cell r="AI30">
            <v>9.15</v>
          </cell>
          <cell r="AJ30">
            <v>8.9</v>
          </cell>
          <cell r="AK30">
            <v>8.4</v>
          </cell>
          <cell r="AL30">
            <v>8.7200000000000006</v>
          </cell>
          <cell r="AM30">
            <v>8.9</v>
          </cell>
          <cell r="AN30">
            <v>9</v>
          </cell>
          <cell r="AO30">
            <v>8.85</v>
          </cell>
          <cell r="AP30">
            <v>8.9700000000000006</v>
          </cell>
          <cell r="AQ30">
            <v>8.8699999999999992</v>
          </cell>
          <cell r="AR30">
            <v>9.01</v>
          </cell>
          <cell r="AS30">
            <v>8.75</v>
          </cell>
          <cell r="AT30">
            <v>8.73</v>
          </cell>
          <cell r="AU30">
            <v>9.1199999999999992</v>
          </cell>
          <cell r="AV30">
            <v>8.68</v>
          </cell>
          <cell r="AW30">
            <v>8.44</v>
          </cell>
          <cell r="AX30">
            <v>8.75</v>
          </cell>
          <cell r="AY30">
            <v>8.7200000000000006</v>
          </cell>
          <cell r="AZ30">
            <v>9.01</v>
          </cell>
          <cell r="BA30">
            <v>557</v>
          </cell>
          <cell r="BB30">
            <v>704</v>
          </cell>
          <cell r="BC30">
            <v>0</v>
          </cell>
          <cell r="BD30">
            <v>3</v>
          </cell>
          <cell r="BE30">
            <v>105.89999999999999</v>
          </cell>
          <cell r="BF30">
            <v>46</v>
          </cell>
        </row>
        <row r="31">
          <cell r="A31">
            <v>28</v>
          </cell>
          <cell r="B31" t="str">
            <v>13-002-028-5</v>
          </cell>
          <cell r="C31">
            <v>13900</v>
          </cell>
          <cell r="D31" t="str">
            <v>9986235440</v>
          </cell>
          <cell r="E31" t="str">
            <v>Nama Peserta Didik 28</v>
          </cell>
          <cell r="F31" t="str">
            <v>Purworejo, 10 Juni 1998</v>
          </cell>
          <cell r="G31" t="str">
            <v>P</v>
          </cell>
          <cell r="H31" t="str">
            <v>Ayah dari Nama Peserta Didik 28</v>
          </cell>
          <cell r="I31" t="str">
            <v>Ibu dari Nama Peserta Didik 28</v>
          </cell>
          <cell r="J31" t="str">
            <v>Alamat dari Nama Peserta Didik 28</v>
          </cell>
          <cell r="K31">
            <v>8.8000000000000007</v>
          </cell>
          <cell r="L31">
            <v>10</v>
          </cell>
          <cell r="M31">
            <v>10</v>
          </cell>
          <cell r="N31">
            <v>10</v>
          </cell>
          <cell r="O31">
            <v>38.799999999999997</v>
          </cell>
          <cell r="P31">
            <v>9.24</v>
          </cell>
          <cell r="Q31">
            <v>9.34</v>
          </cell>
          <cell r="R31">
            <v>9.2799999999999994</v>
          </cell>
          <cell r="S31">
            <v>9.5400000000000009</v>
          </cell>
          <cell r="T31">
            <v>9.58</v>
          </cell>
          <cell r="U31">
            <v>9.4400000000000013</v>
          </cell>
          <cell r="V31">
            <v>9.26</v>
          </cell>
          <cell r="W31">
            <v>9.0400000000000009</v>
          </cell>
          <cell r="X31">
            <v>8.84</v>
          </cell>
          <cell r="Y31">
            <v>9.3000000000000007</v>
          </cell>
          <cell r="Z31">
            <v>9.3000000000000007</v>
          </cell>
          <cell r="AA31">
            <v>9.24</v>
          </cell>
          <cell r="AB31">
            <v>9.2833333333333332</v>
          </cell>
          <cell r="AC31">
            <v>8.98</v>
          </cell>
          <cell r="AD31">
            <v>9</v>
          </cell>
          <cell r="AE31">
            <v>9.65</v>
          </cell>
          <cell r="AF31">
            <v>9.15</v>
          </cell>
          <cell r="AG31">
            <v>10</v>
          </cell>
          <cell r="AH31">
            <v>9.57</v>
          </cell>
          <cell r="AI31">
            <v>9.69</v>
          </cell>
          <cell r="AJ31">
            <v>9.4</v>
          </cell>
          <cell r="AK31">
            <v>8.6</v>
          </cell>
          <cell r="AL31">
            <v>9.17</v>
          </cell>
          <cell r="AM31">
            <v>9.6</v>
          </cell>
          <cell r="AN31">
            <v>9.8000000000000007</v>
          </cell>
          <cell r="AO31">
            <v>9.16</v>
          </cell>
          <cell r="AP31">
            <v>9.24</v>
          </cell>
          <cell r="AQ31">
            <v>9.4</v>
          </cell>
          <cell r="AR31">
            <v>9.43</v>
          </cell>
          <cell r="AS31">
            <v>9.7100000000000009</v>
          </cell>
          <cell r="AT31">
            <v>9.48</v>
          </cell>
          <cell r="AU31">
            <v>9.39</v>
          </cell>
          <cell r="AV31">
            <v>9.15</v>
          </cell>
          <cell r="AW31">
            <v>8.77</v>
          </cell>
          <cell r="AX31">
            <v>9.26</v>
          </cell>
          <cell r="AY31">
            <v>9.39</v>
          </cell>
          <cell r="AZ31">
            <v>9.41</v>
          </cell>
          <cell r="BA31">
            <v>558</v>
          </cell>
          <cell r="BB31">
            <v>705</v>
          </cell>
          <cell r="BC31">
            <v>0</v>
          </cell>
          <cell r="BD31">
            <v>4</v>
          </cell>
          <cell r="BE31">
            <v>111.79</v>
          </cell>
          <cell r="BF31">
            <v>1</v>
          </cell>
        </row>
        <row r="32">
          <cell r="A32">
            <v>29</v>
          </cell>
          <cell r="B32" t="str">
            <v>13-002-029-4</v>
          </cell>
          <cell r="C32">
            <v>13901</v>
          </cell>
          <cell r="D32" t="str">
            <v>9995058297</v>
          </cell>
          <cell r="E32" t="str">
            <v>Nama Peserta Didik 29</v>
          </cell>
          <cell r="F32" t="str">
            <v>Purworejo, 15 April 1999</v>
          </cell>
          <cell r="G32" t="str">
            <v>L</v>
          </cell>
          <cell r="H32" t="str">
            <v>Ayah dari Nama Peserta Didik 29</v>
          </cell>
          <cell r="I32" t="str">
            <v>Ibu dari Nama Peserta Didik 29</v>
          </cell>
          <cell r="J32" t="str">
            <v>Alamat dari Nama Peserta Didik 29</v>
          </cell>
          <cell r="K32">
            <v>9</v>
          </cell>
          <cell r="L32">
            <v>7.6</v>
          </cell>
          <cell r="M32">
            <v>9.5</v>
          </cell>
          <cell r="N32">
            <v>9.25</v>
          </cell>
          <cell r="O32">
            <v>35.35</v>
          </cell>
          <cell r="P32">
            <v>8.82</v>
          </cell>
          <cell r="Q32">
            <v>8.5599999999999987</v>
          </cell>
          <cell r="R32">
            <v>8.879999999999999</v>
          </cell>
          <cell r="S32">
            <v>8.3000000000000007</v>
          </cell>
          <cell r="T32">
            <v>8.5400000000000009</v>
          </cell>
          <cell r="U32">
            <v>8.42</v>
          </cell>
          <cell r="V32">
            <v>8.58</v>
          </cell>
          <cell r="W32">
            <v>8.36</v>
          </cell>
          <cell r="X32">
            <v>8.6</v>
          </cell>
          <cell r="Y32">
            <v>8.26</v>
          </cell>
          <cell r="Z32">
            <v>8.2799999999999994</v>
          </cell>
          <cell r="AA32">
            <v>8.58</v>
          </cell>
          <cell r="AB32">
            <v>8.5150000000000006</v>
          </cell>
          <cell r="AC32">
            <v>8.6</v>
          </cell>
          <cell r="AD32">
            <v>8.5399999999999991</v>
          </cell>
          <cell r="AE32">
            <v>8.83</v>
          </cell>
          <cell r="AF32">
            <v>8.6999999999999993</v>
          </cell>
          <cell r="AG32">
            <v>9</v>
          </cell>
          <cell r="AH32">
            <v>9.18</v>
          </cell>
          <cell r="AI32">
            <v>9.4600000000000009</v>
          </cell>
          <cell r="AJ32">
            <v>8.6</v>
          </cell>
          <cell r="AK32">
            <v>8.6999999999999993</v>
          </cell>
          <cell r="AL32">
            <v>8.61</v>
          </cell>
          <cell r="AM32">
            <v>9.08</v>
          </cell>
          <cell r="AN32">
            <v>8.6999999999999993</v>
          </cell>
          <cell r="AO32">
            <v>8.75</v>
          </cell>
          <cell r="AP32">
            <v>8.5500000000000007</v>
          </cell>
          <cell r="AQ32">
            <v>8.8699999999999992</v>
          </cell>
          <cell r="AR32">
            <v>8.42</v>
          </cell>
          <cell r="AS32">
            <v>8.68</v>
          </cell>
          <cell r="AT32">
            <v>8.64</v>
          </cell>
          <cell r="AU32">
            <v>8.84</v>
          </cell>
          <cell r="AV32">
            <v>8.43</v>
          </cell>
          <cell r="AW32">
            <v>8.6300000000000008</v>
          </cell>
          <cell r="AX32">
            <v>8.3699999999999992</v>
          </cell>
          <cell r="AY32">
            <v>8.52</v>
          </cell>
          <cell r="AZ32">
            <v>8.6199999999999992</v>
          </cell>
          <cell r="BA32">
            <v>559</v>
          </cell>
          <cell r="BB32">
            <v>706</v>
          </cell>
          <cell r="BC32">
            <v>0</v>
          </cell>
          <cell r="BD32">
            <v>133</v>
          </cell>
          <cell r="BE32">
            <v>103.32000000000001</v>
          </cell>
          <cell r="BF32">
            <v>114</v>
          </cell>
        </row>
        <row r="33">
          <cell r="A33">
            <v>30</v>
          </cell>
          <cell r="B33" t="str">
            <v>13-002-030-3</v>
          </cell>
          <cell r="C33">
            <v>13902</v>
          </cell>
          <cell r="D33" t="str">
            <v>9984832844</v>
          </cell>
          <cell r="E33" t="str">
            <v>Nama Peserta Didik 30</v>
          </cell>
          <cell r="F33" t="str">
            <v>Purworejo, 19 Agustus 1998</v>
          </cell>
          <cell r="G33" t="str">
            <v>L</v>
          </cell>
          <cell r="H33" t="str">
            <v>Ayah dari Nama Peserta Didik 30</v>
          </cell>
          <cell r="I33" t="str">
            <v>Ibu dari Nama Peserta Didik 30</v>
          </cell>
          <cell r="J33" t="str">
            <v>Alamat dari Nama Peserta Didik 30</v>
          </cell>
          <cell r="K33">
            <v>8.8000000000000007</v>
          </cell>
          <cell r="L33">
            <v>9.4</v>
          </cell>
          <cell r="M33">
            <v>9.5</v>
          </cell>
          <cell r="N33">
            <v>9.75</v>
          </cell>
          <cell r="O33">
            <v>37.450000000000003</v>
          </cell>
          <cell r="P33">
            <v>8.5400000000000009</v>
          </cell>
          <cell r="Q33">
            <v>8.82</v>
          </cell>
          <cell r="R33">
            <v>8.92</v>
          </cell>
          <cell r="S33">
            <v>8.52</v>
          </cell>
          <cell r="T33">
            <v>8.879999999999999</v>
          </cell>
          <cell r="U33">
            <v>8.379999999999999</v>
          </cell>
          <cell r="V33">
            <v>8.68</v>
          </cell>
          <cell r="W33">
            <v>8.52</v>
          </cell>
          <cell r="X33">
            <v>8.84</v>
          </cell>
          <cell r="Y33">
            <v>8.66</v>
          </cell>
          <cell r="Z33">
            <v>8.42</v>
          </cell>
          <cell r="AA33">
            <v>8.76</v>
          </cell>
          <cell r="AB33">
            <v>8.6616666666666671</v>
          </cell>
          <cell r="AC33">
            <v>8.6300000000000008</v>
          </cell>
          <cell r="AD33">
            <v>8.58</v>
          </cell>
          <cell r="AE33">
            <v>9.18</v>
          </cell>
          <cell r="AF33">
            <v>8.75</v>
          </cell>
          <cell r="AG33">
            <v>9.3000000000000007</v>
          </cell>
          <cell r="AH33">
            <v>9.33</v>
          </cell>
          <cell r="AI33">
            <v>8.73</v>
          </cell>
          <cell r="AJ33">
            <v>9.1</v>
          </cell>
          <cell r="AK33">
            <v>8.6</v>
          </cell>
          <cell r="AL33">
            <v>9.11</v>
          </cell>
          <cell r="AM33">
            <v>8.89</v>
          </cell>
          <cell r="AN33">
            <v>9</v>
          </cell>
          <cell r="AO33">
            <v>8.57</v>
          </cell>
          <cell r="AP33">
            <v>8.75</v>
          </cell>
          <cell r="AQ33">
            <v>8.99</v>
          </cell>
          <cell r="AR33">
            <v>8.59</v>
          </cell>
          <cell r="AS33">
            <v>9.01</v>
          </cell>
          <cell r="AT33">
            <v>8.67</v>
          </cell>
          <cell r="AU33">
            <v>8.6999999999999993</v>
          </cell>
          <cell r="AV33">
            <v>8.69</v>
          </cell>
          <cell r="AW33">
            <v>8.77</v>
          </cell>
          <cell r="AX33">
            <v>8.8000000000000007</v>
          </cell>
          <cell r="AY33">
            <v>8.56</v>
          </cell>
          <cell r="AZ33">
            <v>8.83</v>
          </cell>
          <cell r="BA33">
            <v>560</v>
          </cell>
          <cell r="BB33">
            <v>707</v>
          </cell>
          <cell r="BC33">
            <v>0</v>
          </cell>
          <cell r="BD33">
            <v>50</v>
          </cell>
          <cell r="BE33">
            <v>104.92999999999999</v>
          </cell>
          <cell r="BF33">
            <v>68</v>
          </cell>
        </row>
        <row r="34">
          <cell r="A34">
            <v>31</v>
          </cell>
          <cell r="B34" t="str">
            <v>13-002-031-2</v>
          </cell>
          <cell r="C34">
            <v>13903</v>
          </cell>
          <cell r="D34" t="str">
            <v>9994975820</v>
          </cell>
          <cell r="E34" t="str">
            <v>Nama Peserta Didik 31</v>
          </cell>
          <cell r="F34" t="str">
            <v>Panipahan, 04 Juni 1999</v>
          </cell>
          <cell r="G34" t="str">
            <v>P</v>
          </cell>
          <cell r="H34" t="str">
            <v>Ayah dari Nama Peserta Didik 31</v>
          </cell>
          <cell r="I34" t="str">
            <v>Ibu dari Nama Peserta Didik 31</v>
          </cell>
          <cell r="J34" t="str">
            <v>Alamat dari Nama Peserta Didik 31</v>
          </cell>
          <cell r="K34">
            <v>8.4</v>
          </cell>
          <cell r="L34">
            <v>9.1999999999999993</v>
          </cell>
          <cell r="M34">
            <v>9.75</v>
          </cell>
          <cell r="N34">
            <v>9.75</v>
          </cell>
          <cell r="O34">
            <v>37.1</v>
          </cell>
          <cell r="P34">
            <v>8.52</v>
          </cell>
          <cell r="Q34">
            <v>8.66</v>
          </cell>
          <cell r="R34">
            <v>9.0599999999999987</v>
          </cell>
          <cell r="S34">
            <v>8.64</v>
          </cell>
          <cell r="T34">
            <v>9.02</v>
          </cell>
          <cell r="U34">
            <v>8.7200000000000006</v>
          </cell>
          <cell r="V34">
            <v>8.7799999999999994</v>
          </cell>
          <cell r="W34">
            <v>8.52</v>
          </cell>
          <cell r="X34">
            <v>8.68</v>
          </cell>
          <cell r="Y34">
            <v>8.68</v>
          </cell>
          <cell r="Z34">
            <v>8.82</v>
          </cell>
          <cell r="AA34">
            <v>9.0400000000000009</v>
          </cell>
          <cell r="AB34">
            <v>8.7616666666666667</v>
          </cell>
          <cell r="AC34">
            <v>8.9499999999999993</v>
          </cell>
          <cell r="AD34">
            <v>8.73</v>
          </cell>
          <cell r="AE34">
            <v>9.5</v>
          </cell>
          <cell r="AF34">
            <v>8.75</v>
          </cell>
          <cell r="AG34">
            <v>9.8000000000000007</v>
          </cell>
          <cell r="AH34">
            <v>9.52</v>
          </cell>
          <cell r="AI34">
            <v>9.15</v>
          </cell>
          <cell r="AJ34">
            <v>9.1999999999999993</v>
          </cell>
          <cell r="AK34">
            <v>8.4</v>
          </cell>
          <cell r="AL34">
            <v>9.11</v>
          </cell>
          <cell r="AM34">
            <v>9.19</v>
          </cell>
          <cell r="AN34">
            <v>9.6</v>
          </cell>
          <cell r="AO34">
            <v>8.65</v>
          </cell>
          <cell r="AP34">
            <v>8.68</v>
          </cell>
          <cell r="AQ34">
            <v>9.19</v>
          </cell>
          <cell r="AR34">
            <v>8.68</v>
          </cell>
          <cell r="AS34">
            <v>9.25</v>
          </cell>
          <cell r="AT34">
            <v>8.9600000000000009</v>
          </cell>
          <cell r="AU34">
            <v>8.89</v>
          </cell>
          <cell r="AV34">
            <v>8.7200000000000006</v>
          </cell>
          <cell r="AW34">
            <v>8.6</v>
          </cell>
          <cell r="AX34">
            <v>8.81</v>
          </cell>
          <cell r="AY34">
            <v>8.93</v>
          </cell>
          <cell r="AZ34">
            <v>9.2100000000000009</v>
          </cell>
          <cell r="BA34">
            <v>561</v>
          </cell>
          <cell r="BB34">
            <v>708</v>
          </cell>
          <cell r="BC34">
            <v>0</v>
          </cell>
          <cell r="BD34">
            <v>67</v>
          </cell>
          <cell r="BE34">
            <v>106.57</v>
          </cell>
          <cell r="BF34">
            <v>37</v>
          </cell>
        </row>
        <row r="35">
          <cell r="A35">
            <v>32</v>
          </cell>
          <cell r="B35" t="str">
            <v>13-002-032-9</v>
          </cell>
          <cell r="C35">
            <v>13904</v>
          </cell>
          <cell r="D35" t="str">
            <v>9995059297</v>
          </cell>
          <cell r="E35" t="str">
            <v>Nama Peserta Didik 32</v>
          </cell>
          <cell r="F35" t="str">
            <v>Jakarta, 17 Februari 1999</v>
          </cell>
          <cell r="G35" t="str">
            <v>P</v>
          </cell>
          <cell r="H35" t="str">
            <v>Ayah dari Nama Peserta Didik 32</v>
          </cell>
          <cell r="I35" t="str">
            <v>Ibu dari Nama Peserta Didik 32</v>
          </cell>
          <cell r="J35" t="str">
            <v>Alamat dari Nama Peserta Didik 32</v>
          </cell>
          <cell r="K35">
            <v>7.8</v>
          </cell>
          <cell r="L35">
            <v>9.1999999999999993</v>
          </cell>
          <cell r="M35">
            <v>9.25</v>
          </cell>
          <cell r="N35">
            <v>9.5</v>
          </cell>
          <cell r="O35">
            <v>35.75</v>
          </cell>
          <cell r="P35">
            <v>8.84</v>
          </cell>
          <cell r="Q35">
            <v>8.6999999999999993</v>
          </cell>
          <cell r="R35">
            <v>8.9</v>
          </cell>
          <cell r="S35">
            <v>8.879999999999999</v>
          </cell>
          <cell r="T35">
            <v>8.52</v>
          </cell>
          <cell r="U35">
            <v>8.4599999999999991</v>
          </cell>
          <cell r="V35">
            <v>8.620000000000001</v>
          </cell>
          <cell r="W35">
            <v>8.68</v>
          </cell>
          <cell r="X35">
            <v>8.24</v>
          </cell>
          <cell r="Y35">
            <v>8.4</v>
          </cell>
          <cell r="Z35">
            <v>8.4400000000000013</v>
          </cell>
          <cell r="AA35">
            <v>8.64</v>
          </cell>
          <cell r="AB35">
            <v>8.61</v>
          </cell>
          <cell r="AC35">
            <v>8.61</v>
          </cell>
          <cell r="AD35">
            <v>8.6199999999999992</v>
          </cell>
          <cell r="AE35">
            <v>9.1999999999999993</v>
          </cell>
          <cell r="AF35">
            <v>8.9499999999999993</v>
          </cell>
          <cell r="AG35">
            <v>9.4</v>
          </cell>
          <cell r="AH35">
            <v>9.32</v>
          </cell>
          <cell r="AI35">
            <v>8.9600000000000009</v>
          </cell>
          <cell r="AJ35">
            <v>9.1999999999999993</v>
          </cell>
          <cell r="AK35">
            <v>8.5</v>
          </cell>
          <cell r="AL35">
            <v>9.17</v>
          </cell>
          <cell r="AM35">
            <v>8.99</v>
          </cell>
          <cell r="AN35">
            <v>9</v>
          </cell>
          <cell r="AO35">
            <v>8.77</v>
          </cell>
          <cell r="AP35">
            <v>8.68</v>
          </cell>
          <cell r="AQ35">
            <v>8.99</v>
          </cell>
          <cell r="AR35">
            <v>8.91</v>
          </cell>
          <cell r="AS35">
            <v>8.7799999999999994</v>
          </cell>
          <cell r="AT35">
            <v>8.7200000000000006</v>
          </cell>
          <cell r="AU35">
            <v>8.7200000000000006</v>
          </cell>
          <cell r="AV35">
            <v>8.84</v>
          </cell>
          <cell r="AW35">
            <v>8.32</v>
          </cell>
          <cell r="AX35">
            <v>8.6300000000000008</v>
          </cell>
          <cell r="AY35">
            <v>8.61</v>
          </cell>
          <cell r="AZ35">
            <v>8.75</v>
          </cell>
          <cell r="BA35">
            <v>562</v>
          </cell>
          <cell r="BB35">
            <v>709</v>
          </cell>
          <cell r="BC35">
            <v>0</v>
          </cell>
          <cell r="BD35">
            <v>123</v>
          </cell>
          <cell r="BE35">
            <v>104.71999999999998</v>
          </cell>
          <cell r="BF35">
            <v>80</v>
          </cell>
        </row>
        <row r="36">
          <cell r="A36">
            <v>33</v>
          </cell>
          <cell r="B36" t="str">
            <v>13-002-033-8</v>
          </cell>
          <cell r="C36">
            <v>13905</v>
          </cell>
          <cell r="D36" t="str">
            <v>9983748600</v>
          </cell>
          <cell r="E36" t="str">
            <v>Nama Peserta Didik 33</v>
          </cell>
          <cell r="F36" t="str">
            <v>Purworejo, 09 Juni 1998</v>
          </cell>
          <cell r="G36" t="str">
            <v>L</v>
          </cell>
          <cell r="H36" t="str">
            <v>Ayah dari Nama Peserta Didik 33</v>
          </cell>
          <cell r="I36" t="str">
            <v>Ibu dari Nama Peserta Didik 33</v>
          </cell>
          <cell r="J36" t="str">
            <v>Alamat dari Nama Peserta Didik 33</v>
          </cell>
          <cell r="K36">
            <v>8.4</v>
          </cell>
          <cell r="L36">
            <v>9.1999999999999993</v>
          </cell>
          <cell r="M36">
            <v>10</v>
          </cell>
          <cell r="N36">
            <v>9.5</v>
          </cell>
          <cell r="O36">
            <v>37.1</v>
          </cell>
          <cell r="P36">
            <v>8.64</v>
          </cell>
          <cell r="Q36">
            <v>8.6999999999999993</v>
          </cell>
          <cell r="R36">
            <v>8.64</v>
          </cell>
          <cell r="S36">
            <v>8.2200000000000006</v>
          </cell>
          <cell r="T36">
            <v>8.4400000000000013</v>
          </cell>
          <cell r="U36">
            <v>8.5599999999999987</v>
          </cell>
          <cell r="V36">
            <v>8.4</v>
          </cell>
          <cell r="W36">
            <v>8.1999999999999993</v>
          </cell>
          <cell r="X36">
            <v>8.68</v>
          </cell>
          <cell r="Y36">
            <v>8.6999999999999993</v>
          </cell>
          <cell r="Z36">
            <v>8.16</v>
          </cell>
          <cell r="AA36">
            <v>8.52</v>
          </cell>
          <cell r="AB36">
            <v>8.4883333333333315</v>
          </cell>
          <cell r="AC36">
            <v>8.3800000000000008</v>
          </cell>
          <cell r="AD36">
            <v>8.5</v>
          </cell>
          <cell r="AE36">
            <v>9</v>
          </cell>
          <cell r="AF36">
            <v>8.6999999999999993</v>
          </cell>
          <cell r="AG36">
            <v>8.6</v>
          </cell>
          <cell r="AH36">
            <v>9.4499999999999993</v>
          </cell>
          <cell r="AI36">
            <v>8.92</v>
          </cell>
          <cell r="AJ36">
            <v>8.6</v>
          </cell>
          <cell r="AK36">
            <v>8.8000000000000007</v>
          </cell>
          <cell r="AL36">
            <v>8.8699999999999992</v>
          </cell>
          <cell r="AM36">
            <v>8.75</v>
          </cell>
          <cell r="AN36">
            <v>8.6</v>
          </cell>
          <cell r="AO36">
            <v>8.56</v>
          </cell>
          <cell r="AP36">
            <v>8.64</v>
          </cell>
          <cell r="AQ36">
            <v>8.75</v>
          </cell>
          <cell r="AR36">
            <v>8.36</v>
          </cell>
          <cell r="AS36">
            <v>8.49</v>
          </cell>
          <cell r="AT36">
            <v>8.83</v>
          </cell>
          <cell r="AU36">
            <v>8.56</v>
          </cell>
          <cell r="AV36">
            <v>8.32</v>
          </cell>
          <cell r="AW36">
            <v>8.7200000000000006</v>
          </cell>
          <cell r="AX36">
            <v>8.75</v>
          </cell>
          <cell r="AY36">
            <v>8.34</v>
          </cell>
          <cell r="AZ36">
            <v>8.5399999999999991</v>
          </cell>
          <cell r="BA36">
            <v>563</v>
          </cell>
          <cell r="BB36">
            <v>710</v>
          </cell>
          <cell r="BC36">
            <v>0</v>
          </cell>
          <cell r="BD36">
            <v>67</v>
          </cell>
          <cell r="BE36">
            <v>102.86000000000001</v>
          </cell>
          <cell r="BF36">
            <v>123</v>
          </cell>
        </row>
        <row r="37">
          <cell r="A37">
            <v>34</v>
          </cell>
          <cell r="B37" t="str">
            <v>13-002-034-7</v>
          </cell>
          <cell r="C37">
            <v>13906</v>
          </cell>
          <cell r="D37" t="str">
            <v>9983749682</v>
          </cell>
          <cell r="E37" t="str">
            <v>Nama Peserta Didik 34</v>
          </cell>
          <cell r="F37" t="str">
            <v>Purworejo, 25 Juli 1998</v>
          </cell>
          <cell r="G37" t="str">
            <v>L</v>
          </cell>
          <cell r="H37" t="str">
            <v>Ayah dari Nama Peserta Didik 34</v>
          </cell>
          <cell r="I37" t="str">
            <v>Ibu dari Nama Peserta Didik 34</v>
          </cell>
          <cell r="J37" t="str">
            <v>Alamat dari Nama Peserta Didik 34</v>
          </cell>
          <cell r="K37">
            <v>7.6</v>
          </cell>
          <cell r="L37">
            <v>6</v>
          </cell>
          <cell r="M37">
            <v>8.5</v>
          </cell>
          <cell r="N37">
            <v>6.75</v>
          </cell>
          <cell r="O37">
            <v>28.85</v>
          </cell>
          <cell r="P37">
            <v>8</v>
          </cell>
          <cell r="Q37">
            <v>8.1999999999999993</v>
          </cell>
          <cell r="R37">
            <v>8.18</v>
          </cell>
          <cell r="S37">
            <v>7.9799999999999995</v>
          </cell>
          <cell r="T37">
            <v>8.2799999999999994</v>
          </cell>
          <cell r="U37">
            <v>8.26</v>
          </cell>
          <cell r="V37">
            <v>8.1999999999999993</v>
          </cell>
          <cell r="W37">
            <v>7.92</v>
          </cell>
          <cell r="X37">
            <v>8.58</v>
          </cell>
          <cell r="Y37">
            <v>8.42</v>
          </cell>
          <cell r="Z37">
            <v>8.0400000000000009</v>
          </cell>
          <cell r="AA37">
            <v>8.2799999999999994</v>
          </cell>
          <cell r="AB37">
            <v>8.1950000000000003</v>
          </cell>
          <cell r="AC37">
            <v>8.4499999999999993</v>
          </cell>
          <cell r="AD37">
            <v>8.1</v>
          </cell>
          <cell r="AE37">
            <v>8.4600000000000009</v>
          </cell>
          <cell r="AF37">
            <v>8.3000000000000007</v>
          </cell>
          <cell r="AG37">
            <v>8</v>
          </cell>
          <cell r="AH37">
            <v>8.48</v>
          </cell>
          <cell r="AI37">
            <v>8</v>
          </cell>
          <cell r="AJ37">
            <v>8.5</v>
          </cell>
          <cell r="AK37">
            <v>8.6999999999999993</v>
          </cell>
          <cell r="AL37">
            <v>8.5399999999999991</v>
          </cell>
          <cell r="AM37">
            <v>8.6</v>
          </cell>
          <cell r="AN37">
            <v>8.6</v>
          </cell>
          <cell r="AO37">
            <v>8.14</v>
          </cell>
          <cell r="AP37">
            <v>8.17</v>
          </cell>
          <cell r="AQ37">
            <v>8.27</v>
          </cell>
          <cell r="AR37">
            <v>8.08</v>
          </cell>
          <cell r="AS37">
            <v>8.1999999999999993</v>
          </cell>
          <cell r="AT37">
            <v>8.32</v>
          </cell>
          <cell r="AU37">
            <v>8.14</v>
          </cell>
          <cell r="AV37">
            <v>8.09</v>
          </cell>
          <cell r="AW37">
            <v>8.6199999999999992</v>
          </cell>
          <cell r="AX37">
            <v>8.4600000000000009</v>
          </cell>
          <cell r="AY37">
            <v>8.2100000000000009</v>
          </cell>
          <cell r="AZ37">
            <v>8.3800000000000008</v>
          </cell>
          <cell r="BA37">
            <v>564</v>
          </cell>
          <cell r="BB37">
            <v>711</v>
          </cell>
          <cell r="BC37">
            <v>0</v>
          </cell>
          <cell r="BD37">
            <v>147</v>
          </cell>
          <cell r="BE37">
            <v>99.080000000000013</v>
          </cell>
          <cell r="BF37">
            <v>146</v>
          </cell>
        </row>
        <row r="38">
          <cell r="A38">
            <v>35</v>
          </cell>
          <cell r="B38" t="str">
            <v>13-002-035-6</v>
          </cell>
          <cell r="C38">
            <v>13907</v>
          </cell>
          <cell r="D38" t="str">
            <v>9990262848</v>
          </cell>
          <cell r="E38" t="str">
            <v>Nama Peserta Didik 35</v>
          </cell>
          <cell r="F38" t="str">
            <v>Purworejo, 11 Mei 1999</v>
          </cell>
          <cell r="G38" t="str">
            <v>P</v>
          </cell>
          <cell r="H38" t="str">
            <v>Ayah dari Nama Peserta Didik 35</v>
          </cell>
          <cell r="I38" t="str">
            <v>Ibu dari Nama Peserta Didik 35</v>
          </cell>
          <cell r="J38" t="str">
            <v>Alamat dari Nama Peserta Didik 35</v>
          </cell>
          <cell r="K38">
            <v>8.4</v>
          </cell>
          <cell r="L38">
            <v>9</v>
          </cell>
          <cell r="M38">
            <v>10</v>
          </cell>
          <cell r="N38">
            <v>9.75</v>
          </cell>
          <cell r="O38">
            <v>37.15</v>
          </cell>
          <cell r="P38">
            <v>9.16</v>
          </cell>
          <cell r="Q38">
            <v>9.1</v>
          </cell>
          <cell r="R38">
            <v>8.7799999999999994</v>
          </cell>
          <cell r="S38">
            <v>8.68</v>
          </cell>
          <cell r="T38">
            <v>9.3000000000000007</v>
          </cell>
          <cell r="U38">
            <v>9.0400000000000009</v>
          </cell>
          <cell r="V38">
            <v>8.7799999999999994</v>
          </cell>
          <cell r="W38">
            <v>8.6999999999999993</v>
          </cell>
          <cell r="X38">
            <v>8.68</v>
          </cell>
          <cell r="Y38">
            <v>8.9400000000000013</v>
          </cell>
          <cell r="Z38">
            <v>8.86</v>
          </cell>
          <cell r="AA38">
            <v>8.7799999999999994</v>
          </cell>
          <cell r="AB38">
            <v>8.9</v>
          </cell>
          <cell r="AC38">
            <v>8.8000000000000007</v>
          </cell>
          <cell r="AD38">
            <v>8.39</v>
          </cell>
          <cell r="AE38">
            <v>9.33</v>
          </cell>
          <cell r="AF38">
            <v>8.6</v>
          </cell>
          <cell r="AG38">
            <v>9.8000000000000007</v>
          </cell>
          <cell r="AH38">
            <v>9.42</v>
          </cell>
          <cell r="AI38">
            <v>9.4600000000000009</v>
          </cell>
          <cell r="AJ38">
            <v>8.9</v>
          </cell>
          <cell r="AK38">
            <v>8.8000000000000007</v>
          </cell>
          <cell r="AL38">
            <v>9.16</v>
          </cell>
          <cell r="AM38">
            <v>8.98</v>
          </cell>
          <cell r="AN38">
            <v>9.5</v>
          </cell>
          <cell r="AO38">
            <v>9.0500000000000007</v>
          </cell>
          <cell r="AP38">
            <v>8.89</v>
          </cell>
          <cell r="AQ38">
            <v>8.9499999999999993</v>
          </cell>
          <cell r="AR38">
            <v>8.66</v>
          </cell>
          <cell r="AS38">
            <v>9.4499999999999993</v>
          </cell>
          <cell r="AT38">
            <v>9.16</v>
          </cell>
          <cell r="AU38">
            <v>8.98</v>
          </cell>
          <cell r="AV38">
            <v>8.76</v>
          </cell>
          <cell r="AW38">
            <v>8.7200000000000006</v>
          </cell>
          <cell r="AX38">
            <v>9.01</v>
          </cell>
          <cell r="AY38">
            <v>8.9</v>
          </cell>
          <cell r="AZ38">
            <v>9</v>
          </cell>
          <cell r="BA38">
            <v>565</v>
          </cell>
          <cell r="BB38">
            <v>712</v>
          </cell>
          <cell r="BC38">
            <v>0</v>
          </cell>
          <cell r="BD38">
            <v>64</v>
          </cell>
          <cell r="BE38">
            <v>107.53000000000002</v>
          </cell>
          <cell r="BF38">
            <v>19</v>
          </cell>
        </row>
        <row r="39">
          <cell r="A39">
            <v>36</v>
          </cell>
          <cell r="B39" t="str">
            <v>13-002-036-5</v>
          </cell>
          <cell r="C39">
            <v>13908</v>
          </cell>
          <cell r="D39" t="str">
            <v>9993343116</v>
          </cell>
          <cell r="E39" t="str">
            <v>Nama Peserta Didik 36</v>
          </cell>
          <cell r="F39" t="str">
            <v>Purworejo, 02 April 1999</v>
          </cell>
          <cell r="G39" t="str">
            <v>P</v>
          </cell>
          <cell r="H39" t="str">
            <v>Ayah dari Nama Peserta Didik 36</v>
          </cell>
          <cell r="I39" t="str">
            <v>Ibu dari Nama Peserta Didik 36</v>
          </cell>
          <cell r="J39" t="str">
            <v>Alamat dari Nama Peserta Didik 36</v>
          </cell>
          <cell r="K39">
            <v>9</v>
          </cell>
          <cell r="L39">
            <v>9.4</v>
          </cell>
          <cell r="M39">
            <v>9</v>
          </cell>
          <cell r="N39">
            <v>9.25</v>
          </cell>
          <cell r="O39">
            <v>36.65</v>
          </cell>
          <cell r="P39">
            <v>8.6</v>
          </cell>
          <cell r="Q39">
            <v>8.6999999999999993</v>
          </cell>
          <cell r="R39">
            <v>8.66</v>
          </cell>
          <cell r="S39">
            <v>8.42</v>
          </cell>
          <cell r="T39">
            <v>8.620000000000001</v>
          </cell>
          <cell r="U39">
            <v>8.2799999999999994</v>
          </cell>
          <cell r="V39">
            <v>8.4400000000000013</v>
          </cell>
          <cell r="W39">
            <v>8.5</v>
          </cell>
          <cell r="X39">
            <v>8.379999999999999</v>
          </cell>
          <cell r="Y39">
            <v>8.5</v>
          </cell>
          <cell r="Z39">
            <v>8.379999999999999</v>
          </cell>
          <cell r="AA39">
            <v>8.6999999999999993</v>
          </cell>
          <cell r="AB39">
            <v>8.5149999999999988</v>
          </cell>
          <cell r="AC39">
            <v>9</v>
          </cell>
          <cell r="AD39">
            <v>8.43</v>
          </cell>
          <cell r="AE39">
            <v>9.08</v>
          </cell>
          <cell r="AF39">
            <v>8.5500000000000007</v>
          </cell>
          <cell r="AG39">
            <v>8.9499999999999993</v>
          </cell>
          <cell r="AH39">
            <v>9.35</v>
          </cell>
          <cell r="AI39">
            <v>9.15</v>
          </cell>
          <cell r="AJ39">
            <v>8.8000000000000007</v>
          </cell>
          <cell r="AK39">
            <v>8.6</v>
          </cell>
          <cell r="AL39">
            <v>8.65</v>
          </cell>
          <cell r="AM39">
            <v>8.94</v>
          </cell>
          <cell r="AN39">
            <v>9.5</v>
          </cell>
          <cell r="AO39">
            <v>8.7200000000000006</v>
          </cell>
          <cell r="AP39">
            <v>8.6199999999999992</v>
          </cell>
          <cell r="AQ39">
            <v>8.7799999999999994</v>
          </cell>
          <cell r="AR39">
            <v>8.4600000000000009</v>
          </cell>
          <cell r="AS39">
            <v>8.7200000000000006</v>
          </cell>
          <cell r="AT39">
            <v>8.61</v>
          </cell>
          <cell r="AU39">
            <v>8.65</v>
          </cell>
          <cell r="AV39">
            <v>8.59</v>
          </cell>
          <cell r="AW39">
            <v>8.4499999999999993</v>
          </cell>
          <cell r="AX39">
            <v>8.5500000000000007</v>
          </cell>
          <cell r="AY39">
            <v>8.5500000000000007</v>
          </cell>
          <cell r="AZ39">
            <v>8.94</v>
          </cell>
          <cell r="BA39">
            <v>566</v>
          </cell>
          <cell r="BB39">
            <v>713</v>
          </cell>
          <cell r="BC39">
            <v>0</v>
          </cell>
          <cell r="BD39">
            <v>85</v>
          </cell>
          <cell r="BE39">
            <v>103.63999999999999</v>
          </cell>
          <cell r="BF39">
            <v>107</v>
          </cell>
        </row>
        <row r="40">
          <cell r="A40">
            <v>37</v>
          </cell>
          <cell r="B40" t="str">
            <v>13-002-037-4</v>
          </cell>
          <cell r="C40">
            <v>13909</v>
          </cell>
          <cell r="D40" t="str">
            <v>9995070315</v>
          </cell>
          <cell r="E40" t="str">
            <v>Nama Peserta Didik 37</v>
          </cell>
          <cell r="F40" t="str">
            <v>Jayapura, 06 Agustus 1999</v>
          </cell>
          <cell r="G40" t="str">
            <v>P</v>
          </cell>
          <cell r="H40" t="str">
            <v>Ayah dari Nama Peserta Didik 37</v>
          </cell>
          <cell r="I40" t="str">
            <v>Ibu dari Nama Peserta Didik 37</v>
          </cell>
          <cell r="J40" t="str">
            <v>Alamat dari Nama Peserta Didik 37</v>
          </cell>
          <cell r="K40">
            <v>8.4</v>
          </cell>
          <cell r="L40">
            <v>9.4</v>
          </cell>
          <cell r="M40">
            <v>10</v>
          </cell>
          <cell r="N40">
            <v>9.75</v>
          </cell>
          <cell r="O40">
            <v>37.549999999999997</v>
          </cell>
          <cell r="P40">
            <v>8.52</v>
          </cell>
          <cell r="Q40">
            <v>8.4599999999999991</v>
          </cell>
          <cell r="R40">
            <v>8.7799999999999994</v>
          </cell>
          <cell r="S40">
            <v>8.6</v>
          </cell>
          <cell r="T40">
            <v>8.9400000000000013</v>
          </cell>
          <cell r="U40">
            <v>8.48</v>
          </cell>
          <cell r="V40">
            <v>8.5</v>
          </cell>
          <cell r="W40">
            <v>8.68</v>
          </cell>
          <cell r="X40">
            <v>8.26</v>
          </cell>
          <cell r="Y40">
            <v>8.620000000000001</v>
          </cell>
          <cell r="Z40">
            <v>8.08</v>
          </cell>
          <cell r="AA40">
            <v>8.7799999999999994</v>
          </cell>
          <cell r="AB40">
            <v>8.5583333333333353</v>
          </cell>
          <cell r="AC40">
            <v>8.73</v>
          </cell>
          <cell r="AD40">
            <v>8.23</v>
          </cell>
          <cell r="AE40">
            <v>9.0500000000000007</v>
          </cell>
          <cell r="AF40">
            <v>8.6999999999999993</v>
          </cell>
          <cell r="AG40">
            <v>9.1999999999999993</v>
          </cell>
          <cell r="AH40">
            <v>9.5299999999999994</v>
          </cell>
          <cell r="AI40">
            <v>9.15</v>
          </cell>
          <cell r="AJ40">
            <v>8.8000000000000007</v>
          </cell>
          <cell r="AK40">
            <v>8.4</v>
          </cell>
          <cell r="AL40">
            <v>8.92</v>
          </cell>
          <cell r="AM40">
            <v>8.9499999999999993</v>
          </cell>
          <cell r="AN40">
            <v>8.6999999999999993</v>
          </cell>
          <cell r="AO40">
            <v>8.58</v>
          </cell>
          <cell r="AP40">
            <v>8.39</v>
          </cell>
          <cell r="AQ40">
            <v>8.8699999999999992</v>
          </cell>
          <cell r="AR40">
            <v>8.6300000000000008</v>
          </cell>
          <cell r="AS40">
            <v>9.02</v>
          </cell>
          <cell r="AT40">
            <v>8.8000000000000007</v>
          </cell>
          <cell r="AU40">
            <v>8.6999999999999993</v>
          </cell>
          <cell r="AV40">
            <v>8.7200000000000006</v>
          </cell>
          <cell r="AW40">
            <v>8.3000000000000007</v>
          </cell>
          <cell r="AX40">
            <v>8.7100000000000009</v>
          </cell>
          <cell r="AY40">
            <v>8.34</v>
          </cell>
          <cell r="AZ40">
            <v>8.76</v>
          </cell>
          <cell r="BA40">
            <v>567</v>
          </cell>
          <cell r="BB40">
            <v>714</v>
          </cell>
          <cell r="BC40">
            <v>0</v>
          </cell>
          <cell r="BD40">
            <v>45</v>
          </cell>
          <cell r="BE40">
            <v>103.82000000000001</v>
          </cell>
          <cell r="BF40">
            <v>101</v>
          </cell>
        </row>
        <row r="41">
          <cell r="A41">
            <v>38</v>
          </cell>
          <cell r="B41" t="str">
            <v>13-002-038-3</v>
          </cell>
          <cell r="C41">
            <v>13910</v>
          </cell>
          <cell r="D41" t="str">
            <v>9980180270</v>
          </cell>
          <cell r="E41" t="str">
            <v>Nama Peserta Didik 38</v>
          </cell>
          <cell r="F41" t="str">
            <v>Purworejo, 29 April 1998</v>
          </cell>
          <cell r="G41" t="str">
            <v>P</v>
          </cell>
          <cell r="H41" t="str">
            <v>Ayah dari Nama Peserta Didik 38</v>
          </cell>
          <cell r="I41" t="str">
            <v>Ibu dari Nama Peserta Didik 38</v>
          </cell>
          <cell r="J41" t="str">
            <v>Alamat dari Nama Peserta Didik 38</v>
          </cell>
          <cell r="K41">
            <v>9.1999999999999993</v>
          </cell>
          <cell r="L41">
            <v>9.1999999999999993</v>
          </cell>
          <cell r="M41">
            <v>9.75</v>
          </cell>
          <cell r="N41">
            <v>8.75</v>
          </cell>
          <cell r="O41">
            <v>36.9</v>
          </cell>
          <cell r="P41">
            <v>8.8000000000000007</v>
          </cell>
          <cell r="Q41">
            <v>9.1</v>
          </cell>
          <cell r="R41">
            <v>9</v>
          </cell>
          <cell r="S41">
            <v>9</v>
          </cell>
          <cell r="T41">
            <v>9.6</v>
          </cell>
          <cell r="U41">
            <v>9.08</v>
          </cell>
          <cell r="V41">
            <v>8.9</v>
          </cell>
          <cell r="W41">
            <v>8.76</v>
          </cell>
          <cell r="X41">
            <v>8.7200000000000006</v>
          </cell>
          <cell r="Y41">
            <v>9.14</v>
          </cell>
          <cell r="Z41">
            <v>8.879999999999999</v>
          </cell>
          <cell r="AA41">
            <v>9</v>
          </cell>
          <cell r="AB41">
            <v>8.9983333333333331</v>
          </cell>
          <cell r="AC41">
            <v>8.75</v>
          </cell>
          <cell r="AD41">
            <v>9</v>
          </cell>
          <cell r="AE41">
            <v>9.35</v>
          </cell>
          <cell r="AF41">
            <v>8.75</v>
          </cell>
          <cell r="AG41">
            <v>10</v>
          </cell>
          <cell r="AH41">
            <v>9.3699999999999992</v>
          </cell>
          <cell r="AI41">
            <v>9.4600000000000009</v>
          </cell>
          <cell r="AJ41">
            <v>8.9</v>
          </cell>
          <cell r="AK41">
            <v>8.4</v>
          </cell>
          <cell r="AL41">
            <v>8.82</v>
          </cell>
          <cell r="AM41">
            <v>9.43</v>
          </cell>
          <cell r="AN41">
            <v>9.5</v>
          </cell>
          <cell r="AO41">
            <v>8.7899999999999991</v>
          </cell>
          <cell r="AP41">
            <v>9.07</v>
          </cell>
          <cell r="AQ41">
            <v>9.11</v>
          </cell>
          <cell r="AR41">
            <v>8.93</v>
          </cell>
          <cell r="AS41">
            <v>9.7200000000000006</v>
          </cell>
          <cell r="AT41">
            <v>9.17</v>
          </cell>
          <cell r="AU41">
            <v>9.07</v>
          </cell>
          <cell r="AV41">
            <v>8.8000000000000007</v>
          </cell>
          <cell r="AW41">
            <v>8.6199999999999992</v>
          </cell>
          <cell r="AX41">
            <v>9.0399999999999991</v>
          </cell>
          <cell r="AY41">
            <v>9.0500000000000007</v>
          </cell>
          <cell r="AZ41">
            <v>9.15</v>
          </cell>
          <cell r="BA41">
            <v>568</v>
          </cell>
          <cell r="BB41">
            <v>715</v>
          </cell>
          <cell r="BC41">
            <v>0</v>
          </cell>
          <cell r="BD41">
            <v>80</v>
          </cell>
          <cell r="BE41">
            <v>108.52</v>
          </cell>
          <cell r="BF41">
            <v>7</v>
          </cell>
        </row>
        <row r="42">
          <cell r="A42">
            <v>39</v>
          </cell>
          <cell r="B42" t="str">
            <v>13-002-039-2</v>
          </cell>
          <cell r="C42">
            <v>13911</v>
          </cell>
          <cell r="D42" t="str">
            <v>9998425686</v>
          </cell>
          <cell r="E42" t="str">
            <v>Nama Peserta Didik 39</v>
          </cell>
          <cell r="F42" t="str">
            <v>Cianjur, 18 November 1998</v>
          </cell>
          <cell r="G42" t="str">
            <v>P</v>
          </cell>
          <cell r="H42" t="str">
            <v>Ayah dari Nama Peserta Didik 39</v>
          </cell>
          <cell r="I42" t="str">
            <v>Ibu dari Nama Peserta Didik 39</v>
          </cell>
          <cell r="J42" t="str">
            <v>Alamat dari Nama Peserta Didik 39</v>
          </cell>
          <cell r="K42">
            <v>8.8000000000000007</v>
          </cell>
          <cell r="L42">
            <v>9</v>
          </cell>
          <cell r="M42">
            <v>9.75</v>
          </cell>
          <cell r="N42">
            <v>9</v>
          </cell>
          <cell r="O42">
            <v>36.549999999999997</v>
          </cell>
          <cell r="P42">
            <v>8.5400000000000009</v>
          </cell>
          <cell r="Q42">
            <v>8.5400000000000009</v>
          </cell>
          <cell r="R42">
            <v>8.879999999999999</v>
          </cell>
          <cell r="S42">
            <v>8.52</v>
          </cell>
          <cell r="T42">
            <v>8.620000000000001</v>
          </cell>
          <cell r="U42">
            <v>8.1</v>
          </cell>
          <cell r="V42">
            <v>8.32</v>
          </cell>
          <cell r="W42">
            <v>8.379999999999999</v>
          </cell>
          <cell r="X42">
            <v>8.48</v>
          </cell>
          <cell r="Y42">
            <v>8.3000000000000007</v>
          </cell>
          <cell r="Z42">
            <v>8</v>
          </cell>
          <cell r="AA42">
            <v>8.6999999999999993</v>
          </cell>
          <cell r="AB42">
            <v>8.4483333333333341</v>
          </cell>
          <cell r="AC42">
            <v>8.5</v>
          </cell>
          <cell r="AD42">
            <v>8.5399999999999991</v>
          </cell>
          <cell r="AE42">
            <v>9.48</v>
          </cell>
          <cell r="AF42">
            <v>8.65</v>
          </cell>
          <cell r="AG42">
            <v>8.65</v>
          </cell>
          <cell r="AH42">
            <v>9.0500000000000007</v>
          </cell>
          <cell r="AI42">
            <v>8.81</v>
          </cell>
          <cell r="AJ42">
            <v>9</v>
          </cell>
          <cell r="AK42">
            <v>8.5</v>
          </cell>
          <cell r="AL42">
            <v>8.82</v>
          </cell>
          <cell r="AM42">
            <v>8.94</v>
          </cell>
          <cell r="AN42">
            <v>9.5</v>
          </cell>
          <cell r="AO42">
            <v>8.5299999999999994</v>
          </cell>
          <cell r="AP42">
            <v>8.5399999999999991</v>
          </cell>
          <cell r="AQ42">
            <v>9.06</v>
          </cell>
          <cell r="AR42">
            <v>8.56</v>
          </cell>
          <cell r="AS42">
            <v>8.6300000000000008</v>
          </cell>
          <cell r="AT42">
            <v>8.39</v>
          </cell>
          <cell r="AU42">
            <v>8.4700000000000006</v>
          </cell>
          <cell r="AV42">
            <v>8.57</v>
          </cell>
          <cell r="AW42">
            <v>8.49</v>
          </cell>
          <cell r="AX42">
            <v>8.4600000000000009</v>
          </cell>
          <cell r="AY42">
            <v>8.2799999999999994</v>
          </cell>
          <cell r="AZ42">
            <v>8.94</v>
          </cell>
          <cell r="BA42">
            <v>569</v>
          </cell>
          <cell r="BB42">
            <v>716</v>
          </cell>
          <cell r="BC42">
            <v>0</v>
          </cell>
          <cell r="BD42">
            <v>92</v>
          </cell>
          <cell r="BE42">
            <v>102.91999999999999</v>
          </cell>
          <cell r="BF42">
            <v>120</v>
          </cell>
        </row>
        <row r="43">
          <cell r="A43">
            <v>40</v>
          </cell>
          <cell r="B43" t="str">
            <v>13-002-040-9</v>
          </cell>
          <cell r="C43">
            <v>13912</v>
          </cell>
          <cell r="D43" t="str">
            <v>9986051369</v>
          </cell>
          <cell r="E43" t="str">
            <v>Nama Peserta Didik 40</v>
          </cell>
          <cell r="F43" t="str">
            <v>Purworejo, 01 November 1998</v>
          </cell>
          <cell r="G43" t="str">
            <v>P</v>
          </cell>
          <cell r="H43" t="str">
            <v>Ayah dari Nama Peserta Didik 40</v>
          </cell>
          <cell r="I43" t="str">
            <v>Ibu dari Nama Peserta Didik 40</v>
          </cell>
          <cell r="J43" t="str">
            <v>Alamat dari Nama Peserta Didik 40</v>
          </cell>
          <cell r="K43">
            <v>8.4</v>
          </cell>
          <cell r="L43">
            <v>7</v>
          </cell>
          <cell r="M43">
            <v>10</v>
          </cell>
          <cell r="N43">
            <v>9</v>
          </cell>
          <cell r="O43">
            <v>34.4</v>
          </cell>
          <cell r="P43">
            <v>8.68</v>
          </cell>
          <cell r="Q43">
            <v>8.6</v>
          </cell>
          <cell r="R43">
            <v>8.6999999999999993</v>
          </cell>
          <cell r="S43">
            <v>8.2799999999999994</v>
          </cell>
          <cell r="T43">
            <v>8.9</v>
          </cell>
          <cell r="U43">
            <v>8.26</v>
          </cell>
          <cell r="V43">
            <v>8.4400000000000013</v>
          </cell>
          <cell r="W43">
            <v>8.5599999999999987</v>
          </cell>
          <cell r="X43">
            <v>8.32</v>
          </cell>
          <cell r="Y43">
            <v>8.6</v>
          </cell>
          <cell r="Z43">
            <v>8.66</v>
          </cell>
          <cell r="AA43">
            <v>8.66</v>
          </cell>
          <cell r="AB43">
            <v>8.5549999999999997</v>
          </cell>
          <cell r="AC43">
            <v>8.83</v>
          </cell>
          <cell r="AD43">
            <v>8.66</v>
          </cell>
          <cell r="AE43">
            <v>9.08</v>
          </cell>
          <cell r="AF43">
            <v>8.4499999999999993</v>
          </cell>
          <cell r="AG43">
            <v>9.4</v>
          </cell>
          <cell r="AH43">
            <v>8.93</v>
          </cell>
          <cell r="AI43">
            <v>8.5399999999999991</v>
          </cell>
          <cell r="AJ43">
            <v>9</v>
          </cell>
          <cell r="AK43">
            <v>8.5</v>
          </cell>
          <cell r="AL43">
            <v>8.83</v>
          </cell>
          <cell r="AM43">
            <v>9.11</v>
          </cell>
          <cell r="AN43">
            <v>9.5</v>
          </cell>
          <cell r="AO43">
            <v>8.73</v>
          </cell>
          <cell r="AP43">
            <v>8.6199999999999992</v>
          </cell>
          <cell r="AQ43">
            <v>8.81</v>
          </cell>
          <cell r="AR43">
            <v>8.34</v>
          </cell>
          <cell r="AS43">
            <v>9.0500000000000007</v>
          </cell>
          <cell r="AT43">
            <v>8.4600000000000009</v>
          </cell>
          <cell r="AU43">
            <v>8.4700000000000006</v>
          </cell>
          <cell r="AV43">
            <v>8.69</v>
          </cell>
          <cell r="AW43">
            <v>8.3699999999999992</v>
          </cell>
          <cell r="AX43">
            <v>8.67</v>
          </cell>
          <cell r="AY43">
            <v>8.8000000000000007</v>
          </cell>
          <cell r="AZ43">
            <v>8.91</v>
          </cell>
          <cell r="BA43">
            <v>570</v>
          </cell>
          <cell r="BB43">
            <v>717</v>
          </cell>
          <cell r="BC43">
            <v>0</v>
          </cell>
          <cell r="BD43">
            <v>140</v>
          </cell>
          <cell r="BE43">
            <v>103.92</v>
          </cell>
          <cell r="BF43">
            <v>98</v>
          </cell>
        </row>
        <row r="44">
          <cell r="A44">
            <v>41</v>
          </cell>
          <cell r="B44" t="str">
            <v>13-002-041-8</v>
          </cell>
          <cell r="C44">
            <v>13913</v>
          </cell>
          <cell r="D44" t="str">
            <v>9994971011</v>
          </cell>
          <cell r="E44" t="str">
            <v>Nama Peserta Didik 41</v>
          </cell>
          <cell r="F44" t="str">
            <v>Purworejo, 04 Oktober 1999</v>
          </cell>
          <cell r="G44" t="str">
            <v>P</v>
          </cell>
          <cell r="H44" t="str">
            <v>Ayah dari Nama Peserta Didik 41</v>
          </cell>
          <cell r="I44" t="str">
            <v>Ibu dari Nama Peserta Didik 41</v>
          </cell>
          <cell r="J44" t="str">
            <v>Alamat dari Nama Peserta Didik 41</v>
          </cell>
          <cell r="K44">
            <v>9</v>
          </cell>
          <cell r="L44">
            <v>9</v>
          </cell>
          <cell r="M44">
            <v>10</v>
          </cell>
          <cell r="N44">
            <v>9.5</v>
          </cell>
          <cell r="O44">
            <v>37.5</v>
          </cell>
          <cell r="P44">
            <v>8.9</v>
          </cell>
          <cell r="Q44">
            <v>8.6</v>
          </cell>
          <cell r="R44">
            <v>8.76</v>
          </cell>
          <cell r="S44">
            <v>8.7799999999999994</v>
          </cell>
          <cell r="T44">
            <v>9.1</v>
          </cell>
          <cell r="U44">
            <v>8.52</v>
          </cell>
          <cell r="V44">
            <v>8.24</v>
          </cell>
          <cell r="W44">
            <v>8.5599999999999987</v>
          </cell>
          <cell r="X44">
            <v>8.3000000000000007</v>
          </cell>
          <cell r="Y44">
            <v>8.5599999999999987</v>
          </cell>
          <cell r="Z44">
            <v>8.5599999999999987</v>
          </cell>
          <cell r="AA44">
            <v>8.82</v>
          </cell>
          <cell r="AB44">
            <v>8.6416666666666657</v>
          </cell>
          <cell r="AC44">
            <v>8.9</v>
          </cell>
          <cell r="AD44">
            <v>8.66</v>
          </cell>
          <cell r="AE44">
            <v>8.99</v>
          </cell>
          <cell r="AF44">
            <v>8.6</v>
          </cell>
          <cell r="AG44">
            <v>9.1999999999999993</v>
          </cell>
          <cell r="AH44">
            <v>9.23</v>
          </cell>
          <cell r="AI44">
            <v>8.81</v>
          </cell>
          <cell r="AJ44">
            <v>9</v>
          </cell>
          <cell r="AK44">
            <v>8.6999999999999993</v>
          </cell>
          <cell r="AL44">
            <v>8.98</v>
          </cell>
          <cell r="AM44">
            <v>8.85</v>
          </cell>
          <cell r="AN44">
            <v>9.6</v>
          </cell>
          <cell r="AO44">
            <v>8.9</v>
          </cell>
          <cell r="AP44">
            <v>8.6199999999999992</v>
          </cell>
          <cell r="AQ44">
            <v>8.83</v>
          </cell>
          <cell r="AR44">
            <v>8.73</v>
          </cell>
          <cell r="AS44">
            <v>9.1300000000000008</v>
          </cell>
          <cell r="AT44">
            <v>8.73</v>
          </cell>
          <cell r="AU44">
            <v>8.41</v>
          </cell>
          <cell r="AV44">
            <v>8.69</v>
          </cell>
          <cell r="AW44">
            <v>8.42</v>
          </cell>
          <cell r="AX44">
            <v>8.69</v>
          </cell>
          <cell r="AY44">
            <v>8.65</v>
          </cell>
          <cell r="AZ44">
            <v>9.0500000000000007</v>
          </cell>
          <cell r="BA44">
            <v>571</v>
          </cell>
          <cell r="BB44">
            <v>718</v>
          </cell>
          <cell r="BC44">
            <v>0</v>
          </cell>
          <cell r="BD44">
            <v>48</v>
          </cell>
          <cell r="BE44">
            <v>104.85</v>
          </cell>
          <cell r="BF44">
            <v>74</v>
          </cell>
        </row>
        <row r="45">
          <cell r="A45">
            <v>42</v>
          </cell>
          <cell r="B45" t="str">
            <v>13-002-042-7</v>
          </cell>
          <cell r="C45">
            <v>13914</v>
          </cell>
          <cell r="D45" t="str">
            <v>9995059300</v>
          </cell>
          <cell r="E45" t="str">
            <v>Nama Peserta Didik 42</v>
          </cell>
          <cell r="F45" t="str">
            <v>Purworejo, 18 Maret 1999</v>
          </cell>
          <cell r="G45" t="str">
            <v>P</v>
          </cell>
          <cell r="H45" t="str">
            <v>Ayah dari Nama Peserta Didik 42</v>
          </cell>
          <cell r="I45" t="str">
            <v>Ibu dari Nama Peserta Didik 42</v>
          </cell>
          <cell r="J45" t="str">
            <v>Alamat dari Nama Peserta Didik 42</v>
          </cell>
          <cell r="K45">
            <v>8.8000000000000007</v>
          </cell>
          <cell r="L45">
            <v>8.1999999999999993</v>
          </cell>
          <cell r="M45">
            <v>9.75</v>
          </cell>
          <cell r="N45">
            <v>8</v>
          </cell>
          <cell r="O45">
            <v>34.75</v>
          </cell>
          <cell r="P45">
            <v>8.4</v>
          </cell>
          <cell r="Q45">
            <v>8.2799999999999994</v>
          </cell>
          <cell r="R45">
            <v>8.4400000000000013</v>
          </cell>
          <cell r="S45">
            <v>8.36</v>
          </cell>
          <cell r="T45">
            <v>8.3000000000000007</v>
          </cell>
          <cell r="U45">
            <v>8.26</v>
          </cell>
          <cell r="V45">
            <v>8.2200000000000006</v>
          </cell>
          <cell r="W45">
            <v>8.48</v>
          </cell>
          <cell r="X45">
            <v>8.14</v>
          </cell>
          <cell r="Y45">
            <v>8.4</v>
          </cell>
          <cell r="Z45">
            <v>8.16</v>
          </cell>
          <cell r="AA45">
            <v>8.68</v>
          </cell>
          <cell r="AB45">
            <v>8.3433333333333337</v>
          </cell>
          <cell r="AC45">
            <v>8.23</v>
          </cell>
          <cell r="AD45">
            <v>8.15</v>
          </cell>
          <cell r="AE45">
            <v>8.9</v>
          </cell>
          <cell r="AF45">
            <v>8.4</v>
          </cell>
          <cell r="AG45">
            <v>8</v>
          </cell>
          <cell r="AH45">
            <v>8.73</v>
          </cell>
          <cell r="AI45">
            <v>8.77</v>
          </cell>
          <cell r="AJ45">
            <v>8.9</v>
          </cell>
          <cell r="AK45">
            <v>8.4</v>
          </cell>
          <cell r="AL45">
            <v>8.9499999999999993</v>
          </cell>
          <cell r="AM45">
            <v>8.69</v>
          </cell>
          <cell r="AN45">
            <v>9.5</v>
          </cell>
          <cell r="AO45">
            <v>8.35</v>
          </cell>
          <cell r="AP45">
            <v>8.24</v>
          </cell>
          <cell r="AQ45">
            <v>8.58</v>
          </cell>
          <cell r="AR45">
            <v>8.3699999999999992</v>
          </cell>
          <cell r="AS45">
            <v>8.2100000000000009</v>
          </cell>
          <cell r="AT45">
            <v>8.4</v>
          </cell>
          <cell r="AU45">
            <v>8.39</v>
          </cell>
          <cell r="AV45">
            <v>8.61</v>
          </cell>
          <cell r="AW45">
            <v>8.2200000000000006</v>
          </cell>
          <cell r="AX45">
            <v>8.57</v>
          </cell>
          <cell r="AY45">
            <v>8.32</v>
          </cell>
          <cell r="AZ45">
            <v>8.93</v>
          </cell>
          <cell r="BA45">
            <v>572</v>
          </cell>
          <cell r="BB45">
            <v>719</v>
          </cell>
          <cell r="BC45">
            <v>0</v>
          </cell>
          <cell r="BD45">
            <v>137</v>
          </cell>
          <cell r="BE45">
            <v>101.19</v>
          </cell>
          <cell r="BF45">
            <v>139</v>
          </cell>
        </row>
        <row r="46">
          <cell r="A46">
            <v>43</v>
          </cell>
          <cell r="B46" t="str">
            <v>13-002-043-6</v>
          </cell>
          <cell r="C46">
            <v>13915</v>
          </cell>
          <cell r="D46" t="str">
            <v>9995059780</v>
          </cell>
          <cell r="E46" t="str">
            <v>Nama Peserta Didik 43</v>
          </cell>
          <cell r="F46" t="str">
            <v>Purworejo, 22 September 1999</v>
          </cell>
          <cell r="G46" t="str">
            <v>L</v>
          </cell>
          <cell r="H46" t="str">
            <v>Ayah dari Nama Peserta Didik 43</v>
          </cell>
          <cell r="I46" t="str">
            <v>Ibu dari Nama Peserta Didik 43</v>
          </cell>
          <cell r="J46" t="str">
            <v>Alamat dari Nama Peserta Didik 43</v>
          </cell>
          <cell r="K46">
            <v>9.1999999999999993</v>
          </cell>
          <cell r="L46">
            <v>9.4</v>
          </cell>
          <cell r="M46">
            <v>9</v>
          </cell>
          <cell r="N46">
            <v>9</v>
          </cell>
          <cell r="O46">
            <v>36.6</v>
          </cell>
          <cell r="P46">
            <v>8.6</v>
          </cell>
          <cell r="Q46">
            <v>8.5400000000000009</v>
          </cell>
          <cell r="R46">
            <v>8.620000000000001</v>
          </cell>
          <cell r="S46">
            <v>8.5400000000000009</v>
          </cell>
          <cell r="T46">
            <v>8.34</v>
          </cell>
          <cell r="U46">
            <v>8.2799999999999994</v>
          </cell>
          <cell r="V46">
            <v>8.64</v>
          </cell>
          <cell r="W46">
            <v>8.58</v>
          </cell>
          <cell r="X46">
            <v>8.58</v>
          </cell>
          <cell r="Y46">
            <v>8.52</v>
          </cell>
          <cell r="Z46">
            <v>8.64</v>
          </cell>
          <cell r="AA46">
            <v>8.5599999999999987</v>
          </cell>
          <cell r="AB46">
            <v>8.5366666666666671</v>
          </cell>
          <cell r="AC46">
            <v>8.5500000000000007</v>
          </cell>
          <cell r="AD46">
            <v>8.08</v>
          </cell>
          <cell r="AE46">
            <v>8.93</v>
          </cell>
          <cell r="AF46">
            <v>8.4</v>
          </cell>
          <cell r="AG46">
            <v>8.9</v>
          </cell>
          <cell r="AH46">
            <v>9.0299999999999994</v>
          </cell>
          <cell r="AI46">
            <v>8.9600000000000009</v>
          </cell>
          <cell r="AJ46">
            <v>8.8000000000000007</v>
          </cell>
          <cell r="AK46">
            <v>8.9</v>
          </cell>
          <cell r="AL46">
            <v>8.94</v>
          </cell>
          <cell r="AM46">
            <v>9.0399999999999991</v>
          </cell>
          <cell r="AN46">
            <v>8.8000000000000007</v>
          </cell>
          <cell r="AO46">
            <v>8.59</v>
          </cell>
          <cell r="AP46">
            <v>8.4</v>
          </cell>
          <cell r="AQ46">
            <v>8.7100000000000009</v>
          </cell>
          <cell r="AR46">
            <v>8.5</v>
          </cell>
          <cell r="AS46">
            <v>8.51</v>
          </cell>
          <cell r="AT46">
            <v>8.51</v>
          </cell>
          <cell r="AU46">
            <v>8.74</v>
          </cell>
          <cell r="AV46">
            <v>8.65</v>
          </cell>
          <cell r="AW46">
            <v>8.68</v>
          </cell>
          <cell r="AX46">
            <v>8.65</v>
          </cell>
          <cell r="AY46">
            <v>8.76</v>
          </cell>
          <cell r="AZ46">
            <v>8.6300000000000008</v>
          </cell>
          <cell r="BA46">
            <v>573</v>
          </cell>
          <cell r="BB46">
            <v>720</v>
          </cell>
          <cell r="BC46">
            <v>0</v>
          </cell>
          <cell r="BD46">
            <v>90</v>
          </cell>
          <cell r="BE46">
            <v>103.33</v>
          </cell>
          <cell r="BF46">
            <v>113</v>
          </cell>
        </row>
        <row r="47">
          <cell r="A47">
            <v>44</v>
          </cell>
          <cell r="B47" t="str">
            <v>13-002-044-5</v>
          </cell>
          <cell r="C47">
            <v>13916</v>
          </cell>
          <cell r="D47" t="str">
            <v>9994970423</v>
          </cell>
          <cell r="E47" t="str">
            <v>Nama Peserta Didik 44</v>
          </cell>
          <cell r="F47" t="str">
            <v>Purworejo, 23 Maret 1999</v>
          </cell>
          <cell r="G47" t="str">
            <v>P</v>
          </cell>
          <cell r="H47" t="str">
            <v>Ayah dari Nama Peserta Didik 44</v>
          </cell>
          <cell r="I47" t="str">
            <v>Ibu dari Nama Peserta Didik 44</v>
          </cell>
          <cell r="J47" t="str">
            <v>Alamat dari Nama Peserta Didik 44</v>
          </cell>
          <cell r="K47">
            <v>9</v>
          </cell>
          <cell r="L47">
            <v>8.8000000000000007</v>
          </cell>
          <cell r="M47">
            <v>9.5</v>
          </cell>
          <cell r="N47">
            <v>8.75</v>
          </cell>
          <cell r="O47">
            <v>36.049999999999997</v>
          </cell>
          <cell r="P47">
            <v>8.82</v>
          </cell>
          <cell r="Q47">
            <v>8.7799999999999994</v>
          </cell>
          <cell r="R47">
            <v>8.74</v>
          </cell>
          <cell r="S47">
            <v>8.6999999999999993</v>
          </cell>
          <cell r="T47">
            <v>8.8000000000000007</v>
          </cell>
          <cell r="U47">
            <v>8.66</v>
          </cell>
          <cell r="V47">
            <v>8.4599999999999991</v>
          </cell>
          <cell r="W47">
            <v>8.66</v>
          </cell>
          <cell r="X47">
            <v>8.4</v>
          </cell>
          <cell r="Y47">
            <v>8.620000000000001</v>
          </cell>
          <cell r="Z47">
            <v>8.6</v>
          </cell>
          <cell r="AA47">
            <v>8.84</v>
          </cell>
          <cell r="AB47">
            <v>8.6733333333333338</v>
          </cell>
          <cell r="AC47">
            <v>8.83</v>
          </cell>
          <cell r="AD47">
            <v>8.73</v>
          </cell>
          <cell r="AE47">
            <v>9.0500000000000007</v>
          </cell>
          <cell r="AF47">
            <v>8.5500000000000007</v>
          </cell>
          <cell r="AG47">
            <v>9.4</v>
          </cell>
          <cell r="AH47">
            <v>8.98</v>
          </cell>
          <cell r="AI47">
            <v>9.08</v>
          </cell>
          <cell r="AJ47">
            <v>8.8000000000000007</v>
          </cell>
          <cell r="AK47">
            <v>8.4</v>
          </cell>
          <cell r="AL47">
            <v>8.61</v>
          </cell>
          <cell r="AM47">
            <v>9.25</v>
          </cell>
          <cell r="AN47">
            <v>9</v>
          </cell>
          <cell r="AO47">
            <v>8.82</v>
          </cell>
          <cell r="AP47">
            <v>8.77</v>
          </cell>
          <cell r="AQ47">
            <v>8.84</v>
          </cell>
          <cell r="AR47">
            <v>8.66</v>
          </cell>
          <cell r="AS47">
            <v>8.98</v>
          </cell>
          <cell r="AT47">
            <v>8.75</v>
          </cell>
          <cell r="AU47">
            <v>8.65</v>
          </cell>
          <cell r="AV47">
            <v>8.6999999999999993</v>
          </cell>
          <cell r="AW47">
            <v>8.4</v>
          </cell>
          <cell r="AX47">
            <v>8.6199999999999992</v>
          </cell>
          <cell r="AY47">
            <v>8.8000000000000007</v>
          </cell>
          <cell r="AZ47">
            <v>8.89</v>
          </cell>
          <cell r="BA47">
            <v>574</v>
          </cell>
          <cell r="BB47">
            <v>721</v>
          </cell>
          <cell r="BC47">
            <v>0</v>
          </cell>
          <cell r="BD47">
            <v>114</v>
          </cell>
          <cell r="BE47">
            <v>104.88000000000001</v>
          </cell>
          <cell r="BF47">
            <v>71</v>
          </cell>
        </row>
        <row r="48">
          <cell r="A48">
            <v>45</v>
          </cell>
          <cell r="B48" t="str">
            <v>13-002-045-4</v>
          </cell>
          <cell r="C48">
            <v>13917</v>
          </cell>
          <cell r="D48" t="str">
            <v>9994970527</v>
          </cell>
          <cell r="E48" t="str">
            <v>Nama Peserta Didik 45</v>
          </cell>
          <cell r="F48" t="str">
            <v>Purworejo, 02 Februari 1999</v>
          </cell>
          <cell r="G48" t="str">
            <v>P</v>
          </cell>
          <cell r="H48" t="str">
            <v>Ayah dari Nama Peserta Didik 45</v>
          </cell>
          <cell r="I48" t="str">
            <v>Ibu dari Nama Peserta Didik 45</v>
          </cell>
          <cell r="J48" t="str">
            <v>Alamat dari Nama Peserta Didik 45</v>
          </cell>
          <cell r="K48">
            <v>8.1999999999999993</v>
          </cell>
          <cell r="L48">
            <v>9.1999999999999993</v>
          </cell>
          <cell r="M48">
            <v>9.5</v>
          </cell>
          <cell r="N48">
            <v>8.5</v>
          </cell>
          <cell r="O48">
            <v>35.4</v>
          </cell>
          <cell r="P48">
            <v>8.86</v>
          </cell>
          <cell r="Q48">
            <v>8.5400000000000009</v>
          </cell>
          <cell r="R48">
            <v>8.74</v>
          </cell>
          <cell r="S48">
            <v>8.4599999999999991</v>
          </cell>
          <cell r="T48">
            <v>8.82</v>
          </cell>
          <cell r="U48">
            <v>8.4400000000000013</v>
          </cell>
          <cell r="V48">
            <v>8.58</v>
          </cell>
          <cell r="W48">
            <v>8.620000000000001</v>
          </cell>
          <cell r="X48">
            <v>8.52</v>
          </cell>
          <cell r="Y48">
            <v>8.42</v>
          </cell>
          <cell r="Z48">
            <v>8.64</v>
          </cell>
          <cell r="AA48">
            <v>8.620000000000001</v>
          </cell>
          <cell r="AB48">
            <v>8.6050000000000004</v>
          </cell>
          <cell r="AC48">
            <v>8.58</v>
          </cell>
          <cell r="AD48">
            <v>8.43</v>
          </cell>
          <cell r="AE48">
            <v>9.1300000000000008</v>
          </cell>
          <cell r="AF48">
            <v>8.6</v>
          </cell>
          <cell r="AG48">
            <v>9.8000000000000007</v>
          </cell>
          <cell r="AH48">
            <v>9.25</v>
          </cell>
          <cell r="AI48">
            <v>9.23</v>
          </cell>
          <cell r="AJ48">
            <v>8.8000000000000007</v>
          </cell>
          <cell r="AK48">
            <v>8.6999999999999993</v>
          </cell>
          <cell r="AL48">
            <v>9.01</v>
          </cell>
          <cell r="AM48">
            <v>9.14</v>
          </cell>
          <cell r="AN48">
            <v>9.5</v>
          </cell>
          <cell r="AO48">
            <v>8.7799999999999994</v>
          </cell>
          <cell r="AP48">
            <v>8.51</v>
          </cell>
          <cell r="AQ48">
            <v>8.86</v>
          </cell>
          <cell r="AR48">
            <v>8.5</v>
          </cell>
          <cell r="AS48">
            <v>9.11</v>
          </cell>
          <cell r="AT48">
            <v>8.69</v>
          </cell>
          <cell r="AU48">
            <v>8.7799999999999994</v>
          </cell>
          <cell r="AV48">
            <v>8.67</v>
          </cell>
          <cell r="AW48">
            <v>8.57</v>
          </cell>
          <cell r="AX48">
            <v>8.6</v>
          </cell>
          <cell r="AY48">
            <v>8.7899999999999991</v>
          </cell>
          <cell r="AZ48">
            <v>8.8800000000000008</v>
          </cell>
          <cell r="BA48">
            <v>575</v>
          </cell>
          <cell r="BB48">
            <v>722</v>
          </cell>
          <cell r="BC48">
            <v>0</v>
          </cell>
          <cell r="BD48">
            <v>131</v>
          </cell>
          <cell r="BE48">
            <v>104.73999999999998</v>
          </cell>
          <cell r="BF48">
            <v>79</v>
          </cell>
        </row>
        <row r="49">
          <cell r="A49">
            <v>46</v>
          </cell>
          <cell r="B49" t="str">
            <v>13-002-046-3</v>
          </cell>
          <cell r="C49">
            <v>13918</v>
          </cell>
          <cell r="D49" t="str">
            <v>9985176386</v>
          </cell>
          <cell r="E49" t="str">
            <v>Nama Peserta Didik 46</v>
          </cell>
          <cell r="F49" t="str">
            <v>Purworejo, 26 Desember 1998</v>
          </cell>
          <cell r="G49" t="str">
            <v>L</v>
          </cell>
          <cell r="H49" t="str">
            <v>Ayah dari Nama Peserta Didik 46</v>
          </cell>
          <cell r="I49" t="str">
            <v>Ibu dari Nama Peserta Didik 46</v>
          </cell>
          <cell r="J49" t="str">
            <v>Alamat dari Nama Peserta Didik 46</v>
          </cell>
          <cell r="K49">
            <v>8.1999999999999993</v>
          </cell>
          <cell r="L49">
            <v>9.1999999999999993</v>
          </cell>
          <cell r="M49">
            <v>10</v>
          </cell>
          <cell r="N49">
            <v>8.75</v>
          </cell>
          <cell r="O49">
            <v>36.15</v>
          </cell>
          <cell r="P49">
            <v>8.4599999999999991</v>
          </cell>
          <cell r="Q49">
            <v>8.4400000000000013</v>
          </cell>
          <cell r="R49">
            <v>8.5</v>
          </cell>
          <cell r="S49">
            <v>8.4400000000000013</v>
          </cell>
          <cell r="T49">
            <v>9.48</v>
          </cell>
          <cell r="U49">
            <v>8.4599999999999991</v>
          </cell>
          <cell r="V49">
            <v>8.379999999999999</v>
          </cell>
          <cell r="W49">
            <v>8.5400000000000009</v>
          </cell>
          <cell r="X49">
            <v>8.8000000000000007</v>
          </cell>
          <cell r="Y49">
            <v>8.4400000000000013</v>
          </cell>
          <cell r="Z49">
            <v>8.32</v>
          </cell>
          <cell r="AA49">
            <v>8.48</v>
          </cell>
          <cell r="AB49">
            <v>8.5616666666666692</v>
          </cell>
          <cell r="AC49">
            <v>8.2200000000000006</v>
          </cell>
          <cell r="AD49">
            <v>8.1</v>
          </cell>
          <cell r="AE49">
            <v>8.83</v>
          </cell>
          <cell r="AF49">
            <v>8.58</v>
          </cell>
          <cell r="AG49">
            <v>9</v>
          </cell>
          <cell r="AH49">
            <v>9.1199999999999992</v>
          </cell>
          <cell r="AI49">
            <v>8</v>
          </cell>
          <cell r="AJ49">
            <v>8.9</v>
          </cell>
          <cell r="AK49">
            <v>9.1</v>
          </cell>
          <cell r="AL49">
            <v>8.85</v>
          </cell>
          <cell r="AM49">
            <v>8.65</v>
          </cell>
          <cell r="AN49">
            <v>8.6</v>
          </cell>
          <cell r="AO49">
            <v>8.39</v>
          </cell>
          <cell r="AP49">
            <v>8.34</v>
          </cell>
          <cell r="AQ49">
            <v>8.6</v>
          </cell>
          <cell r="AR49">
            <v>8.48</v>
          </cell>
          <cell r="AS49">
            <v>9.34</v>
          </cell>
          <cell r="AT49">
            <v>8.66</v>
          </cell>
          <cell r="AU49">
            <v>8.27</v>
          </cell>
          <cell r="AV49">
            <v>8.65</v>
          </cell>
          <cell r="AW49">
            <v>8.89</v>
          </cell>
          <cell r="AX49">
            <v>8.56</v>
          </cell>
          <cell r="AY49">
            <v>8.42</v>
          </cell>
          <cell r="AZ49">
            <v>8.52</v>
          </cell>
          <cell r="BA49">
            <v>576</v>
          </cell>
          <cell r="BB49">
            <v>723</v>
          </cell>
          <cell r="BC49">
            <v>0</v>
          </cell>
          <cell r="BD49">
            <v>111</v>
          </cell>
          <cell r="BE49">
            <v>103.12</v>
          </cell>
          <cell r="BF49">
            <v>117</v>
          </cell>
        </row>
        <row r="50">
          <cell r="A50">
            <v>47</v>
          </cell>
          <cell r="B50" t="str">
            <v>13-002-047-2</v>
          </cell>
          <cell r="C50">
            <v>13919</v>
          </cell>
          <cell r="D50" t="str">
            <v>9984834206</v>
          </cell>
          <cell r="E50" t="str">
            <v>Nama Peserta Didik 47</v>
          </cell>
          <cell r="F50" t="str">
            <v>Purworejo, 05 Agustus 1998</v>
          </cell>
          <cell r="G50" t="str">
            <v>L</v>
          </cell>
          <cell r="H50" t="str">
            <v>Ayah dari Nama Peserta Didik 47</v>
          </cell>
          <cell r="I50" t="str">
            <v>Ibu dari Nama Peserta Didik 47</v>
          </cell>
          <cell r="J50" t="str">
            <v>Alamat dari Nama Peserta Didik 47</v>
          </cell>
          <cell r="K50">
            <v>8.4</v>
          </cell>
          <cell r="L50">
            <v>8.6</v>
          </cell>
          <cell r="M50">
            <v>10</v>
          </cell>
          <cell r="N50">
            <v>9.25</v>
          </cell>
          <cell r="O50">
            <v>36.25</v>
          </cell>
          <cell r="P50">
            <v>8.6999999999999993</v>
          </cell>
          <cell r="Q50">
            <v>8.18</v>
          </cell>
          <cell r="R50">
            <v>8.4</v>
          </cell>
          <cell r="S50">
            <v>8.120000000000001</v>
          </cell>
          <cell r="T50">
            <v>9</v>
          </cell>
          <cell r="U50">
            <v>8.1999999999999993</v>
          </cell>
          <cell r="V50">
            <v>8.1999999999999993</v>
          </cell>
          <cell r="W50">
            <v>8.42</v>
          </cell>
          <cell r="X50">
            <v>8.4400000000000013</v>
          </cell>
          <cell r="Y50">
            <v>8.24</v>
          </cell>
          <cell r="Z50">
            <v>8.0400000000000009</v>
          </cell>
          <cell r="AA50">
            <v>8.4</v>
          </cell>
          <cell r="AB50">
            <v>8.3616666666666681</v>
          </cell>
          <cell r="AC50">
            <v>8.73</v>
          </cell>
          <cell r="AD50">
            <v>8.19</v>
          </cell>
          <cell r="AE50">
            <v>8.9600000000000009</v>
          </cell>
          <cell r="AF50">
            <v>8.6</v>
          </cell>
          <cell r="AG50">
            <v>9.8000000000000007</v>
          </cell>
          <cell r="AH50">
            <v>9.23</v>
          </cell>
          <cell r="AI50">
            <v>8.8800000000000008</v>
          </cell>
          <cell r="AJ50">
            <v>8.6999999999999993</v>
          </cell>
          <cell r="AK50">
            <v>8.8000000000000007</v>
          </cell>
          <cell r="AL50">
            <v>8.77</v>
          </cell>
          <cell r="AM50">
            <v>8.75</v>
          </cell>
          <cell r="AN50">
            <v>8.5</v>
          </cell>
          <cell r="AO50">
            <v>8.7100000000000009</v>
          </cell>
          <cell r="AP50">
            <v>8.18</v>
          </cell>
          <cell r="AQ50">
            <v>8.57</v>
          </cell>
          <cell r="AR50">
            <v>8.26</v>
          </cell>
          <cell r="AS50">
            <v>9.24</v>
          </cell>
          <cell r="AT50">
            <v>8.51</v>
          </cell>
          <cell r="AU50">
            <v>8.4</v>
          </cell>
          <cell r="AV50">
            <v>8.5</v>
          </cell>
          <cell r="AW50">
            <v>8.5500000000000007</v>
          </cell>
          <cell r="AX50">
            <v>8.4</v>
          </cell>
          <cell r="AY50">
            <v>8.25</v>
          </cell>
          <cell r="AZ50">
            <v>8.43</v>
          </cell>
          <cell r="BA50">
            <v>577</v>
          </cell>
          <cell r="BB50">
            <v>724</v>
          </cell>
          <cell r="BC50">
            <v>0</v>
          </cell>
          <cell r="BD50">
            <v>107</v>
          </cell>
          <cell r="BE50">
            <v>102</v>
          </cell>
          <cell r="BF50">
            <v>132</v>
          </cell>
        </row>
        <row r="51">
          <cell r="A51">
            <v>48</v>
          </cell>
          <cell r="B51" t="str">
            <v>13-002-048-9</v>
          </cell>
          <cell r="C51">
            <v>13920</v>
          </cell>
          <cell r="D51" t="str">
            <v>9993868986</v>
          </cell>
          <cell r="E51" t="str">
            <v>Nama Peserta Didik 48</v>
          </cell>
          <cell r="F51" t="str">
            <v>Sukoharjo, 16 Juni 1999</v>
          </cell>
          <cell r="G51" t="str">
            <v>L</v>
          </cell>
          <cell r="H51" t="str">
            <v>Ayah dari Nama Peserta Didik 48</v>
          </cell>
          <cell r="I51" t="str">
            <v>Ibu dari Nama Peserta Didik 48</v>
          </cell>
          <cell r="J51" t="str">
            <v>Alamat dari Nama Peserta Didik 48</v>
          </cell>
          <cell r="K51">
            <v>9.1999999999999993</v>
          </cell>
          <cell r="L51">
            <v>9.4</v>
          </cell>
          <cell r="M51">
            <v>10</v>
          </cell>
          <cell r="N51">
            <v>10</v>
          </cell>
          <cell r="O51">
            <v>38.6</v>
          </cell>
          <cell r="P51">
            <v>8.84</v>
          </cell>
          <cell r="Q51">
            <v>8.64</v>
          </cell>
          <cell r="R51">
            <v>8.7799999999999994</v>
          </cell>
          <cell r="S51">
            <v>8.9599999999999991</v>
          </cell>
          <cell r="T51">
            <v>9.0599999999999987</v>
          </cell>
          <cell r="U51">
            <v>8.9</v>
          </cell>
          <cell r="V51">
            <v>8.58</v>
          </cell>
          <cell r="W51">
            <v>8.7799999999999994</v>
          </cell>
          <cell r="X51">
            <v>8.74</v>
          </cell>
          <cell r="Y51">
            <v>8.64</v>
          </cell>
          <cell r="Z51">
            <v>8.14</v>
          </cell>
          <cell r="AA51">
            <v>8.58</v>
          </cell>
          <cell r="AB51">
            <v>8.7199999999999989</v>
          </cell>
          <cell r="AC51">
            <v>9.0299999999999994</v>
          </cell>
          <cell r="AD51">
            <v>8.9600000000000009</v>
          </cell>
          <cell r="AE51">
            <v>9.1300000000000008</v>
          </cell>
          <cell r="AF51">
            <v>8.9</v>
          </cell>
          <cell r="AG51">
            <v>9.8000000000000007</v>
          </cell>
          <cell r="AH51">
            <v>9.1999999999999993</v>
          </cell>
          <cell r="AI51">
            <v>8.9600000000000009</v>
          </cell>
          <cell r="AJ51">
            <v>8.6999999999999993</v>
          </cell>
          <cell r="AK51">
            <v>8.6</v>
          </cell>
          <cell r="AL51">
            <v>8.82</v>
          </cell>
          <cell r="AM51">
            <v>9.15</v>
          </cell>
          <cell r="AN51">
            <v>8.6</v>
          </cell>
          <cell r="AO51">
            <v>8.9</v>
          </cell>
          <cell r="AP51">
            <v>8.74</v>
          </cell>
          <cell r="AQ51">
            <v>8.89</v>
          </cell>
          <cell r="AR51">
            <v>8.94</v>
          </cell>
          <cell r="AS51">
            <v>9.0399999999999991</v>
          </cell>
          <cell r="AT51">
            <v>8.99</v>
          </cell>
          <cell r="AU51">
            <v>8.69</v>
          </cell>
          <cell r="AV51">
            <v>8.76</v>
          </cell>
          <cell r="AW51">
            <v>8.6999999999999993</v>
          </cell>
          <cell r="AX51">
            <v>8.69</v>
          </cell>
          <cell r="AY51">
            <v>8.44</v>
          </cell>
          <cell r="AZ51">
            <v>8.59</v>
          </cell>
          <cell r="BA51">
            <v>578</v>
          </cell>
          <cell r="BB51">
            <v>725</v>
          </cell>
          <cell r="BC51">
            <v>0</v>
          </cell>
          <cell r="BD51">
            <v>5</v>
          </cell>
          <cell r="BE51">
            <v>105.37</v>
          </cell>
          <cell r="BF51">
            <v>56</v>
          </cell>
        </row>
        <row r="52">
          <cell r="A52">
            <v>49</v>
          </cell>
          <cell r="B52" t="str">
            <v>13-002-049-8</v>
          </cell>
          <cell r="C52">
            <v>13921</v>
          </cell>
          <cell r="D52" t="str">
            <v>9986411279</v>
          </cell>
          <cell r="E52" t="str">
            <v>Nama Peserta Didik 49</v>
          </cell>
          <cell r="F52" t="str">
            <v>Purworejo, 08 Oktober 1998</v>
          </cell>
          <cell r="G52" t="str">
            <v>L</v>
          </cell>
          <cell r="H52" t="str">
            <v>Ayah dari Nama Peserta Didik 49</v>
          </cell>
          <cell r="I52" t="str">
            <v>Ibu dari Nama Peserta Didik 49</v>
          </cell>
          <cell r="J52" t="str">
            <v>Alamat dari Nama Peserta Didik 49</v>
          </cell>
          <cell r="K52">
            <v>8.4</v>
          </cell>
          <cell r="L52">
            <v>9.8000000000000007</v>
          </cell>
          <cell r="M52">
            <v>10</v>
          </cell>
          <cell r="N52">
            <v>9.25</v>
          </cell>
          <cell r="O52">
            <v>37.450000000000003</v>
          </cell>
          <cell r="P52">
            <v>9.1</v>
          </cell>
          <cell r="Q52">
            <v>8.58</v>
          </cell>
          <cell r="R52">
            <v>8.64</v>
          </cell>
          <cell r="S52">
            <v>8.5400000000000009</v>
          </cell>
          <cell r="T52">
            <v>8.64</v>
          </cell>
          <cell r="U52">
            <v>8.6</v>
          </cell>
          <cell r="V52">
            <v>8.42</v>
          </cell>
          <cell r="W52">
            <v>8.5</v>
          </cell>
          <cell r="X52">
            <v>8.64</v>
          </cell>
          <cell r="Y52">
            <v>8.66</v>
          </cell>
          <cell r="Z52">
            <v>8.32</v>
          </cell>
          <cell r="AA52">
            <v>8.74</v>
          </cell>
          <cell r="AB52">
            <v>8.6150000000000002</v>
          </cell>
          <cell r="AC52">
            <v>9.18</v>
          </cell>
          <cell r="AD52">
            <v>8.4600000000000009</v>
          </cell>
          <cell r="AE52">
            <v>9.08</v>
          </cell>
          <cell r="AF52">
            <v>8.6999999999999993</v>
          </cell>
          <cell r="AG52">
            <v>8.6999999999999993</v>
          </cell>
          <cell r="AH52">
            <v>8.9700000000000006</v>
          </cell>
          <cell r="AI52">
            <v>8.8800000000000008</v>
          </cell>
          <cell r="AJ52">
            <v>8.6999999999999993</v>
          </cell>
          <cell r="AK52">
            <v>8.8000000000000007</v>
          </cell>
          <cell r="AL52">
            <v>9.36</v>
          </cell>
          <cell r="AM52">
            <v>8.7799999999999994</v>
          </cell>
          <cell r="AN52">
            <v>8.6999999999999993</v>
          </cell>
          <cell r="AO52">
            <v>9.1199999999999992</v>
          </cell>
          <cell r="AP52">
            <v>8.5399999999999991</v>
          </cell>
          <cell r="AQ52">
            <v>8.77</v>
          </cell>
          <cell r="AR52">
            <v>8.59</v>
          </cell>
          <cell r="AS52">
            <v>8.66</v>
          </cell>
          <cell r="AT52">
            <v>8.7100000000000009</v>
          </cell>
          <cell r="AU52">
            <v>8.56</v>
          </cell>
          <cell r="AV52">
            <v>8.56</v>
          </cell>
          <cell r="AW52">
            <v>8.69</v>
          </cell>
          <cell r="AX52">
            <v>8.8699999999999992</v>
          </cell>
          <cell r="AY52">
            <v>8.4600000000000009</v>
          </cell>
          <cell r="AZ52">
            <v>8.73</v>
          </cell>
          <cell r="BA52">
            <v>579</v>
          </cell>
          <cell r="BB52">
            <v>726</v>
          </cell>
          <cell r="BC52">
            <v>0</v>
          </cell>
          <cell r="BD52">
            <v>50</v>
          </cell>
          <cell r="BE52">
            <v>104.26</v>
          </cell>
          <cell r="BF52">
            <v>91</v>
          </cell>
        </row>
        <row r="53">
          <cell r="A53">
            <v>50</v>
          </cell>
          <cell r="B53" t="str">
            <v>13-002-050-7</v>
          </cell>
          <cell r="C53">
            <v>13922</v>
          </cell>
          <cell r="D53" t="str">
            <v>9991441520</v>
          </cell>
          <cell r="E53" t="str">
            <v>Nama Peserta Didik 50</v>
          </cell>
          <cell r="F53" t="str">
            <v>Semarang, 18 Desember 1999</v>
          </cell>
          <cell r="G53" t="str">
            <v>P</v>
          </cell>
          <cell r="H53" t="str">
            <v>Ayah dari Nama Peserta Didik 50</v>
          </cell>
          <cell r="I53" t="str">
            <v>Ibu dari Nama Peserta Didik 50</v>
          </cell>
          <cell r="J53" t="str">
            <v>Alamat dari Nama Peserta Didik 50</v>
          </cell>
          <cell r="K53">
            <v>9</v>
          </cell>
          <cell r="L53">
            <v>9.1999999999999993</v>
          </cell>
          <cell r="M53">
            <v>9.75</v>
          </cell>
          <cell r="N53">
            <v>10</v>
          </cell>
          <cell r="O53">
            <v>37.950000000000003</v>
          </cell>
          <cell r="P53">
            <v>8.6999999999999993</v>
          </cell>
          <cell r="Q53">
            <v>8.42</v>
          </cell>
          <cell r="R53">
            <v>8.879999999999999</v>
          </cell>
          <cell r="S53">
            <v>8.9</v>
          </cell>
          <cell r="T53">
            <v>8.5599999999999987</v>
          </cell>
          <cell r="U53">
            <v>8.5400000000000009</v>
          </cell>
          <cell r="V53">
            <v>8.6</v>
          </cell>
          <cell r="W53">
            <v>8.32</v>
          </cell>
          <cell r="X53">
            <v>8.2799999999999994</v>
          </cell>
          <cell r="Y53">
            <v>8.5</v>
          </cell>
          <cell r="Z53">
            <v>8</v>
          </cell>
          <cell r="AA53">
            <v>8.82</v>
          </cell>
          <cell r="AB53">
            <v>8.5433333333333312</v>
          </cell>
          <cell r="AC53">
            <v>8.9</v>
          </cell>
          <cell r="AD53">
            <v>8.89</v>
          </cell>
          <cell r="AE53">
            <v>9.08</v>
          </cell>
          <cell r="AF53">
            <v>8.6999999999999993</v>
          </cell>
          <cell r="AG53">
            <v>9.6</v>
          </cell>
          <cell r="AH53">
            <v>9.1999999999999993</v>
          </cell>
          <cell r="AI53">
            <v>8.81</v>
          </cell>
          <cell r="AJ53">
            <v>8.8000000000000007</v>
          </cell>
          <cell r="AK53">
            <v>8.3000000000000007</v>
          </cell>
          <cell r="AL53">
            <v>9.02</v>
          </cell>
          <cell r="AM53">
            <v>8.9</v>
          </cell>
          <cell r="AN53">
            <v>9.8000000000000007</v>
          </cell>
          <cell r="AO53">
            <v>8.76</v>
          </cell>
          <cell r="AP53">
            <v>8.56</v>
          </cell>
          <cell r="AQ53">
            <v>8.94</v>
          </cell>
          <cell r="AR53">
            <v>8.84</v>
          </cell>
          <cell r="AS53">
            <v>8.8699999999999992</v>
          </cell>
          <cell r="AT53">
            <v>8.74</v>
          </cell>
          <cell r="AU53">
            <v>8.66</v>
          </cell>
          <cell r="AV53">
            <v>8.4600000000000009</v>
          </cell>
          <cell r="AW53">
            <v>8.2899999999999991</v>
          </cell>
          <cell r="AX53">
            <v>8.66</v>
          </cell>
          <cell r="AY53">
            <v>8.27</v>
          </cell>
          <cell r="AZ53">
            <v>9.11</v>
          </cell>
          <cell r="BA53">
            <v>580</v>
          </cell>
          <cell r="BB53">
            <v>727</v>
          </cell>
          <cell r="BC53">
            <v>0</v>
          </cell>
          <cell r="BD53">
            <v>24</v>
          </cell>
          <cell r="BE53">
            <v>104.15999999999997</v>
          </cell>
          <cell r="BF53">
            <v>93</v>
          </cell>
        </row>
        <row r="54">
          <cell r="A54">
            <v>51</v>
          </cell>
          <cell r="B54" t="str">
            <v xml:space="preserve"> 13-002-051-6</v>
          </cell>
          <cell r="C54">
            <v>13923</v>
          </cell>
          <cell r="D54" t="str">
            <v>9990147734</v>
          </cell>
          <cell r="E54" t="str">
            <v>Nama Peserta Didik 51</v>
          </cell>
          <cell r="F54" t="str">
            <v>Purworejo, 07 Desember 1999</v>
          </cell>
          <cell r="G54" t="str">
            <v>P</v>
          </cell>
          <cell r="H54" t="str">
            <v>Ayah dari Nama Peserta Didik 51</v>
          </cell>
          <cell r="I54" t="str">
            <v>Ibu dari Nama Peserta Didik 51</v>
          </cell>
          <cell r="J54" t="str">
            <v>Alamat dari Nama Peserta Didik 51</v>
          </cell>
          <cell r="K54">
            <v>8</v>
          </cell>
          <cell r="L54">
            <v>9.1999999999999993</v>
          </cell>
          <cell r="M54">
            <v>9.5</v>
          </cell>
          <cell r="N54">
            <v>9.75</v>
          </cell>
          <cell r="O54">
            <v>36.450000000000003</v>
          </cell>
          <cell r="P54">
            <v>8.92</v>
          </cell>
          <cell r="Q54">
            <v>9</v>
          </cell>
          <cell r="R54">
            <v>8.84</v>
          </cell>
          <cell r="S54">
            <v>8.48</v>
          </cell>
          <cell r="T54">
            <v>8.68</v>
          </cell>
          <cell r="U54">
            <v>8.74</v>
          </cell>
          <cell r="V54">
            <v>8.98</v>
          </cell>
          <cell r="W54">
            <v>8.4599999999999991</v>
          </cell>
          <cell r="X54">
            <v>8.58</v>
          </cell>
          <cell r="Y54">
            <v>8.82</v>
          </cell>
          <cell r="Z54">
            <v>8.620000000000001</v>
          </cell>
          <cell r="AA54">
            <v>9</v>
          </cell>
          <cell r="AB54">
            <v>8.76</v>
          </cell>
          <cell r="AC54">
            <v>9.0299999999999994</v>
          </cell>
          <cell r="AD54">
            <v>8.5</v>
          </cell>
          <cell r="AE54">
            <v>9.15</v>
          </cell>
          <cell r="AF54">
            <v>8.6999999999999993</v>
          </cell>
          <cell r="AG54">
            <v>9</v>
          </cell>
          <cell r="AH54">
            <v>9.48</v>
          </cell>
          <cell r="AI54">
            <v>9.31</v>
          </cell>
          <cell r="AJ54">
            <v>9</v>
          </cell>
          <cell r="AK54">
            <v>8.4</v>
          </cell>
          <cell r="AL54">
            <v>8.8800000000000008</v>
          </cell>
          <cell r="AM54">
            <v>9.0500000000000007</v>
          </cell>
          <cell r="AN54">
            <v>9.8000000000000007</v>
          </cell>
          <cell r="AO54">
            <v>8.9499999999999993</v>
          </cell>
          <cell r="AP54">
            <v>8.85</v>
          </cell>
          <cell r="AQ54">
            <v>8.94</v>
          </cell>
          <cell r="AR54">
            <v>8.5500000000000007</v>
          </cell>
          <cell r="AS54">
            <v>8.7799999999999994</v>
          </cell>
          <cell r="AT54">
            <v>8.9600000000000009</v>
          </cell>
          <cell r="AU54">
            <v>9.08</v>
          </cell>
          <cell r="AV54">
            <v>8.6199999999999992</v>
          </cell>
          <cell r="AW54">
            <v>8.5299999999999994</v>
          </cell>
          <cell r="AX54">
            <v>8.84</v>
          </cell>
          <cell r="AY54">
            <v>8.75</v>
          </cell>
          <cell r="AZ54">
            <v>9.24</v>
          </cell>
          <cell r="BA54">
            <v>581</v>
          </cell>
          <cell r="BB54">
            <v>728</v>
          </cell>
          <cell r="BC54">
            <v>0</v>
          </cell>
          <cell r="BD54">
            <v>97</v>
          </cell>
          <cell r="BE54">
            <v>106.08999999999999</v>
          </cell>
          <cell r="BF54">
            <v>42</v>
          </cell>
        </row>
        <row r="55">
          <cell r="A55">
            <v>52</v>
          </cell>
          <cell r="B55" t="str">
            <v>13-002-052-5</v>
          </cell>
          <cell r="C55">
            <v>13924</v>
          </cell>
          <cell r="D55" t="str">
            <v>9994972032</v>
          </cell>
          <cell r="E55" t="str">
            <v>Nama Peserta Didik 52</v>
          </cell>
          <cell r="F55" t="str">
            <v>Jakarta, 07 September 1999</v>
          </cell>
          <cell r="G55" t="str">
            <v>P</v>
          </cell>
          <cell r="H55" t="str">
            <v>Ayah dari Nama Peserta Didik 52</v>
          </cell>
          <cell r="I55" t="str">
            <v>Ibu dari Nama Peserta Didik 52</v>
          </cell>
          <cell r="J55" t="str">
            <v>Alamat dari Nama Peserta Didik 52</v>
          </cell>
          <cell r="K55">
            <v>8</v>
          </cell>
          <cell r="L55">
            <v>9.8000000000000007</v>
          </cell>
          <cell r="M55">
            <v>9.5</v>
          </cell>
          <cell r="N55">
            <v>9.25</v>
          </cell>
          <cell r="O55">
            <v>36.549999999999997</v>
          </cell>
          <cell r="P55">
            <v>9.120000000000001</v>
          </cell>
          <cell r="Q55">
            <v>8.64</v>
          </cell>
          <cell r="R55">
            <v>8.58</v>
          </cell>
          <cell r="S55">
            <v>8.82</v>
          </cell>
          <cell r="T55">
            <v>8.84</v>
          </cell>
          <cell r="U55">
            <v>8.66</v>
          </cell>
          <cell r="V55">
            <v>8.24</v>
          </cell>
          <cell r="W55">
            <v>8.5</v>
          </cell>
          <cell r="X55">
            <v>8.1999999999999993</v>
          </cell>
          <cell r="Y55">
            <v>8.52</v>
          </cell>
          <cell r="Z55">
            <v>8.68</v>
          </cell>
          <cell r="AA55">
            <v>8.86</v>
          </cell>
          <cell r="AB55">
            <v>8.6383333333333336</v>
          </cell>
          <cell r="AC55">
            <v>8.85</v>
          </cell>
          <cell r="AD55">
            <v>8.15</v>
          </cell>
          <cell r="AE55">
            <v>9.18</v>
          </cell>
          <cell r="AF55">
            <v>8.73</v>
          </cell>
          <cell r="AG55">
            <v>10</v>
          </cell>
          <cell r="AH55">
            <v>9.27</v>
          </cell>
          <cell r="AI55">
            <v>9.31</v>
          </cell>
          <cell r="AJ55">
            <v>9.1</v>
          </cell>
          <cell r="AK55">
            <v>8.3000000000000007</v>
          </cell>
          <cell r="AL55">
            <v>8.59</v>
          </cell>
          <cell r="AM55">
            <v>8.99</v>
          </cell>
          <cell r="AN55">
            <v>9.8000000000000007</v>
          </cell>
          <cell r="AO55">
            <v>9.0399999999999991</v>
          </cell>
          <cell r="AP55">
            <v>8.49</v>
          </cell>
          <cell r="AQ55">
            <v>8.76</v>
          </cell>
          <cell r="AR55">
            <v>8.7899999999999991</v>
          </cell>
          <cell r="AS55">
            <v>9.19</v>
          </cell>
          <cell r="AT55">
            <v>8.84</v>
          </cell>
          <cell r="AU55">
            <v>8.56</v>
          </cell>
          <cell r="AV55">
            <v>8.68</v>
          </cell>
          <cell r="AW55">
            <v>8.23</v>
          </cell>
          <cell r="AX55">
            <v>8.5399999999999991</v>
          </cell>
          <cell r="AY55">
            <v>8.77</v>
          </cell>
          <cell r="AZ55">
            <v>9.14</v>
          </cell>
          <cell r="BA55">
            <v>582</v>
          </cell>
          <cell r="BB55">
            <v>729</v>
          </cell>
          <cell r="BC55">
            <v>0</v>
          </cell>
          <cell r="BD55">
            <v>92</v>
          </cell>
          <cell r="BE55">
            <v>105.03</v>
          </cell>
          <cell r="BF55">
            <v>66</v>
          </cell>
        </row>
        <row r="56">
          <cell r="A56">
            <v>53</v>
          </cell>
          <cell r="B56" t="str">
            <v>13-002-053-4</v>
          </cell>
          <cell r="C56">
            <v>13925</v>
          </cell>
          <cell r="D56">
            <v>0</v>
          </cell>
          <cell r="E56" t="str">
            <v>Nama Peserta Didik 53</v>
          </cell>
          <cell r="F56" t="str">
            <v>Purworejo, 04 Nopember 1999</v>
          </cell>
          <cell r="G56" t="str">
            <v>L</v>
          </cell>
          <cell r="H56" t="str">
            <v>Ayah dari Nama Peserta Didik 53</v>
          </cell>
          <cell r="I56" t="str">
            <v>Ibu dari Nama Peserta Didik 53</v>
          </cell>
          <cell r="J56" t="str">
            <v>Alamat dari Nama Peserta Didik 53</v>
          </cell>
          <cell r="K56">
            <v>8.4</v>
          </cell>
          <cell r="L56">
            <v>8.4</v>
          </cell>
          <cell r="M56">
            <v>9.75</v>
          </cell>
          <cell r="N56">
            <v>9.5</v>
          </cell>
          <cell r="O56">
            <v>36.049999999999997</v>
          </cell>
          <cell r="P56">
            <v>8.379999999999999</v>
          </cell>
          <cell r="Q56">
            <v>8.16</v>
          </cell>
          <cell r="R56">
            <v>8.3000000000000007</v>
          </cell>
          <cell r="S56">
            <v>7.94</v>
          </cell>
          <cell r="T56">
            <v>8.1999999999999993</v>
          </cell>
          <cell r="U56">
            <v>8.120000000000001</v>
          </cell>
          <cell r="V56">
            <v>8.18</v>
          </cell>
          <cell r="W56">
            <v>8.379999999999999</v>
          </cell>
          <cell r="X56">
            <v>8.2200000000000006</v>
          </cell>
          <cell r="Y56">
            <v>8.16</v>
          </cell>
          <cell r="Z56">
            <v>8.08</v>
          </cell>
          <cell r="AA56">
            <v>8.36</v>
          </cell>
          <cell r="AB56">
            <v>8.206666666666667</v>
          </cell>
          <cell r="AC56">
            <v>8.3000000000000007</v>
          </cell>
          <cell r="AD56">
            <v>8.1</v>
          </cell>
          <cell r="AE56">
            <v>8.83</v>
          </cell>
          <cell r="AF56">
            <v>8.35</v>
          </cell>
          <cell r="AG56">
            <v>9.4</v>
          </cell>
          <cell r="AH56">
            <v>9.1</v>
          </cell>
          <cell r="AI56">
            <v>8.08</v>
          </cell>
          <cell r="AJ56">
            <v>8.9</v>
          </cell>
          <cell r="AK56">
            <v>8.6999999999999993</v>
          </cell>
          <cell r="AL56">
            <v>8.7799999999999994</v>
          </cell>
          <cell r="AM56">
            <v>8.65</v>
          </cell>
          <cell r="AN56">
            <v>9</v>
          </cell>
          <cell r="AO56">
            <v>8.36</v>
          </cell>
          <cell r="AP56">
            <v>8.14</v>
          </cell>
          <cell r="AQ56">
            <v>8.4600000000000009</v>
          </cell>
          <cell r="AR56">
            <v>8.07</v>
          </cell>
          <cell r="AS56">
            <v>8.56</v>
          </cell>
          <cell r="AT56">
            <v>8.41</v>
          </cell>
          <cell r="AU56">
            <v>8.15</v>
          </cell>
          <cell r="AV56">
            <v>8.5399999999999991</v>
          </cell>
          <cell r="AW56">
            <v>8.36</v>
          </cell>
          <cell r="AX56">
            <v>8.35</v>
          </cell>
          <cell r="AY56">
            <v>8.25</v>
          </cell>
          <cell r="AZ56">
            <v>8.5500000000000007</v>
          </cell>
          <cell r="BA56">
            <v>583</v>
          </cell>
          <cell r="BB56">
            <v>730</v>
          </cell>
          <cell r="BC56">
            <v>0</v>
          </cell>
          <cell r="BD56">
            <v>114</v>
          </cell>
          <cell r="BE56">
            <v>100.19999999999999</v>
          </cell>
          <cell r="BF56">
            <v>143</v>
          </cell>
        </row>
        <row r="57">
          <cell r="A57">
            <v>54</v>
          </cell>
          <cell r="B57" t="str">
            <v>13-002-054-3</v>
          </cell>
          <cell r="C57">
            <v>13926</v>
          </cell>
          <cell r="D57" t="str">
            <v>999026370</v>
          </cell>
          <cell r="E57" t="str">
            <v>Nama Peserta Didik 54</v>
          </cell>
          <cell r="F57" t="str">
            <v>Purworejo, 01 Mei 1999</v>
          </cell>
          <cell r="G57" t="str">
            <v>L</v>
          </cell>
          <cell r="H57" t="str">
            <v>Ayah dari Nama Peserta Didik 54</v>
          </cell>
          <cell r="I57" t="str">
            <v>Ibu dari Nama Peserta Didik 54</v>
          </cell>
          <cell r="J57" t="str">
            <v>Alamat dari Nama Peserta Didik 54</v>
          </cell>
          <cell r="K57">
            <v>8.6</v>
          </cell>
          <cell r="L57">
            <v>9.6</v>
          </cell>
          <cell r="M57">
            <v>9.75</v>
          </cell>
          <cell r="N57">
            <v>10</v>
          </cell>
          <cell r="O57">
            <v>37.950000000000003</v>
          </cell>
          <cell r="P57">
            <v>8.9400000000000013</v>
          </cell>
          <cell r="Q57">
            <v>8.42</v>
          </cell>
          <cell r="R57">
            <v>8.8000000000000007</v>
          </cell>
          <cell r="S57">
            <v>9.16</v>
          </cell>
          <cell r="T57">
            <v>9.18</v>
          </cell>
          <cell r="U57">
            <v>8.620000000000001</v>
          </cell>
          <cell r="V57">
            <v>8.4400000000000013</v>
          </cell>
          <cell r="W57">
            <v>8.620000000000001</v>
          </cell>
          <cell r="X57">
            <v>8.26</v>
          </cell>
          <cell r="Y57">
            <v>8.76</v>
          </cell>
          <cell r="Z57">
            <v>8.4599999999999991</v>
          </cell>
          <cell r="AA57">
            <v>8.86</v>
          </cell>
          <cell r="AB57">
            <v>8.7100000000000009</v>
          </cell>
          <cell r="AC57">
            <v>9.08</v>
          </cell>
          <cell r="AD57">
            <v>8.43</v>
          </cell>
          <cell r="AE57">
            <v>8.83</v>
          </cell>
          <cell r="AF57">
            <v>8.9</v>
          </cell>
          <cell r="AG57">
            <v>9.6</v>
          </cell>
          <cell r="AH57">
            <v>9.33</v>
          </cell>
          <cell r="AI57">
            <v>9.4600000000000009</v>
          </cell>
          <cell r="AJ57">
            <v>9</v>
          </cell>
          <cell r="AK57">
            <v>8.4</v>
          </cell>
          <cell r="AL57">
            <v>9.19</v>
          </cell>
          <cell r="AM57">
            <v>9.08</v>
          </cell>
          <cell r="AN57">
            <v>9</v>
          </cell>
          <cell r="AO57">
            <v>8.98</v>
          </cell>
          <cell r="AP57">
            <v>8.42</v>
          </cell>
          <cell r="AQ57">
            <v>8.81</v>
          </cell>
          <cell r="AR57">
            <v>9.08</v>
          </cell>
          <cell r="AS57">
            <v>9.31</v>
          </cell>
          <cell r="AT57">
            <v>8.83</v>
          </cell>
          <cell r="AU57">
            <v>8.75</v>
          </cell>
          <cell r="AV57">
            <v>8.73</v>
          </cell>
          <cell r="AW57">
            <v>8.3000000000000007</v>
          </cell>
          <cell r="AX57">
            <v>8.89</v>
          </cell>
          <cell r="AY57">
            <v>8.65</v>
          </cell>
          <cell r="AZ57">
            <v>8.9</v>
          </cell>
          <cell r="BA57">
            <v>584</v>
          </cell>
          <cell r="BB57">
            <v>731</v>
          </cell>
          <cell r="BC57">
            <v>0</v>
          </cell>
          <cell r="BD57">
            <v>24</v>
          </cell>
          <cell r="BE57">
            <v>105.65</v>
          </cell>
          <cell r="BF57">
            <v>50</v>
          </cell>
        </row>
        <row r="58">
          <cell r="A58">
            <v>55</v>
          </cell>
          <cell r="B58" t="str">
            <v>13-002-055-2</v>
          </cell>
          <cell r="C58">
            <v>13927</v>
          </cell>
          <cell r="D58" t="str">
            <v>9990969791</v>
          </cell>
          <cell r="E58" t="str">
            <v>Nama Peserta Didik 55</v>
          </cell>
          <cell r="F58" t="str">
            <v>Purworejo, 07 Mei 1999</v>
          </cell>
          <cell r="G58" t="str">
            <v>L</v>
          </cell>
          <cell r="H58" t="str">
            <v>Ayah dari Nama Peserta Didik 55</v>
          </cell>
          <cell r="I58" t="str">
            <v>Ibu dari Nama Peserta Didik 55</v>
          </cell>
          <cell r="J58" t="str">
            <v>Alamat dari Nama Peserta Didik 55</v>
          </cell>
          <cell r="K58">
            <v>7.8</v>
          </cell>
          <cell r="L58">
            <v>9.6</v>
          </cell>
          <cell r="M58">
            <v>10</v>
          </cell>
          <cell r="N58">
            <v>10</v>
          </cell>
          <cell r="O58">
            <v>37.4</v>
          </cell>
          <cell r="P58">
            <v>8.74</v>
          </cell>
          <cell r="Q58">
            <v>8.48</v>
          </cell>
          <cell r="R58">
            <v>8.68</v>
          </cell>
          <cell r="S58">
            <v>8.48</v>
          </cell>
          <cell r="T58">
            <v>8.620000000000001</v>
          </cell>
          <cell r="U58">
            <v>8.1999999999999993</v>
          </cell>
          <cell r="V58">
            <v>8.68</v>
          </cell>
          <cell r="W58">
            <v>8.52</v>
          </cell>
          <cell r="X58">
            <v>8.42</v>
          </cell>
          <cell r="Y58">
            <v>8.6999999999999993</v>
          </cell>
          <cell r="Z58">
            <v>8.1</v>
          </cell>
          <cell r="AA58">
            <v>8.64</v>
          </cell>
          <cell r="AB58">
            <v>8.5216666666666665</v>
          </cell>
          <cell r="AC58">
            <v>8.58</v>
          </cell>
          <cell r="AD58">
            <v>8.92</v>
          </cell>
          <cell r="AE58">
            <v>8.94</v>
          </cell>
          <cell r="AF58">
            <v>8.48</v>
          </cell>
          <cell r="AG58">
            <v>9.8000000000000007</v>
          </cell>
          <cell r="AH58">
            <v>8.92</v>
          </cell>
          <cell r="AI58">
            <v>8.77</v>
          </cell>
          <cell r="AJ58">
            <v>8.8000000000000007</v>
          </cell>
          <cell r="AK58">
            <v>8.6</v>
          </cell>
          <cell r="AL58">
            <v>8.94</v>
          </cell>
          <cell r="AM58">
            <v>8.75</v>
          </cell>
          <cell r="AN58">
            <v>9</v>
          </cell>
          <cell r="AO58">
            <v>8.69</v>
          </cell>
          <cell r="AP58">
            <v>8.61</v>
          </cell>
          <cell r="AQ58">
            <v>8.76</v>
          </cell>
          <cell r="AR58">
            <v>8.48</v>
          </cell>
          <cell r="AS58">
            <v>8.9700000000000006</v>
          </cell>
          <cell r="AT58">
            <v>8.42</v>
          </cell>
          <cell r="AU58">
            <v>8.7100000000000009</v>
          </cell>
          <cell r="AV58">
            <v>8.6</v>
          </cell>
          <cell r="AW58">
            <v>8.4700000000000006</v>
          </cell>
          <cell r="AX58">
            <v>8.77</v>
          </cell>
          <cell r="AY58">
            <v>8.3000000000000007</v>
          </cell>
          <cell r="AZ58">
            <v>8.75</v>
          </cell>
          <cell r="BA58">
            <v>585</v>
          </cell>
          <cell r="BB58">
            <v>732</v>
          </cell>
          <cell r="BC58">
            <v>0</v>
          </cell>
          <cell r="BD58">
            <v>52</v>
          </cell>
          <cell r="BE58">
            <v>103.52999999999999</v>
          </cell>
          <cell r="BF58">
            <v>109</v>
          </cell>
        </row>
        <row r="59">
          <cell r="A59">
            <v>56</v>
          </cell>
          <cell r="B59" t="str">
            <v>13-002-056-9</v>
          </cell>
          <cell r="C59">
            <v>13928</v>
          </cell>
          <cell r="D59" t="str">
            <v>9994970361</v>
          </cell>
          <cell r="E59" t="str">
            <v>Nama Peserta Didik 56</v>
          </cell>
          <cell r="F59" t="str">
            <v>Purworejo, 21 September 1999</v>
          </cell>
          <cell r="G59" t="str">
            <v>L</v>
          </cell>
          <cell r="H59" t="str">
            <v>Ayah dari Nama Peserta Didik 56</v>
          </cell>
          <cell r="I59" t="str">
            <v>Ibu dari Nama Peserta Didik 56</v>
          </cell>
          <cell r="J59" t="str">
            <v>Alamat dari Nama Peserta Didik 56</v>
          </cell>
          <cell r="K59">
            <v>8.4</v>
          </cell>
          <cell r="L59">
            <v>9.6</v>
          </cell>
          <cell r="M59">
            <v>9.5</v>
          </cell>
          <cell r="N59">
            <v>8.5</v>
          </cell>
          <cell r="O59">
            <v>36</v>
          </cell>
          <cell r="P59">
            <v>9.1999999999999993</v>
          </cell>
          <cell r="Q59">
            <v>8.8000000000000007</v>
          </cell>
          <cell r="R59">
            <v>8.82</v>
          </cell>
          <cell r="S59">
            <v>8.82</v>
          </cell>
          <cell r="T59">
            <v>8.58</v>
          </cell>
          <cell r="U59">
            <v>8.2799999999999994</v>
          </cell>
          <cell r="V59">
            <v>8.68</v>
          </cell>
          <cell r="W59">
            <v>8.5400000000000009</v>
          </cell>
          <cell r="X59">
            <v>8.82</v>
          </cell>
          <cell r="Y59">
            <v>8.82</v>
          </cell>
          <cell r="Z59">
            <v>8.5400000000000009</v>
          </cell>
          <cell r="AA59">
            <v>8.7200000000000006</v>
          </cell>
          <cell r="AB59">
            <v>8.7183333333333319</v>
          </cell>
          <cell r="AC59">
            <v>8.6999999999999993</v>
          </cell>
          <cell r="AD59">
            <v>8.6199999999999992</v>
          </cell>
          <cell r="AE59">
            <v>9</v>
          </cell>
          <cell r="AF59">
            <v>8.6999999999999993</v>
          </cell>
          <cell r="AG59">
            <v>9.4</v>
          </cell>
          <cell r="AH59">
            <v>8.9700000000000006</v>
          </cell>
          <cell r="AI59">
            <v>8.85</v>
          </cell>
          <cell r="AJ59">
            <v>8.6999999999999993</v>
          </cell>
          <cell r="AK59">
            <v>8.8000000000000007</v>
          </cell>
          <cell r="AL59">
            <v>9.02</v>
          </cell>
          <cell r="AM59">
            <v>8.73</v>
          </cell>
          <cell r="AN59">
            <v>8.6999999999999993</v>
          </cell>
          <cell r="AO59">
            <v>9.0500000000000007</v>
          </cell>
          <cell r="AP59">
            <v>8.75</v>
          </cell>
          <cell r="AQ59">
            <v>8.8699999999999992</v>
          </cell>
          <cell r="AR59">
            <v>8.7799999999999994</v>
          </cell>
          <cell r="AS59">
            <v>8.83</v>
          </cell>
          <cell r="AT59">
            <v>8.49</v>
          </cell>
          <cell r="AU59">
            <v>8.73</v>
          </cell>
          <cell r="AV59">
            <v>8.59</v>
          </cell>
          <cell r="AW59">
            <v>8.81</v>
          </cell>
          <cell r="AX59">
            <v>8.8800000000000008</v>
          </cell>
          <cell r="AY59">
            <v>8.6</v>
          </cell>
          <cell r="AZ59">
            <v>8.7100000000000009</v>
          </cell>
          <cell r="BA59">
            <v>586</v>
          </cell>
          <cell r="BB59">
            <v>733</v>
          </cell>
          <cell r="BC59">
            <v>0</v>
          </cell>
          <cell r="BD59">
            <v>118</v>
          </cell>
          <cell r="BE59">
            <v>105.09</v>
          </cell>
          <cell r="BF59">
            <v>63</v>
          </cell>
        </row>
        <row r="60">
          <cell r="A60">
            <v>57</v>
          </cell>
          <cell r="B60" t="str">
            <v>13-002-057-8</v>
          </cell>
          <cell r="C60">
            <v>13929</v>
          </cell>
          <cell r="D60" t="str">
            <v>9994970245</v>
          </cell>
          <cell r="E60" t="str">
            <v>Nama Peserta Didik 57</v>
          </cell>
          <cell r="F60" t="str">
            <v>Purworejo, 25 Juli 1999</v>
          </cell>
          <cell r="G60" t="str">
            <v>P</v>
          </cell>
          <cell r="H60" t="str">
            <v>Ayah dari Nama Peserta Didik 57</v>
          </cell>
          <cell r="I60" t="str">
            <v>Ibu dari Nama Peserta Didik 57</v>
          </cell>
          <cell r="J60" t="str">
            <v>Alamat dari Nama Peserta Didik 57</v>
          </cell>
          <cell r="K60">
            <v>8.4</v>
          </cell>
          <cell r="L60">
            <v>7.8</v>
          </cell>
          <cell r="M60">
            <v>9.25</v>
          </cell>
          <cell r="N60">
            <v>9.5</v>
          </cell>
          <cell r="O60">
            <v>34.950000000000003</v>
          </cell>
          <cell r="P60">
            <v>8.9400000000000013</v>
          </cell>
          <cell r="Q60">
            <v>8.7200000000000006</v>
          </cell>
          <cell r="R60">
            <v>9</v>
          </cell>
          <cell r="S60">
            <v>8.4400000000000013</v>
          </cell>
          <cell r="T60">
            <v>8.32</v>
          </cell>
          <cell r="U60">
            <v>8.26</v>
          </cell>
          <cell r="V60">
            <v>8.4400000000000013</v>
          </cell>
          <cell r="W60">
            <v>8.42</v>
          </cell>
          <cell r="X60">
            <v>8.2799999999999994</v>
          </cell>
          <cell r="Y60">
            <v>8.620000000000001</v>
          </cell>
          <cell r="Z60">
            <v>8.4</v>
          </cell>
          <cell r="AA60">
            <v>8.84</v>
          </cell>
          <cell r="AB60">
            <v>8.5566666666666684</v>
          </cell>
          <cell r="AC60">
            <v>8.48</v>
          </cell>
          <cell r="AD60">
            <v>8.31</v>
          </cell>
          <cell r="AE60">
            <v>9.0299999999999994</v>
          </cell>
          <cell r="AF60">
            <v>8.65</v>
          </cell>
          <cell r="AG60">
            <v>8.6999999999999993</v>
          </cell>
          <cell r="AH60">
            <v>8.92</v>
          </cell>
          <cell r="AI60">
            <v>8.8800000000000008</v>
          </cell>
          <cell r="AJ60">
            <v>9.1999999999999993</v>
          </cell>
          <cell r="AK60">
            <v>8.3000000000000007</v>
          </cell>
          <cell r="AL60">
            <v>8.92</v>
          </cell>
          <cell r="AM60">
            <v>9.25</v>
          </cell>
          <cell r="AN60">
            <v>9</v>
          </cell>
          <cell r="AO60">
            <v>8.8000000000000007</v>
          </cell>
          <cell r="AP60">
            <v>8.6</v>
          </cell>
          <cell r="AQ60">
            <v>9.01</v>
          </cell>
          <cell r="AR60">
            <v>8.51</v>
          </cell>
          <cell r="AS60">
            <v>8.43</v>
          </cell>
          <cell r="AT60">
            <v>8.4600000000000009</v>
          </cell>
          <cell r="AU60">
            <v>8.57</v>
          </cell>
          <cell r="AV60">
            <v>8.65</v>
          </cell>
          <cell r="AW60">
            <v>8.2899999999999991</v>
          </cell>
          <cell r="AX60">
            <v>8.7100000000000009</v>
          </cell>
          <cell r="AY60">
            <v>8.66</v>
          </cell>
          <cell r="AZ60">
            <v>8.89</v>
          </cell>
          <cell r="BA60">
            <v>587</v>
          </cell>
          <cell r="BB60">
            <v>734</v>
          </cell>
          <cell r="BC60">
            <v>0</v>
          </cell>
          <cell r="BD60">
            <v>135</v>
          </cell>
          <cell r="BE60">
            <v>103.58</v>
          </cell>
          <cell r="BF60">
            <v>108</v>
          </cell>
        </row>
        <row r="61">
          <cell r="A61">
            <v>58</v>
          </cell>
          <cell r="B61" t="str">
            <v>13-002-058-7</v>
          </cell>
          <cell r="C61">
            <v>13930</v>
          </cell>
          <cell r="D61" t="str">
            <v>9994972313</v>
          </cell>
          <cell r="E61" t="str">
            <v>Nama Peserta Didik 58</v>
          </cell>
          <cell r="F61" t="str">
            <v>Purworejo, 17 April1999</v>
          </cell>
          <cell r="G61" t="str">
            <v>P</v>
          </cell>
          <cell r="H61" t="str">
            <v>Ayah dari Nama Peserta Didik 58</v>
          </cell>
          <cell r="I61" t="str">
            <v>Ibu dari Nama Peserta Didik 58</v>
          </cell>
          <cell r="J61" t="str">
            <v>Alamat dari Nama Peserta Didik 58</v>
          </cell>
          <cell r="K61">
            <v>9.6</v>
          </cell>
          <cell r="L61">
            <v>9</v>
          </cell>
          <cell r="M61">
            <v>10</v>
          </cell>
          <cell r="N61">
            <v>9.5</v>
          </cell>
          <cell r="O61">
            <v>38.1</v>
          </cell>
          <cell r="P61">
            <v>9.0599999999999987</v>
          </cell>
          <cell r="Q61">
            <v>8.98</v>
          </cell>
          <cell r="R61">
            <v>8.9</v>
          </cell>
          <cell r="S61">
            <v>8.48</v>
          </cell>
          <cell r="T61">
            <v>8.7200000000000006</v>
          </cell>
          <cell r="U61">
            <v>8.8000000000000007</v>
          </cell>
          <cell r="V61">
            <v>8.4400000000000013</v>
          </cell>
          <cell r="W61">
            <v>8.66</v>
          </cell>
          <cell r="X61">
            <v>8.5599999999999987</v>
          </cell>
          <cell r="Y61">
            <v>8.76</v>
          </cell>
          <cell r="Z61">
            <v>9.08</v>
          </cell>
          <cell r="AA61">
            <v>8.9</v>
          </cell>
          <cell r="AB61">
            <v>8.7783333333333342</v>
          </cell>
          <cell r="AC61">
            <v>9</v>
          </cell>
          <cell r="AD61">
            <v>8.66</v>
          </cell>
          <cell r="AE61">
            <v>9.18</v>
          </cell>
          <cell r="AF61">
            <v>8.6</v>
          </cell>
          <cell r="AG61">
            <v>9.8000000000000007</v>
          </cell>
          <cell r="AH61">
            <v>9.43</v>
          </cell>
          <cell r="AI61">
            <v>9.31</v>
          </cell>
          <cell r="AJ61">
            <v>9.1</v>
          </cell>
          <cell r="AK61">
            <v>8.8000000000000007</v>
          </cell>
          <cell r="AL61">
            <v>8.94</v>
          </cell>
          <cell r="AM61">
            <v>9.5</v>
          </cell>
          <cell r="AN61">
            <v>9</v>
          </cell>
          <cell r="AO61">
            <v>9.0399999999999991</v>
          </cell>
          <cell r="AP61">
            <v>8.8800000000000008</v>
          </cell>
          <cell r="AQ61">
            <v>8.98</v>
          </cell>
          <cell r="AR61">
            <v>8.52</v>
          </cell>
          <cell r="AS61">
            <v>9.0399999999999991</v>
          </cell>
          <cell r="AT61">
            <v>8.99</v>
          </cell>
          <cell r="AU61">
            <v>8.6999999999999993</v>
          </cell>
          <cell r="AV61">
            <v>8.7899999999999991</v>
          </cell>
          <cell r="AW61">
            <v>8.6300000000000008</v>
          </cell>
          <cell r="AX61">
            <v>8.81</v>
          </cell>
          <cell r="AY61">
            <v>9.2100000000000009</v>
          </cell>
          <cell r="AZ61">
            <v>8.93</v>
          </cell>
          <cell r="BA61">
            <v>588</v>
          </cell>
          <cell r="BB61">
            <v>735</v>
          </cell>
          <cell r="BC61">
            <v>0</v>
          </cell>
          <cell r="BD61">
            <v>15</v>
          </cell>
          <cell r="BE61">
            <v>106.52000000000001</v>
          </cell>
          <cell r="BF61">
            <v>39</v>
          </cell>
        </row>
        <row r="62">
          <cell r="A62">
            <v>59</v>
          </cell>
          <cell r="B62" t="str">
            <v>13-002-059-6</v>
          </cell>
          <cell r="C62">
            <v>13931</v>
          </cell>
          <cell r="D62" t="str">
            <v>9995337185</v>
          </cell>
          <cell r="E62" t="str">
            <v>Nama Peserta Didik 59</v>
          </cell>
          <cell r="F62" t="str">
            <v>Purworejo, 03 Mei 1999</v>
          </cell>
          <cell r="G62" t="str">
            <v>P</v>
          </cell>
          <cell r="H62" t="str">
            <v>Ayah dari Nama Peserta Didik 59</v>
          </cell>
          <cell r="I62" t="str">
            <v>Ibu dari Nama Peserta Didik 59</v>
          </cell>
          <cell r="J62" t="str">
            <v>Alamat dari Nama Peserta Didik 59</v>
          </cell>
          <cell r="K62">
            <v>8.6</v>
          </cell>
          <cell r="L62">
            <v>9.6</v>
          </cell>
          <cell r="M62">
            <v>9.75</v>
          </cell>
          <cell r="N62">
            <v>9</v>
          </cell>
          <cell r="O62">
            <v>36.950000000000003</v>
          </cell>
          <cell r="P62">
            <v>8.48</v>
          </cell>
          <cell r="Q62">
            <v>8.68</v>
          </cell>
          <cell r="R62">
            <v>8.9</v>
          </cell>
          <cell r="S62">
            <v>8.68</v>
          </cell>
          <cell r="T62">
            <v>8.24</v>
          </cell>
          <cell r="U62">
            <v>8.2200000000000006</v>
          </cell>
          <cell r="V62">
            <v>8.18</v>
          </cell>
          <cell r="W62">
            <v>8.52</v>
          </cell>
          <cell r="X62">
            <v>8.18</v>
          </cell>
          <cell r="Y62">
            <v>8.379999999999999</v>
          </cell>
          <cell r="Z62">
            <v>8.14</v>
          </cell>
          <cell r="AA62">
            <v>8.5400000000000009</v>
          </cell>
          <cell r="AB62">
            <v>8.4283333333333346</v>
          </cell>
          <cell r="AC62">
            <v>8.73</v>
          </cell>
          <cell r="AD62">
            <v>8.5399999999999991</v>
          </cell>
          <cell r="AE62">
            <v>9.1</v>
          </cell>
          <cell r="AF62">
            <v>8.9</v>
          </cell>
          <cell r="AG62">
            <v>8.6999999999999993</v>
          </cell>
          <cell r="AH62">
            <v>9.07</v>
          </cell>
          <cell r="AI62">
            <v>8.8800000000000008</v>
          </cell>
          <cell r="AJ62">
            <v>9.3000000000000007</v>
          </cell>
          <cell r="AK62">
            <v>8.3000000000000007</v>
          </cell>
          <cell r="AL62">
            <v>9.0500000000000007</v>
          </cell>
          <cell r="AM62">
            <v>8.9600000000000009</v>
          </cell>
          <cell r="AN62">
            <v>9</v>
          </cell>
          <cell r="AO62">
            <v>8.56</v>
          </cell>
          <cell r="AP62">
            <v>8.64</v>
          </cell>
          <cell r="AQ62">
            <v>8.9600000000000009</v>
          </cell>
          <cell r="AR62">
            <v>8.75</v>
          </cell>
          <cell r="AS62">
            <v>8.3800000000000008</v>
          </cell>
          <cell r="AT62">
            <v>8.4700000000000006</v>
          </cell>
          <cell r="AU62">
            <v>8.39</v>
          </cell>
          <cell r="AV62">
            <v>8.75</v>
          </cell>
          <cell r="AW62">
            <v>8.2200000000000006</v>
          </cell>
          <cell r="AX62">
            <v>8.58</v>
          </cell>
          <cell r="AY62">
            <v>8.39</v>
          </cell>
          <cell r="AZ62">
            <v>8.68</v>
          </cell>
          <cell r="BA62">
            <v>589</v>
          </cell>
          <cell r="BB62">
            <v>736</v>
          </cell>
          <cell r="BC62">
            <v>0</v>
          </cell>
          <cell r="BD62">
            <v>76</v>
          </cell>
          <cell r="BE62">
            <v>102.77000000000001</v>
          </cell>
          <cell r="BF62">
            <v>125</v>
          </cell>
        </row>
        <row r="63">
          <cell r="A63">
            <v>60</v>
          </cell>
          <cell r="B63" t="str">
            <v>13-002-060-5</v>
          </cell>
          <cell r="C63">
            <v>13932</v>
          </cell>
          <cell r="D63" t="str">
            <v>9993909905</v>
          </cell>
          <cell r="E63" t="str">
            <v>Nama Peserta Didik 60</v>
          </cell>
          <cell r="F63" t="str">
            <v>Purworejo, 16 Maret 1999</v>
          </cell>
          <cell r="G63" t="str">
            <v>L</v>
          </cell>
          <cell r="H63" t="str">
            <v>Ayah dari Nama Peserta Didik 60</v>
          </cell>
          <cell r="I63" t="str">
            <v>Ibu dari Nama Peserta Didik 60</v>
          </cell>
          <cell r="J63" t="str">
            <v>Alamat dari Nama Peserta Didik 60</v>
          </cell>
          <cell r="K63">
            <v>8.1999999999999993</v>
          </cell>
          <cell r="L63">
            <v>8.8000000000000007</v>
          </cell>
          <cell r="M63">
            <v>10</v>
          </cell>
          <cell r="N63">
            <v>9.5</v>
          </cell>
          <cell r="O63">
            <v>36.5</v>
          </cell>
          <cell r="P63">
            <v>9.16</v>
          </cell>
          <cell r="Q63">
            <v>8.879999999999999</v>
          </cell>
          <cell r="R63">
            <v>8.74</v>
          </cell>
          <cell r="S63">
            <v>9.18</v>
          </cell>
          <cell r="T63">
            <v>8.84</v>
          </cell>
          <cell r="U63">
            <v>8.8000000000000007</v>
          </cell>
          <cell r="V63">
            <v>8.66</v>
          </cell>
          <cell r="W63">
            <v>8.6</v>
          </cell>
          <cell r="X63">
            <v>8.8000000000000007</v>
          </cell>
          <cell r="Y63">
            <v>8.9400000000000013</v>
          </cell>
          <cell r="Z63">
            <v>8.8000000000000007</v>
          </cell>
          <cell r="AA63">
            <v>8.9</v>
          </cell>
          <cell r="AB63">
            <v>8.8583333333333325</v>
          </cell>
          <cell r="AC63">
            <v>9.1</v>
          </cell>
          <cell r="AD63">
            <v>8.69</v>
          </cell>
          <cell r="AE63">
            <v>9.23</v>
          </cell>
          <cell r="AF63">
            <v>8.85</v>
          </cell>
          <cell r="AG63">
            <v>9.6</v>
          </cell>
          <cell r="AH63">
            <v>9.35</v>
          </cell>
          <cell r="AI63">
            <v>8.8800000000000008</v>
          </cell>
          <cell r="AJ63">
            <v>9</v>
          </cell>
          <cell r="AK63">
            <v>8.6999999999999993</v>
          </cell>
          <cell r="AL63">
            <v>9.24</v>
          </cell>
          <cell r="AM63">
            <v>9.1</v>
          </cell>
          <cell r="AN63">
            <v>9</v>
          </cell>
          <cell r="AO63">
            <v>9.14</v>
          </cell>
          <cell r="AP63">
            <v>8.82</v>
          </cell>
          <cell r="AQ63">
            <v>8.89</v>
          </cell>
          <cell r="AR63">
            <v>9.09</v>
          </cell>
          <cell r="AS63">
            <v>9.07</v>
          </cell>
          <cell r="AT63">
            <v>8.94</v>
          </cell>
          <cell r="AU63">
            <v>8.73</v>
          </cell>
          <cell r="AV63">
            <v>8.7200000000000006</v>
          </cell>
          <cell r="AW63">
            <v>8.77</v>
          </cell>
          <cell r="AX63">
            <v>9.0299999999999994</v>
          </cell>
          <cell r="AY63">
            <v>8.89</v>
          </cell>
          <cell r="AZ63">
            <v>8.93</v>
          </cell>
          <cell r="BA63">
            <v>590</v>
          </cell>
          <cell r="BB63">
            <v>737</v>
          </cell>
          <cell r="BC63">
            <v>0</v>
          </cell>
          <cell r="BD63">
            <v>94</v>
          </cell>
          <cell r="BE63">
            <v>107.01999999999998</v>
          </cell>
          <cell r="BF63">
            <v>27</v>
          </cell>
        </row>
        <row r="64">
          <cell r="A64">
            <v>61</v>
          </cell>
          <cell r="B64" t="str">
            <v>13-002-061-4</v>
          </cell>
          <cell r="C64">
            <v>13933</v>
          </cell>
          <cell r="D64" t="str">
            <v>9995114289</v>
          </cell>
          <cell r="E64" t="str">
            <v>Nama Peserta Didik 61</v>
          </cell>
          <cell r="F64" t="str">
            <v>Purworejo, 30 Oktober 1998</v>
          </cell>
          <cell r="G64" t="str">
            <v>L</v>
          </cell>
          <cell r="H64" t="str">
            <v>Ayah dari Nama Peserta Didik 61</v>
          </cell>
          <cell r="I64" t="str">
            <v>Ibu dari Nama Peserta Didik 61</v>
          </cell>
          <cell r="J64" t="str">
            <v>Alamat dari Nama Peserta Didik 61</v>
          </cell>
          <cell r="K64">
            <v>9</v>
          </cell>
          <cell r="L64">
            <v>8.4</v>
          </cell>
          <cell r="M64">
            <v>9.75</v>
          </cell>
          <cell r="N64">
            <v>9.5</v>
          </cell>
          <cell r="O64">
            <v>36.65</v>
          </cell>
          <cell r="P64">
            <v>9.1999999999999993</v>
          </cell>
          <cell r="Q64">
            <v>8.36</v>
          </cell>
          <cell r="R64">
            <v>8.58</v>
          </cell>
          <cell r="S64">
            <v>8.0599999999999987</v>
          </cell>
          <cell r="T64">
            <v>8.52</v>
          </cell>
          <cell r="U64">
            <v>8.1999999999999993</v>
          </cell>
          <cell r="V64">
            <v>8.379999999999999</v>
          </cell>
          <cell r="W64">
            <v>8.3000000000000007</v>
          </cell>
          <cell r="X64">
            <v>8.34</v>
          </cell>
          <cell r="Y64">
            <v>8.1999999999999993</v>
          </cell>
          <cell r="Z64">
            <v>8.34</v>
          </cell>
          <cell r="AA64">
            <v>8.42</v>
          </cell>
          <cell r="AB64">
            <v>8.4083333333333332</v>
          </cell>
          <cell r="AC64">
            <v>9.0299999999999994</v>
          </cell>
          <cell r="AD64">
            <v>8.43</v>
          </cell>
          <cell r="AE64">
            <v>8.9</v>
          </cell>
          <cell r="AF64">
            <v>8.3000000000000007</v>
          </cell>
          <cell r="AG64">
            <v>9.8000000000000007</v>
          </cell>
          <cell r="AH64">
            <v>9.1</v>
          </cell>
          <cell r="AI64">
            <v>8.5</v>
          </cell>
          <cell r="AJ64">
            <v>8.8000000000000007</v>
          </cell>
          <cell r="AK64">
            <v>8.6999999999999993</v>
          </cell>
          <cell r="AL64">
            <v>8.7799999999999994</v>
          </cell>
          <cell r="AM64">
            <v>8.76</v>
          </cell>
          <cell r="AN64">
            <v>9</v>
          </cell>
          <cell r="AO64">
            <v>9.15</v>
          </cell>
          <cell r="AP64">
            <v>8.3800000000000008</v>
          </cell>
          <cell r="AQ64">
            <v>8.68</v>
          </cell>
          <cell r="AR64">
            <v>8.1300000000000008</v>
          </cell>
          <cell r="AS64">
            <v>8.9</v>
          </cell>
          <cell r="AT64">
            <v>8.4700000000000006</v>
          </cell>
          <cell r="AU64">
            <v>8.42</v>
          </cell>
          <cell r="AV64">
            <v>8.4499999999999993</v>
          </cell>
          <cell r="AW64">
            <v>8.4499999999999993</v>
          </cell>
          <cell r="AX64">
            <v>8.3699999999999992</v>
          </cell>
          <cell r="AY64">
            <v>8.4700000000000006</v>
          </cell>
          <cell r="AZ64">
            <v>8.59</v>
          </cell>
          <cell r="BA64">
            <v>591</v>
          </cell>
          <cell r="BB64">
            <v>738</v>
          </cell>
          <cell r="BC64">
            <v>0</v>
          </cell>
          <cell r="BD64">
            <v>85</v>
          </cell>
          <cell r="BE64">
            <v>102.46000000000001</v>
          </cell>
          <cell r="BF64">
            <v>129</v>
          </cell>
        </row>
        <row r="65">
          <cell r="A65">
            <v>62</v>
          </cell>
          <cell r="B65" t="str">
            <v>13-002-062-3</v>
          </cell>
          <cell r="C65">
            <v>13934</v>
          </cell>
          <cell r="D65" t="str">
            <v>9980180216</v>
          </cell>
          <cell r="E65" t="str">
            <v>Nama Peserta Didik 62</v>
          </cell>
          <cell r="F65" t="str">
            <v>Purworejo, 07 September 1998</v>
          </cell>
          <cell r="G65" t="str">
            <v>L</v>
          </cell>
          <cell r="H65" t="str">
            <v>Ayah dari Nama Peserta Didik 62</v>
          </cell>
          <cell r="I65" t="str">
            <v>Ibu dari Nama Peserta Didik 62</v>
          </cell>
          <cell r="J65" t="str">
            <v>Alamat dari Nama Peserta Didik 62</v>
          </cell>
          <cell r="K65">
            <v>8.4</v>
          </cell>
          <cell r="L65">
            <v>7</v>
          </cell>
          <cell r="M65">
            <v>8.25</v>
          </cell>
          <cell r="N65">
            <v>7.75</v>
          </cell>
          <cell r="O65">
            <v>31.4</v>
          </cell>
          <cell r="P65">
            <v>8.379999999999999</v>
          </cell>
          <cell r="Q65">
            <v>8.32</v>
          </cell>
          <cell r="R65">
            <v>8.48</v>
          </cell>
          <cell r="S65">
            <v>8.2799999999999994</v>
          </cell>
          <cell r="T65">
            <v>8.0599999999999987</v>
          </cell>
          <cell r="U65">
            <v>8.18</v>
          </cell>
          <cell r="V65">
            <v>8.34</v>
          </cell>
          <cell r="W65">
            <v>8.2200000000000006</v>
          </cell>
          <cell r="X65">
            <v>8.34</v>
          </cell>
          <cell r="Y65">
            <v>8.36</v>
          </cell>
          <cell r="Z65">
            <v>8.2799999999999994</v>
          </cell>
          <cell r="AA65">
            <v>8.58</v>
          </cell>
          <cell r="AB65">
            <v>8.3183333333333334</v>
          </cell>
          <cell r="AC65">
            <v>8.5500000000000007</v>
          </cell>
          <cell r="AD65">
            <v>8.15</v>
          </cell>
          <cell r="AE65">
            <v>8.8000000000000007</v>
          </cell>
          <cell r="AF65">
            <v>8.3000000000000007</v>
          </cell>
          <cell r="AG65">
            <v>8</v>
          </cell>
          <cell r="AH65">
            <v>8.75</v>
          </cell>
          <cell r="AI65">
            <v>8.73</v>
          </cell>
          <cell r="AJ65">
            <v>8.8000000000000007</v>
          </cell>
          <cell r="AK65">
            <v>8.6</v>
          </cell>
          <cell r="AL65">
            <v>8.61</v>
          </cell>
          <cell r="AM65">
            <v>8.74</v>
          </cell>
          <cell r="AN65">
            <v>9</v>
          </cell>
          <cell r="AO65">
            <v>8.43</v>
          </cell>
          <cell r="AP65">
            <v>8.27</v>
          </cell>
          <cell r="AQ65">
            <v>8.58</v>
          </cell>
          <cell r="AR65">
            <v>8.2899999999999991</v>
          </cell>
          <cell r="AS65">
            <v>8.0399999999999991</v>
          </cell>
          <cell r="AT65">
            <v>8.36</v>
          </cell>
          <cell r="AU65">
            <v>8.4600000000000009</v>
          </cell>
          <cell r="AV65">
            <v>8.39</v>
          </cell>
          <cell r="AW65">
            <v>8.42</v>
          </cell>
          <cell r="AX65">
            <v>8.44</v>
          </cell>
          <cell r="AY65">
            <v>8.42</v>
          </cell>
          <cell r="AZ65">
            <v>8.7100000000000009</v>
          </cell>
          <cell r="BA65">
            <v>592</v>
          </cell>
          <cell r="BB65">
            <v>739</v>
          </cell>
          <cell r="BC65">
            <v>0</v>
          </cell>
          <cell r="BD65">
            <v>144</v>
          </cell>
          <cell r="BE65">
            <v>100.81</v>
          </cell>
          <cell r="BF65">
            <v>141</v>
          </cell>
        </row>
        <row r="66">
          <cell r="A66">
            <v>63</v>
          </cell>
          <cell r="B66" t="str">
            <v>13-002-063-2</v>
          </cell>
          <cell r="C66">
            <v>13935</v>
          </cell>
          <cell r="D66" t="str">
            <v>9993905656</v>
          </cell>
          <cell r="E66" t="str">
            <v>Nama Peserta Didik 63</v>
          </cell>
          <cell r="F66" t="str">
            <v>Purworejo, 07 Mei 1999</v>
          </cell>
          <cell r="G66" t="str">
            <v>L</v>
          </cell>
          <cell r="H66" t="str">
            <v>Ayah dari Nama Peserta Didik 63</v>
          </cell>
          <cell r="I66" t="str">
            <v>Ibu dari Nama Peserta Didik 63</v>
          </cell>
          <cell r="J66" t="str">
            <v>Alamat dari Nama Peserta Didik 63</v>
          </cell>
          <cell r="K66">
            <v>8.8000000000000007</v>
          </cell>
          <cell r="L66">
            <v>9.1999999999999993</v>
          </cell>
          <cell r="M66">
            <v>9.5</v>
          </cell>
          <cell r="N66">
            <v>9</v>
          </cell>
          <cell r="O66">
            <v>36.5</v>
          </cell>
          <cell r="P66">
            <v>8.6999999999999993</v>
          </cell>
          <cell r="Q66">
            <v>8.879999999999999</v>
          </cell>
          <cell r="R66">
            <v>8.7799999999999994</v>
          </cell>
          <cell r="S66">
            <v>8.84</v>
          </cell>
          <cell r="T66">
            <v>8.68</v>
          </cell>
          <cell r="U66">
            <v>8.4599999999999991</v>
          </cell>
          <cell r="V66">
            <v>8.7799999999999994</v>
          </cell>
          <cell r="W66">
            <v>8.64</v>
          </cell>
          <cell r="X66">
            <v>8.64</v>
          </cell>
          <cell r="Y66">
            <v>8.82</v>
          </cell>
          <cell r="Z66">
            <v>8.6999999999999993</v>
          </cell>
          <cell r="AA66">
            <v>9</v>
          </cell>
          <cell r="AB66">
            <v>8.7433333333333341</v>
          </cell>
          <cell r="AC66">
            <v>8.73</v>
          </cell>
          <cell r="AD66">
            <v>8.58</v>
          </cell>
          <cell r="AE66">
            <v>9.35</v>
          </cell>
          <cell r="AF66">
            <v>8.6</v>
          </cell>
          <cell r="AG66">
            <v>10</v>
          </cell>
          <cell r="AH66">
            <v>9.33</v>
          </cell>
          <cell r="AI66">
            <v>8.9600000000000009</v>
          </cell>
          <cell r="AJ66">
            <v>9.4</v>
          </cell>
          <cell r="AK66">
            <v>8.8000000000000007</v>
          </cell>
          <cell r="AL66">
            <v>8.86</v>
          </cell>
          <cell r="AM66">
            <v>9.33</v>
          </cell>
          <cell r="AN66">
            <v>9.8000000000000007</v>
          </cell>
          <cell r="AO66">
            <v>8.7100000000000009</v>
          </cell>
          <cell r="AP66">
            <v>8.7899999999999991</v>
          </cell>
          <cell r="AQ66">
            <v>8.9600000000000009</v>
          </cell>
          <cell r="AR66">
            <v>8.77</v>
          </cell>
          <cell r="AS66">
            <v>9.08</v>
          </cell>
          <cell r="AT66">
            <v>8.7200000000000006</v>
          </cell>
          <cell r="AU66">
            <v>8.83</v>
          </cell>
          <cell r="AV66">
            <v>8.8699999999999992</v>
          </cell>
          <cell r="AW66">
            <v>8.69</v>
          </cell>
          <cell r="AX66">
            <v>8.83</v>
          </cell>
          <cell r="AY66">
            <v>8.89</v>
          </cell>
          <cell r="AZ66">
            <v>9.24</v>
          </cell>
          <cell r="BA66">
            <v>593</v>
          </cell>
          <cell r="BB66">
            <v>740</v>
          </cell>
          <cell r="BC66">
            <v>0</v>
          </cell>
          <cell r="BD66">
            <v>94</v>
          </cell>
          <cell r="BE66">
            <v>106.38</v>
          </cell>
          <cell r="BF66">
            <v>40</v>
          </cell>
        </row>
        <row r="67">
          <cell r="A67">
            <v>64</v>
          </cell>
          <cell r="B67" t="str">
            <v>13-002-064-9</v>
          </cell>
          <cell r="C67">
            <v>13936</v>
          </cell>
          <cell r="D67" t="str">
            <v>9990263727</v>
          </cell>
          <cell r="E67" t="str">
            <v>Nama Peserta Didik 64</v>
          </cell>
          <cell r="F67" t="str">
            <v>Purworejo, 16 Mei 1999</v>
          </cell>
          <cell r="G67" t="str">
            <v>P</v>
          </cell>
          <cell r="H67" t="str">
            <v>Ayah dari Nama Peserta Didik 64</v>
          </cell>
          <cell r="I67" t="str">
            <v>Ibu dari Nama Peserta Didik 64</v>
          </cell>
          <cell r="J67" t="str">
            <v>Alamat dari Nama Peserta Didik 64</v>
          </cell>
          <cell r="K67">
            <v>8.1999999999999993</v>
          </cell>
          <cell r="L67">
            <v>9.6</v>
          </cell>
          <cell r="M67">
            <v>9.25</v>
          </cell>
          <cell r="N67">
            <v>9.25</v>
          </cell>
          <cell r="O67">
            <v>36.299999999999997</v>
          </cell>
          <cell r="P67">
            <v>8.379999999999999</v>
          </cell>
          <cell r="Q67">
            <v>8.42</v>
          </cell>
          <cell r="R67">
            <v>8.5599999999999987</v>
          </cell>
          <cell r="S67">
            <v>8.84</v>
          </cell>
          <cell r="T67">
            <v>8.2799999999999994</v>
          </cell>
          <cell r="U67">
            <v>8.2200000000000006</v>
          </cell>
          <cell r="V67">
            <v>8.5</v>
          </cell>
          <cell r="W67">
            <v>8.4400000000000013</v>
          </cell>
          <cell r="X67">
            <v>8.48</v>
          </cell>
          <cell r="Y67">
            <v>8.36</v>
          </cell>
          <cell r="Z67">
            <v>8.26</v>
          </cell>
          <cell r="AA67">
            <v>8.64</v>
          </cell>
          <cell r="AB67">
            <v>8.4483333333333341</v>
          </cell>
          <cell r="AC67">
            <v>8.5299999999999994</v>
          </cell>
          <cell r="AD67">
            <v>8.65</v>
          </cell>
          <cell r="AE67">
            <v>8.98</v>
          </cell>
          <cell r="AF67">
            <v>8.73</v>
          </cell>
          <cell r="AG67">
            <v>8.5</v>
          </cell>
          <cell r="AH67">
            <v>8.82</v>
          </cell>
          <cell r="AI67">
            <v>8.92</v>
          </cell>
          <cell r="AJ67">
            <v>8.8000000000000007</v>
          </cell>
          <cell r="AK67">
            <v>8.5</v>
          </cell>
          <cell r="AL67">
            <v>9.02</v>
          </cell>
          <cell r="AM67">
            <v>8.75</v>
          </cell>
          <cell r="AN67">
            <v>9</v>
          </cell>
          <cell r="AO67">
            <v>8.43</v>
          </cell>
          <cell r="AP67">
            <v>8.49</v>
          </cell>
          <cell r="AQ67">
            <v>8.68</v>
          </cell>
          <cell r="AR67">
            <v>8.81</v>
          </cell>
          <cell r="AS67">
            <v>8.35</v>
          </cell>
          <cell r="AT67">
            <v>8.4</v>
          </cell>
          <cell r="AU67">
            <v>8.6300000000000008</v>
          </cell>
          <cell r="AV67">
            <v>8.5500000000000007</v>
          </cell>
          <cell r="AW67">
            <v>8.49</v>
          </cell>
          <cell r="AX67">
            <v>8.56</v>
          </cell>
          <cell r="AY67">
            <v>8.41</v>
          </cell>
          <cell r="AZ67">
            <v>8.75</v>
          </cell>
          <cell r="BA67">
            <v>594</v>
          </cell>
          <cell r="BB67">
            <v>741</v>
          </cell>
          <cell r="BC67">
            <v>0</v>
          </cell>
          <cell r="BD67">
            <v>105</v>
          </cell>
          <cell r="BE67">
            <v>102.55</v>
          </cell>
          <cell r="BF67">
            <v>128</v>
          </cell>
        </row>
        <row r="68">
          <cell r="A68">
            <v>65</v>
          </cell>
          <cell r="B68" t="str">
            <v>13-002-065-8</v>
          </cell>
          <cell r="C68">
            <v>13937</v>
          </cell>
          <cell r="D68" t="str">
            <v>9994970503</v>
          </cell>
          <cell r="E68" t="str">
            <v>Nama Peserta Didik 65</v>
          </cell>
          <cell r="F68" t="str">
            <v>Kupang, 12 Juli 1999</v>
          </cell>
          <cell r="G68" t="str">
            <v>L</v>
          </cell>
          <cell r="H68" t="str">
            <v>Ayah dari Nama Peserta Didik 65</v>
          </cell>
          <cell r="I68" t="str">
            <v>Ibu dari Nama Peserta Didik 65</v>
          </cell>
          <cell r="J68" t="str">
            <v>Alamat dari Nama Peserta Didik 65</v>
          </cell>
          <cell r="K68">
            <v>9</v>
          </cell>
          <cell r="L68">
            <v>9.4</v>
          </cell>
          <cell r="M68">
            <v>9</v>
          </cell>
          <cell r="N68">
            <v>9</v>
          </cell>
          <cell r="O68">
            <v>36.4</v>
          </cell>
          <cell r="P68">
            <v>8.58</v>
          </cell>
          <cell r="Q68">
            <v>8.7200000000000006</v>
          </cell>
          <cell r="R68">
            <v>9</v>
          </cell>
          <cell r="S68">
            <v>8.9</v>
          </cell>
          <cell r="T68">
            <v>8.84</v>
          </cell>
          <cell r="U68">
            <v>8.32</v>
          </cell>
          <cell r="V68">
            <v>8.379999999999999</v>
          </cell>
          <cell r="W68">
            <v>8.4400000000000013</v>
          </cell>
          <cell r="X68">
            <v>8.379999999999999</v>
          </cell>
          <cell r="Y68">
            <v>8.5599999999999987</v>
          </cell>
          <cell r="Z68">
            <v>8.34</v>
          </cell>
          <cell r="AA68">
            <v>8.66</v>
          </cell>
          <cell r="AB68">
            <v>8.5933333333333337</v>
          </cell>
          <cell r="AC68">
            <v>8.68</v>
          </cell>
          <cell r="AD68">
            <v>8.66</v>
          </cell>
          <cell r="AE68">
            <v>9.15</v>
          </cell>
          <cell r="AF68">
            <v>8.6999999999999993</v>
          </cell>
          <cell r="AG68">
            <v>9.4</v>
          </cell>
          <cell r="AH68">
            <v>9.15</v>
          </cell>
          <cell r="AI68">
            <v>8.6199999999999992</v>
          </cell>
          <cell r="AJ68">
            <v>9</v>
          </cell>
          <cell r="AK68">
            <v>8.9</v>
          </cell>
          <cell r="AL68">
            <v>8.9600000000000009</v>
          </cell>
          <cell r="AM68">
            <v>8.8000000000000007</v>
          </cell>
          <cell r="AN68">
            <v>8.6999999999999993</v>
          </cell>
          <cell r="AO68">
            <v>8.61</v>
          </cell>
          <cell r="AP68">
            <v>8.6999999999999993</v>
          </cell>
          <cell r="AQ68">
            <v>9.0500000000000007</v>
          </cell>
          <cell r="AR68">
            <v>8.84</v>
          </cell>
          <cell r="AS68">
            <v>9.01</v>
          </cell>
          <cell r="AT68">
            <v>8.57</v>
          </cell>
          <cell r="AU68">
            <v>8.4499999999999993</v>
          </cell>
          <cell r="AV68">
            <v>8.61</v>
          </cell>
          <cell r="AW68">
            <v>8.5399999999999991</v>
          </cell>
          <cell r="AX68">
            <v>8.68</v>
          </cell>
          <cell r="AY68">
            <v>8.48</v>
          </cell>
          <cell r="AZ68">
            <v>8.67</v>
          </cell>
          <cell r="BA68">
            <v>595</v>
          </cell>
          <cell r="BB68">
            <v>742</v>
          </cell>
          <cell r="BC68">
            <v>0</v>
          </cell>
          <cell r="BD68">
            <v>101</v>
          </cell>
          <cell r="BE68">
            <v>104.21000000000001</v>
          </cell>
          <cell r="BF68">
            <v>92</v>
          </cell>
        </row>
        <row r="69">
          <cell r="A69">
            <v>66</v>
          </cell>
          <cell r="B69" t="str">
            <v>13-002-066-7</v>
          </cell>
          <cell r="C69">
            <v>13938</v>
          </cell>
          <cell r="D69" t="str">
            <v>9990664222</v>
          </cell>
          <cell r="E69" t="str">
            <v>Nama Peserta Didik 66</v>
          </cell>
          <cell r="F69" t="str">
            <v>Bekasi, 26 Juni 1999</v>
          </cell>
          <cell r="G69" t="str">
            <v>P</v>
          </cell>
          <cell r="H69" t="str">
            <v>Ayah dari Nama Peserta Didik 66</v>
          </cell>
          <cell r="I69" t="str">
            <v>Ibu dari Nama Peserta Didik 66</v>
          </cell>
          <cell r="J69" t="str">
            <v>Alamat dari Nama Peserta Didik 66</v>
          </cell>
          <cell r="K69">
            <v>9</v>
          </cell>
          <cell r="L69">
            <v>9</v>
          </cell>
          <cell r="M69">
            <v>9.75</v>
          </cell>
          <cell r="N69">
            <v>9.5</v>
          </cell>
          <cell r="O69">
            <v>37.25</v>
          </cell>
          <cell r="P69">
            <v>8.66</v>
          </cell>
          <cell r="Q69">
            <v>8.120000000000001</v>
          </cell>
          <cell r="R69">
            <v>8.4599999999999991</v>
          </cell>
          <cell r="S69">
            <v>8.76</v>
          </cell>
          <cell r="T69">
            <v>8.18</v>
          </cell>
          <cell r="U69">
            <v>8.08</v>
          </cell>
          <cell r="V69">
            <v>8.0599999999999987</v>
          </cell>
          <cell r="W69">
            <v>8.34</v>
          </cell>
          <cell r="X69">
            <v>8.52</v>
          </cell>
          <cell r="Y69">
            <v>8.24</v>
          </cell>
          <cell r="Z69">
            <v>8.0400000000000009</v>
          </cell>
          <cell r="AA69">
            <v>8.5599999999999987</v>
          </cell>
          <cell r="AB69">
            <v>8.3349999999999991</v>
          </cell>
          <cell r="AC69">
            <v>8.7799999999999994</v>
          </cell>
          <cell r="AD69">
            <v>8.19</v>
          </cell>
          <cell r="AE69">
            <v>8.85</v>
          </cell>
          <cell r="AF69">
            <v>8.6300000000000008</v>
          </cell>
          <cell r="AG69">
            <v>8.4</v>
          </cell>
          <cell r="AH69">
            <v>9.18</v>
          </cell>
          <cell r="AI69">
            <v>8.31</v>
          </cell>
          <cell r="AJ69">
            <v>8.9</v>
          </cell>
          <cell r="AK69">
            <v>8.8000000000000007</v>
          </cell>
          <cell r="AL69">
            <v>8.8800000000000008</v>
          </cell>
          <cell r="AM69">
            <v>8.81</v>
          </cell>
          <cell r="AN69">
            <v>9</v>
          </cell>
          <cell r="AO69">
            <v>8.6999999999999993</v>
          </cell>
          <cell r="AP69">
            <v>8.14</v>
          </cell>
          <cell r="AQ69">
            <v>8.58</v>
          </cell>
          <cell r="AR69">
            <v>8.7200000000000006</v>
          </cell>
          <cell r="AS69">
            <v>8.25</v>
          </cell>
          <cell r="AT69">
            <v>8.41</v>
          </cell>
          <cell r="AU69">
            <v>8.14</v>
          </cell>
          <cell r="AV69">
            <v>8.51</v>
          </cell>
          <cell r="AW69">
            <v>8.6</v>
          </cell>
          <cell r="AX69">
            <v>8.43</v>
          </cell>
          <cell r="AY69">
            <v>8.27</v>
          </cell>
          <cell r="AZ69">
            <v>8.69</v>
          </cell>
          <cell r="BA69">
            <v>596</v>
          </cell>
          <cell r="BB69">
            <v>743</v>
          </cell>
          <cell r="BC69">
            <v>0</v>
          </cell>
          <cell r="BD69">
            <v>57</v>
          </cell>
          <cell r="BE69">
            <v>101.43999999999998</v>
          </cell>
          <cell r="BF69">
            <v>138</v>
          </cell>
        </row>
        <row r="70">
          <cell r="A70">
            <v>67</v>
          </cell>
          <cell r="B70" t="str">
            <v>13-002-067-6</v>
          </cell>
          <cell r="C70">
            <v>13939</v>
          </cell>
          <cell r="D70" t="str">
            <v>9990263735</v>
          </cell>
          <cell r="E70" t="str">
            <v>Nama Peserta Didik 67</v>
          </cell>
          <cell r="F70" t="str">
            <v>Yogyakarta , 08 Agustus 1999</v>
          </cell>
          <cell r="G70" t="str">
            <v>P</v>
          </cell>
          <cell r="H70" t="str">
            <v>Ayah dari Nama Peserta Didik 67</v>
          </cell>
          <cell r="I70" t="str">
            <v>Ibu dari Nama Peserta Didik 67</v>
          </cell>
          <cell r="J70" t="str">
            <v>Alamat dari Nama Peserta Didik 67</v>
          </cell>
          <cell r="K70">
            <v>8</v>
          </cell>
          <cell r="L70">
            <v>9.4</v>
          </cell>
          <cell r="M70">
            <v>9.75</v>
          </cell>
          <cell r="N70">
            <v>9.5</v>
          </cell>
          <cell r="O70">
            <v>36.65</v>
          </cell>
          <cell r="P70">
            <v>8.9599999999999991</v>
          </cell>
          <cell r="Q70">
            <v>8.58</v>
          </cell>
          <cell r="R70">
            <v>8.8000000000000007</v>
          </cell>
          <cell r="S70">
            <v>8.5</v>
          </cell>
          <cell r="T70">
            <v>8.76</v>
          </cell>
          <cell r="U70">
            <v>8.68</v>
          </cell>
          <cell r="V70">
            <v>8.2200000000000006</v>
          </cell>
          <cell r="W70">
            <v>8.620000000000001</v>
          </cell>
          <cell r="X70">
            <v>8.26</v>
          </cell>
          <cell r="Y70">
            <v>8.4</v>
          </cell>
          <cell r="Z70">
            <v>8.5</v>
          </cell>
          <cell r="AA70">
            <v>8.879999999999999</v>
          </cell>
          <cell r="AB70">
            <v>8.5966666666666676</v>
          </cell>
          <cell r="AC70">
            <v>8.9499999999999993</v>
          </cell>
          <cell r="AD70">
            <v>8.81</v>
          </cell>
          <cell r="AE70">
            <v>9.18</v>
          </cell>
          <cell r="AF70">
            <v>8.6300000000000008</v>
          </cell>
          <cell r="AG70">
            <v>9.6</v>
          </cell>
          <cell r="AH70">
            <v>9.4499999999999993</v>
          </cell>
          <cell r="AI70">
            <v>9.15</v>
          </cell>
          <cell r="AJ70">
            <v>9.6</v>
          </cell>
          <cell r="AK70">
            <v>8.5</v>
          </cell>
          <cell r="AL70">
            <v>9.2200000000000006</v>
          </cell>
          <cell r="AM70">
            <v>8.8800000000000008</v>
          </cell>
          <cell r="AN70">
            <v>9.8000000000000007</v>
          </cell>
          <cell r="AO70">
            <v>8.9600000000000009</v>
          </cell>
          <cell r="AP70">
            <v>8.65</v>
          </cell>
          <cell r="AQ70">
            <v>8.91</v>
          </cell>
          <cell r="AR70">
            <v>8.5399999999999991</v>
          </cell>
          <cell r="AS70">
            <v>9.01</v>
          </cell>
          <cell r="AT70">
            <v>8.92</v>
          </cell>
          <cell r="AU70">
            <v>8.5</v>
          </cell>
          <cell r="AV70">
            <v>8.91</v>
          </cell>
          <cell r="AW70">
            <v>8.33</v>
          </cell>
          <cell r="AX70">
            <v>8.65</v>
          </cell>
          <cell r="AY70">
            <v>8.61</v>
          </cell>
          <cell r="AZ70">
            <v>9.16</v>
          </cell>
          <cell r="BA70">
            <v>597</v>
          </cell>
          <cell r="BB70">
            <v>744</v>
          </cell>
          <cell r="BC70">
            <v>0</v>
          </cell>
          <cell r="BD70">
            <v>85</v>
          </cell>
          <cell r="BE70">
            <v>105.15</v>
          </cell>
          <cell r="BF70">
            <v>60</v>
          </cell>
        </row>
        <row r="71">
          <cell r="A71">
            <v>68</v>
          </cell>
          <cell r="B71" t="str">
            <v>13-002-068-5</v>
          </cell>
          <cell r="C71">
            <v>13940</v>
          </cell>
          <cell r="D71" t="str">
            <v>9994970719</v>
          </cell>
          <cell r="E71" t="str">
            <v>Nama Peserta Didik 68</v>
          </cell>
          <cell r="F71" t="str">
            <v>Purworejo, 05 September 1999</v>
          </cell>
          <cell r="G71" t="str">
            <v>P</v>
          </cell>
          <cell r="H71" t="str">
            <v>Ayah dari Nama Peserta Didik 68</v>
          </cell>
          <cell r="I71" t="str">
            <v>Ibu dari Nama Peserta Didik 68</v>
          </cell>
          <cell r="J71" t="str">
            <v>Alamat dari Nama Peserta Didik 68</v>
          </cell>
          <cell r="K71">
            <v>9.1999999999999993</v>
          </cell>
          <cell r="L71">
            <v>10</v>
          </cell>
          <cell r="M71">
            <v>10</v>
          </cell>
          <cell r="N71">
            <v>9.75</v>
          </cell>
          <cell r="O71">
            <v>38.950000000000003</v>
          </cell>
          <cell r="P71">
            <v>9.16</v>
          </cell>
          <cell r="Q71">
            <v>9.4400000000000013</v>
          </cell>
          <cell r="R71">
            <v>9.120000000000001</v>
          </cell>
          <cell r="S71">
            <v>9.02</v>
          </cell>
          <cell r="T71">
            <v>9.5599999999999987</v>
          </cell>
          <cell r="U71">
            <v>9.2799999999999994</v>
          </cell>
          <cell r="V71">
            <v>9.14</v>
          </cell>
          <cell r="W71">
            <v>8.7799999999999994</v>
          </cell>
          <cell r="X71">
            <v>8.5</v>
          </cell>
          <cell r="Y71">
            <v>9.0400000000000009</v>
          </cell>
          <cell r="Z71">
            <v>9.08</v>
          </cell>
          <cell r="AA71">
            <v>9.1</v>
          </cell>
          <cell r="AB71">
            <v>9.1016666666666666</v>
          </cell>
          <cell r="AC71">
            <v>8.93</v>
          </cell>
          <cell r="AD71">
            <v>8.92</v>
          </cell>
          <cell r="AE71">
            <v>9.5</v>
          </cell>
          <cell r="AF71">
            <v>8.9</v>
          </cell>
          <cell r="AG71">
            <v>10</v>
          </cell>
          <cell r="AH71">
            <v>9.2200000000000006</v>
          </cell>
          <cell r="AI71">
            <v>9.31</v>
          </cell>
          <cell r="AJ71">
            <v>9</v>
          </cell>
          <cell r="AK71">
            <v>8.6</v>
          </cell>
          <cell r="AL71">
            <v>9.1199999999999992</v>
          </cell>
          <cell r="AM71">
            <v>9.15</v>
          </cell>
          <cell r="AN71">
            <v>9.8000000000000007</v>
          </cell>
          <cell r="AO71">
            <v>9.09</v>
          </cell>
          <cell r="AP71">
            <v>9.2799999999999994</v>
          </cell>
          <cell r="AQ71">
            <v>9.23</v>
          </cell>
          <cell r="AR71">
            <v>8.98</v>
          </cell>
          <cell r="AS71">
            <v>9.69</v>
          </cell>
          <cell r="AT71">
            <v>9.27</v>
          </cell>
          <cell r="AU71">
            <v>9.19</v>
          </cell>
          <cell r="AV71">
            <v>8.85</v>
          </cell>
          <cell r="AW71">
            <v>8.5299999999999994</v>
          </cell>
          <cell r="AX71">
            <v>9.06</v>
          </cell>
          <cell r="AY71">
            <v>9.1</v>
          </cell>
          <cell r="AZ71">
            <v>9.31</v>
          </cell>
          <cell r="BA71">
            <v>598</v>
          </cell>
          <cell r="BB71">
            <v>745</v>
          </cell>
          <cell r="BC71">
            <v>0</v>
          </cell>
          <cell r="BD71">
            <v>1</v>
          </cell>
          <cell r="BE71">
            <v>109.57999999999998</v>
          </cell>
          <cell r="BF71">
            <v>3</v>
          </cell>
        </row>
        <row r="72">
          <cell r="A72">
            <v>69</v>
          </cell>
          <cell r="B72" t="str">
            <v>13-002-069-4</v>
          </cell>
          <cell r="C72">
            <v>13941</v>
          </cell>
          <cell r="D72" t="str">
            <v>9994971322</v>
          </cell>
          <cell r="E72" t="str">
            <v>Nama Peserta Didik 69</v>
          </cell>
          <cell r="F72" t="str">
            <v>Purworejo, 06 Desember 1998</v>
          </cell>
          <cell r="G72" t="str">
            <v>P</v>
          </cell>
          <cell r="H72" t="str">
            <v>Ayah dari Nama Peserta Didik 69</v>
          </cell>
          <cell r="I72" t="str">
            <v>Ibu dari Nama Peserta Didik 69</v>
          </cell>
          <cell r="J72" t="str">
            <v>Alamat dari Nama Peserta Didik 69</v>
          </cell>
          <cell r="K72">
            <v>8.1999999999999993</v>
          </cell>
          <cell r="L72">
            <v>8.8000000000000007</v>
          </cell>
          <cell r="M72">
            <v>9.75</v>
          </cell>
          <cell r="N72">
            <v>9.5</v>
          </cell>
          <cell r="O72">
            <v>36.25</v>
          </cell>
          <cell r="P72">
            <v>8.76</v>
          </cell>
          <cell r="Q72">
            <v>8.68</v>
          </cell>
          <cell r="R72">
            <v>8.8000000000000007</v>
          </cell>
          <cell r="S72">
            <v>8.48</v>
          </cell>
          <cell r="T72">
            <v>8.7799999999999994</v>
          </cell>
          <cell r="U72">
            <v>8.4599999999999991</v>
          </cell>
          <cell r="V72">
            <v>8.620000000000001</v>
          </cell>
          <cell r="W72">
            <v>8.620000000000001</v>
          </cell>
          <cell r="X72">
            <v>8.32</v>
          </cell>
          <cell r="Y72">
            <v>8.68</v>
          </cell>
          <cell r="Z72">
            <v>8.32</v>
          </cell>
          <cell r="AA72">
            <v>8.5</v>
          </cell>
          <cell r="AB72">
            <v>8.5850000000000009</v>
          </cell>
          <cell r="AC72">
            <v>8.9499999999999993</v>
          </cell>
          <cell r="AD72">
            <v>9.16</v>
          </cell>
          <cell r="AE72">
            <v>9.25</v>
          </cell>
          <cell r="AF72">
            <v>8.6300000000000008</v>
          </cell>
          <cell r="AG72">
            <v>9.6999999999999993</v>
          </cell>
          <cell r="AH72">
            <v>9.48</v>
          </cell>
          <cell r="AI72">
            <v>9.15</v>
          </cell>
          <cell r="AJ72">
            <v>9</v>
          </cell>
          <cell r="AK72">
            <v>8.5</v>
          </cell>
          <cell r="AL72">
            <v>9.14</v>
          </cell>
          <cell r="AM72">
            <v>8.99</v>
          </cell>
          <cell r="AN72">
            <v>9.8000000000000007</v>
          </cell>
          <cell r="AO72">
            <v>8.82</v>
          </cell>
          <cell r="AP72">
            <v>8.82</v>
          </cell>
          <cell r="AQ72">
            <v>8.94</v>
          </cell>
          <cell r="AR72">
            <v>8.5299999999999994</v>
          </cell>
          <cell r="AS72">
            <v>9.06</v>
          </cell>
          <cell r="AT72">
            <v>8.76</v>
          </cell>
          <cell r="AU72">
            <v>8.7799999999999994</v>
          </cell>
          <cell r="AV72">
            <v>8.73</v>
          </cell>
          <cell r="AW72">
            <v>8.3699999999999992</v>
          </cell>
          <cell r="AX72">
            <v>8.82</v>
          </cell>
          <cell r="AY72">
            <v>8.52</v>
          </cell>
          <cell r="AZ72">
            <v>8.89</v>
          </cell>
          <cell r="BA72">
            <v>599</v>
          </cell>
          <cell r="BB72">
            <v>746</v>
          </cell>
          <cell r="BC72">
            <v>0</v>
          </cell>
          <cell r="BD72">
            <v>107</v>
          </cell>
          <cell r="BE72">
            <v>105.03999999999999</v>
          </cell>
          <cell r="BF72">
            <v>65</v>
          </cell>
        </row>
        <row r="73">
          <cell r="A73">
            <v>70</v>
          </cell>
          <cell r="B73" t="str">
            <v>13-002-070-3</v>
          </cell>
          <cell r="C73">
            <v>13942</v>
          </cell>
          <cell r="D73" t="str">
            <v>9986235460</v>
          </cell>
          <cell r="E73" t="str">
            <v>Nama Peserta Didik 70</v>
          </cell>
          <cell r="F73" t="str">
            <v>Purworejo, 13 Oktober 1998</v>
          </cell>
          <cell r="G73" t="str">
            <v>P</v>
          </cell>
          <cell r="H73" t="str">
            <v>Ayah dari Nama Peserta Didik 70</v>
          </cell>
          <cell r="I73" t="str">
            <v>Ibu dari Nama Peserta Didik 70</v>
          </cell>
          <cell r="J73" t="str">
            <v>Alamat dari Nama Peserta Didik 70</v>
          </cell>
          <cell r="K73">
            <v>8</v>
          </cell>
          <cell r="L73">
            <v>9.6</v>
          </cell>
          <cell r="M73">
            <v>10</v>
          </cell>
          <cell r="N73">
            <v>9.75</v>
          </cell>
          <cell r="O73">
            <v>37.35</v>
          </cell>
          <cell r="P73">
            <v>8.66</v>
          </cell>
          <cell r="Q73">
            <v>8.5599999999999987</v>
          </cell>
          <cell r="R73">
            <v>8.7799999999999994</v>
          </cell>
          <cell r="S73">
            <v>8.52</v>
          </cell>
          <cell r="T73">
            <v>9.02</v>
          </cell>
          <cell r="U73">
            <v>8.7799999999999994</v>
          </cell>
          <cell r="V73">
            <v>8.84</v>
          </cell>
          <cell r="W73">
            <v>8.7799999999999994</v>
          </cell>
          <cell r="X73">
            <v>8.5</v>
          </cell>
          <cell r="Y73">
            <v>8.74</v>
          </cell>
          <cell r="Z73">
            <v>8.4400000000000013</v>
          </cell>
          <cell r="AA73">
            <v>8.8000000000000007</v>
          </cell>
          <cell r="AB73">
            <v>8.7016666666666662</v>
          </cell>
          <cell r="AC73">
            <v>8.5500000000000007</v>
          </cell>
          <cell r="AD73">
            <v>8.5</v>
          </cell>
          <cell r="AE73">
            <v>9.23</v>
          </cell>
          <cell r="AF73">
            <v>8.6999999999999993</v>
          </cell>
          <cell r="AG73">
            <v>9.8000000000000007</v>
          </cell>
          <cell r="AH73">
            <v>9.4499999999999993</v>
          </cell>
          <cell r="AI73">
            <v>9.08</v>
          </cell>
          <cell r="AJ73">
            <v>9</v>
          </cell>
          <cell r="AK73">
            <v>8.6</v>
          </cell>
          <cell r="AL73">
            <v>9.07</v>
          </cell>
          <cell r="AM73">
            <v>9.0500000000000007</v>
          </cell>
          <cell r="AN73">
            <v>9.8000000000000007</v>
          </cell>
          <cell r="AO73">
            <v>8.6300000000000008</v>
          </cell>
          <cell r="AP73">
            <v>8.5399999999999991</v>
          </cell>
          <cell r="AQ73">
            <v>8.92</v>
          </cell>
          <cell r="AR73">
            <v>8.57</v>
          </cell>
          <cell r="AS73">
            <v>9.25</v>
          </cell>
          <cell r="AT73">
            <v>8.99</v>
          </cell>
          <cell r="AU73">
            <v>8.91</v>
          </cell>
          <cell r="AV73">
            <v>8.85</v>
          </cell>
          <cell r="AW73">
            <v>8.5299999999999994</v>
          </cell>
          <cell r="AX73">
            <v>8.84</v>
          </cell>
          <cell r="AY73">
            <v>8.6199999999999992</v>
          </cell>
          <cell r="AZ73">
            <v>9.1</v>
          </cell>
          <cell r="BA73">
            <v>600</v>
          </cell>
          <cell r="BB73">
            <v>747</v>
          </cell>
          <cell r="BC73">
            <v>0</v>
          </cell>
          <cell r="BD73">
            <v>54</v>
          </cell>
          <cell r="BE73">
            <v>105.75</v>
          </cell>
          <cell r="BF73">
            <v>49</v>
          </cell>
        </row>
        <row r="74">
          <cell r="A74">
            <v>71</v>
          </cell>
          <cell r="B74" t="str">
            <v>13-002-071-2</v>
          </cell>
          <cell r="C74">
            <v>13943</v>
          </cell>
          <cell r="D74" t="str">
            <v>9995058254</v>
          </cell>
          <cell r="E74" t="str">
            <v>Nama Peserta Didik 71</v>
          </cell>
          <cell r="F74" t="str">
            <v>Purworejo, 27 Juni 1999</v>
          </cell>
          <cell r="G74" t="str">
            <v>P</v>
          </cell>
          <cell r="H74" t="str">
            <v>Ayah dari Nama Peserta Didik 71</v>
          </cell>
          <cell r="I74" t="str">
            <v>Ibu dari Nama Peserta Didik 71</v>
          </cell>
          <cell r="J74" t="str">
            <v>Alamat dari Nama Peserta Didik 71</v>
          </cell>
          <cell r="K74">
            <v>8.6</v>
          </cell>
          <cell r="L74">
            <v>9.4</v>
          </cell>
          <cell r="M74">
            <v>10</v>
          </cell>
          <cell r="N74">
            <v>9.75</v>
          </cell>
          <cell r="O74">
            <v>37.75</v>
          </cell>
          <cell r="P74">
            <v>8.6</v>
          </cell>
          <cell r="Q74">
            <v>8.84</v>
          </cell>
          <cell r="R74">
            <v>8.9</v>
          </cell>
          <cell r="S74">
            <v>8.6999999999999993</v>
          </cell>
          <cell r="T74">
            <v>8.02</v>
          </cell>
          <cell r="U74">
            <v>8.52</v>
          </cell>
          <cell r="V74">
            <v>8.8000000000000007</v>
          </cell>
          <cell r="W74">
            <v>8.86</v>
          </cell>
          <cell r="X74">
            <v>8.7799999999999994</v>
          </cell>
          <cell r="Y74">
            <v>8.82</v>
          </cell>
          <cell r="Z74">
            <v>8.7200000000000006</v>
          </cell>
          <cell r="AA74">
            <v>8.9599999999999991</v>
          </cell>
          <cell r="AB74">
            <v>8.7099999999999973</v>
          </cell>
          <cell r="AC74">
            <v>8.9</v>
          </cell>
          <cell r="AD74">
            <v>8.73</v>
          </cell>
          <cell r="AE74">
            <v>9.1999999999999993</v>
          </cell>
          <cell r="AF74">
            <v>8.9</v>
          </cell>
          <cell r="AG74">
            <v>9.4</v>
          </cell>
          <cell r="AH74">
            <v>9.32</v>
          </cell>
          <cell r="AI74">
            <v>9.4600000000000009</v>
          </cell>
          <cell r="AJ74">
            <v>9.1</v>
          </cell>
          <cell r="AK74">
            <v>8.6</v>
          </cell>
          <cell r="AL74">
            <v>8.75</v>
          </cell>
          <cell r="AM74">
            <v>9.3800000000000008</v>
          </cell>
          <cell r="AN74">
            <v>9.8000000000000007</v>
          </cell>
          <cell r="AO74">
            <v>8.69</v>
          </cell>
          <cell r="AP74">
            <v>8.81</v>
          </cell>
          <cell r="AQ74">
            <v>8.99</v>
          </cell>
          <cell r="AR74">
            <v>8.76</v>
          </cell>
          <cell r="AS74">
            <v>8.43</v>
          </cell>
          <cell r="AT74">
            <v>8.76</v>
          </cell>
          <cell r="AU74">
            <v>9</v>
          </cell>
          <cell r="AV74">
            <v>8.93</v>
          </cell>
          <cell r="AW74">
            <v>8.73</v>
          </cell>
          <cell r="AX74">
            <v>8.8000000000000007</v>
          </cell>
          <cell r="AY74">
            <v>8.92</v>
          </cell>
          <cell r="AZ74">
            <v>9.2100000000000009</v>
          </cell>
          <cell r="BA74">
            <v>601</v>
          </cell>
          <cell r="BB74">
            <v>748</v>
          </cell>
          <cell r="BC74">
            <v>0</v>
          </cell>
          <cell r="BD74">
            <v>34</v>
          </cell>
          <cell r="BE74">
            <v>106.03</v>
          </cell>
          <cell r="BF74">
            <v>43</v>
          </cell>
        </row>
        <row r="75">
          <cell r="A75">
            <v>72</v>
          </cell>
          <cell r="B75" t="str">
            <v>13-002-072-9</v>
          </cell>
          <cell r="C75">
            <v>13944</v>
          </cell>
          <cell r="D75" t="str">
            <v>9980460242</v>
          </cell>
          <cell r="E75" t="str">
            <v>Nama Peserta Didik 72</v>
          </cell>
          <cell r="F75" t="str">
            <v>Purworejo, 14 Oktober 1998</v>
          </cell>
          <cell r="G75" t="str">
            <v>P</v>
          </cell>
          <cell r="H75" t="str">
            <v>Ayah dari Nama Peserta Didik 72</v>
          </cell>
          <cell r="I75" t="str">
            <v>Ibu dari Nama Peserta Didik 72</v>
          </cell>
          <cell r="J75" t="str">
            <v>Alamat dari Nama Peserta Didik 72</v>
          </cell>
          <cell r="K75">
            <v>9.4</v>
          </cell>
          <cell r="L75">
            <v>9.6</v>
          </cell>
          <cell r="M75">
            <v>9</v>
          </cell>
          <cell r="N75">
            <v>8.25</v>
          </cell>
          <cell r="O75">
            <v>36.25</v>
          </cell>
          <cell r="P75">
            <v>8.58</v>
          </cell>
          <cell r="Q75">
            <v>8.52</v>
          </cell>
          <cell r="R75">
            <v>8.879999999999999</v>
          </cell>
          <cell r="S75">
            <v>8.58</v>
          </cell>
          <cell r="T75">
            <v>8</v>
          </cell>
          <cell r="U75">
            <v>8.120000000000001</v>
          </cell>
          <cell r="V75">
            <v>8.3000000000000007</v>
          </cell>
          <cell r="W75">
            <v>8.52</v>
          </cell>
          <cell r="X75">
            <v>8.379999999999999</v>
          </cell>
          <cell r="Y75">
            <v>8.5400000000000009</v>
          </cell>
          <cell r="Z75">
            <v>8.4</v>
          </cell>
          <cell r="AA75">
            <v>8.6</v>
          </cell>
          <cell r="AB75">
            <v>8.4516666666666662</v>
          </cell>
          <cell r="AC75">
            <v>8.5500000000000007</v>
          </cell>
          <cell r="AD75">
            <v>8.6199999999999992</v>
          </cell>
          <cell r="AE75">
            <v>9</v>
          </cell>
          <cell r="AF75">
            <v>8.73</v>
          </cell>
          <cell r="AG75">
            <v>8.6</v>
          </cell>
          <cell r="AH75">
            <v>8.6300000000000008</v>
          </cell>
          <cell r="AI75">
            <v>9.3800000000000008</v>
          </cell>
          <cell r="AJ75">
            <v>9</v>
          </cell>
          <cell r="AK75">
            <v>8.5</v>
          </cell>
          <cell r="AL75">
            <v>8.7100000000000009</v>
          </cell>
          <cell r="AM75">
            <v>8.8800000000000008</v>
          </cell>
          <cell r="AN75">
            <v>9.8000000000000007</v>
          </cell>
          <cell r="AO75">
            <v>8.57</v>
          </cell>
          <cell r="AP75">
            <v>8.5500000000000007</v>
          </cell>
          <cell r="AQ75">
            <v>8.92</v>
          </cell>
          <cell r="AR75">
            <v>8.6300000000000008</v>
          </cell>
          <cell r="AS75">
            <v>8.18</v>
          </cell>
          <cell r="AT75">
            <v>8.27</v>
          </cell>
          <cell r="AU75">
            <v>8.6199999999999992</v>
          </cell>
          <cell r="AV75">
            <v>8.66</v>
          </cell>
          <cell r="AW75">
            <v>8.42</v>
          </cell>
          <cell r="AX75">
            <v>8.59</v>
          </cell>
          <cell r="AY75">
            <v>8.5399999999999991</v>
          </cell>
          <cell r="AZ75">
            <v>8.9600000000000009</v>
          </cell>
          <cell r="BA75">
            <v>602</v>
          </cell>
          <cell r="BB75">
            <v>749</v>
          </cell>
          <cell r="BC75">
            <v>0</v>
          </cell>
          <cell r="BD75">
            <v>107</v>
          </cell>
          <cell r="BE75">
            <v>102.91000000000003</v>
          </cell>
          <cell r="BF75">
            <v>122</v>
          </cell>
        </row>
        <row r="76">
          <cell r="A76">
            <v>73</v>
          </cell>
          <cell r="B76" t="str">
            <v>13-002-073-8</v>
          </cell>
          <cell r="C76">
            <v>13945</v>
          </cell>
          <cell r="D76" t="str">
            <v>9997450074</v>
          </cell>
          <cell r="E76" t="str">
            <v>Nama Peserta Didik 73</v>
          </cell>
          <cell r="F76" t="str">
            <v>Sangata Kaltim, 04 Juli 1999</v>
          </cell>
          <cell r="G76" t="str">
            <v>P</v>
          </cell>
          <cell r="H76" t="str">
            <v>Ayah dari Nama Peserta Didik 73</v>
          </cell>
          <cell r="I76" t="str">
            <v>Ibu dari Nama Peserta Didik 73</v>
          </cell>
          <cell r="J76" t="str">
            <v>Alamat dari Nama Peserta Didik 73</v>
          </cell>
          <cell r="K76">
            <v>8.8000000000000007</v>
          </cell>
          <cell r="L76">
            <v>9.6</v>
          </cell>
          <cell r="M76">
            <v>10</v>
          </cell>
          <cell r="N76">
            <v>10</v>
          </cell>
          <cell r="O76">
            <v>38.4</v>
          </cell>
          <cell r="P76">
            <v>8.9400000000000013</v>
          </cell>
          <cell r="Q76">
            <v>9.0599999999999987</v>
          </cell>
          <cell r="R76">
            <v>8.9400000000000013</v>
          </cell>
          <cell r="S76">
            <v>8.9400000000000013</v>
          </cell>
          <cell r="T76">
            <v>8.879999999999999</v>
          </cell>
          <cell r="U76">
            <v>8.68</v>
          </cell>
          <cell r="V76">
            <v>9.02</v>
          </cell>
          <cell r="W76">
            <v>8.68</v>
          </cell>
          <cell r="X76">
            <v>8.4599999999999991</v>
          </cell>
          <cell r="Y76">
            <v>8.92</v>
          </cell>
          <cell r="Z76">
            <v>8.8000000000000007</v>
          </cell>
          <cell r="AA76">
            <v>8.9599999999999991</v>
          </cell>
          <cell r="AB76">
            <v>8.8566666666666674</v>
          </cell>
          <cell r="AC76">
            <v>8.93</v>
          </cell>
          <cell r="AD76">
            <v>8.9600000000000009</v>
          </cell>
          <cell r="AE76">
            <v>9.1999999999999993</v>
          </cell>
          <cell r="AF76">
            <v>8.65</v>
          </cell>
          <cell r="AG76">
            <v>9.4</v>
          </cell>
          <cell r="AH76">
            <v>9.48</v>
          </cell>
          <cell r="AI76">
            <v>9.08</v>
          </cell>
          <cell r="AJ76">
            <v>9.1999999999999993</v>
          </cell>
          <cell r="AK76">
            <v>8.6</v>
          </cell>
          <cell r="AL76">
            <v>9.24</v>
          </cell>
          <cell r="AM76">
            <v>9.33</v>
          </cell>
          <cell r="AN76">
            <v>9.8000000000000007</v>
          </cell>
          <cell r="AO76">
            <v>8.94</v>
          </cell>
          <cell r="AP76">
            <v>9.0299999999999994</v>
          </cell>
          <cell r="AQ76">
            <v>9.02</v>
          </cell>
          <cell r="AR76">
            <v>8.86</v>
          </cell>
          <cell r="AS76">
            <v>9.0399999999999991</v>
          </cell>
          <cell r="AT76">
            <v>8.92</v>
          </cell>
          <cell r="AU76">
            <v>9.0399999999999991</v>
          </cell>
          <cell r="AV76">
            <v>8.84</v>
          </cell>
          <cell r="AW76">
            <v>8.5</v>
          </cell>
          <cell r="AX76">
            <v>9.02</v>
          </cell>
          <cell r="AY76">
            <v>8.9600000000000009</v>
          </cell>
          <cell r="AZ76">
            <v>9.2100000000000009</v>
          </cell>
          <cell r="BA76">
            <v>603</v>
          </cell>
          <cell r="BB76">
            <v>750</v>
          </cell>
          <cell r="BC76">
            <v>0</v>
          </cell>
          <cell r="BD76">
            <v>8</v>
          </cell>
          <cell r="BE76">
            <v>107.38</v>
          </cell>
          <cell r="BF76">
            <v>23</v>
          </cell>
        </row>
        <row r="77">
          <cell r="A77">
            <v>74</v>
          </cell>
          <cell r="B77" t="str">
            <v>13-002-074-7</v>
          </cell>
          <cell r="C77">
            <v>13946</v>
          </cell>
          <cell r="D77" t="str">
            <v>9994959991</v>
          </cell>
          <cell r="E77" t="str">
            <v>Nama Peserta Didik 74</v>
          </cell>
          <cell r="F77" t="str">
            <v>Purworejo, 28 Juni 1999</v>
          </cell>
          <cell r="G77" t="str">
            <v>P</v>
          </cell>
          <cell r="H77" t="str">
            <v>Ayah dari Nama Peserta Didik 74</v>
          </cell>
          <cell r="I77" t="str">
            <v>Ibu dari Nama Peserta Didik 74</v>
          </cell>
          <cell r="J77" t="str">
            <v>Alamat dari Nama Peserta Didik 74</v>
          </cell>
          <cell r="K77">
            <v>7.8</v>
          </cell>
          <cell r="L77">
            <v>9</v>
          </cell>
          <cell r="M77">
            <v>10</v>
          </cell>
          <cell r="N77">
            <v>9</v>
          </cell>
          <cell r="O77">
            <v>35.799999999999997</v>
          </cell>
          <cell r="P77">
            <v>8.4400000000000013</v>
          </cell>
          <cell r="Q77">
            <v>8.2799999999999994</v>
          </cell>
          <cell r="R77">
            <v>8.6</v>
          </cell>
          <cell r="S77">
            <v>8.32</v>
          </cell>
          <cell r="T77">
            <v>8.6999999999999993</v>
          </cell>
          <cell r="U77">
            <v>8.32</v>
          </cell>
          <cell r="V77">
            <v>8.379999999999999</v>
          </cell>
          <cell r="W77">
            <v>8.58</v>
          </cell>
          <cell r="X77">
            <v>8.18</v>
          </cell>
          <cell r="Y77">
            <v>8.3000000000000007</v>
          </cell>
          <cell r="Z77">
            <v>8.2799999999999994</v>
          </cell>
          <cell r="AA77">
            <v>8.68</v>
          </cell>
          <cell r="AB77">
            <v>8.4216666666666669</v>
          </cell>
          <cell r="AC77">
            <v>8.6</v>
          </cell>
          <cell r="AD77">
            <v>8.1</v>
          </cell>
          <cell r="AE77">
            <v>8.98</v>
          </cell>
          <cell r="AF77">
            <v>8.5500000000000007</v>
          </cell>
          <cell r="AG77">
            <v>9.8000000000000007</v>
          </cell>
          <cell r="AH77">
            <v>8.82</v>
          </cell>
          <cell r="AI77">
            <v>8.77</v>
          </cell>
          <cell r="AJ77">
            <v>9</v>
          </cell>
          <cell r="AK77">
            <v>8.5</v>
          </cell>
          <cell r="AL77">
            <v>8.7200000000000006</v>
          </cell>
          <cell r="AM77">
            <v>8.81</v>
          </cell>
          <cell r="AN77">
            <v>9.8000000000000007</v>
          </cell>
          <cell r="AO77">
            <v>8.49</v>
          </cell>
          <cell r="AP77">
            <v>8.23</v>
          </cell>
          <cell r="AQ77">
            <v>8.7100000000000009</v>
          </cell>
          <cell r="AR77">
            <v>8.39</v>
          </cell>
          <cell r="AS77">
            <v>9.0299999999999994</v>
          </cell>
          <cell r="AT77">
            <v>8.4700000000000006</v>
          </cell>
          <cell r="AU77">
            <v>8.5</v>
          </cell>
          <cell r="AV77">
            <v>8.7100000000000009</v>
          </cell>
          <cell r="AW77">
            <v>8.2799999999999994</v>
          </cell>
          <cell r="AX77">
            <v>8.43</v>
          </cell>
          <cell r="AY77">
            <v>8.44</v>
          </cell>
          <cell r="AZ77">
            <v>9.02</v>
          </cell>
          <cell r="BA77">
            <v>604</v>
          </cell>
          <cell r="BB77">
            <v>751</v>
          </cell>
          <cell r="BC77">
            <v>0</v>
          </cell>
          <cell r="BD77">
            <v>121</v>
          </cell>
          <cell r="BE77">
            <v>102.7</v>
          </cell>
          <cell r="BF77">
            <v>126</v>
          </cell>
        </row>
        <row r="78">
          <cell r="A78">
            <v>75</v>
          </cell>
          <cell r="B78" t="str">
            <v>13-002-075-6</v>
          </cell>
          <cell r="C78">
            <v>13947</v>
          </cell>
          <cell r="D78" t="str">
            <v>9903121093</v>
          </cell>
          <cell r="E78" t="str">
            <v>Nama Peserta Didik 75</v>
          </cell>
          <cell r="F78" t="str">
            <v>Purworejo, 06 April 1998</v>
          </cell>
          <cell r="G78" t="str">
            <v>L</v>
          </cell>
          <cell r="H78" t="str">
            <v>Ayah dari Nama Peserta Didik 75</v>
          </cell>
          <cell r="I78" t="str">
            <v>Ibu dari Nama Peserta Didik 75</v>
          </cell>
          <cell r="J78" t="str">
            <v>Alamat dari Nama Peserta Didik 75</v>
          </cell>
          <cell r="K78">
            <v>7.8</v>
          </cell>
          <cell r="L78">
            <v>8</v>
          </cell>
          <cell r="M78">
            <v>9</v>
          </cell>
          <cell r="N78">
            <v>8.5</v>
          </cell>
          <cell r="O78">
            <v>33.299999999999997</v>
          </cell>
          <cell r="P78">
            <v>8.120000000000001</v>
          </cell>
          <cell r="Q78">
            <v>8.1999999999999993</v>
          </cell>
          <cell r="R78">
            <v>8.5400000000000009</v>
          </cell>
          <cell r="S78">
            <v>8.08</v>
          </cell>
          <cell r="T78">
            <v>8.2799999999999994</v>
          </cell>
          <cell r="U78">
            <v>8.14</v>
          </cell>
          <cell r="V78">
            <v>8.2200000000000006</v>
          </cell>
          <cell r="W78">
            <v>8.18</v>
          </cell>
          <cell r="X78">
            <v>8.24</v>
          </cell>
          <cell r="Y78">
            <v>8.18</v>
          </cell>
          <cell r="Z78">
            <v>8</v>
          </cell>
          <cell r="AA78">
            <v>8.3000000000000007</v>
          </cell>
          <cell r="AB78">
            <v>8.2066666666666652</v>
          </cell>
          <cell r="AC78">
            <v>8.43</v>
          </cell>
          <cell r="AD78">
            <v>8</v>
          </cell>
          <cell r="AE78">
            <v>8.83</v>
          </cell>
          <cell r="AF78">
            <v>8.25</v>
          </cell>
          <cell r="AG78">
            <v>8.1</v>
          </cell>
          <cell r="AH78">
            <v>8.82</v>
          </cell>
          <cell r="AI78">
            <v>8</v>
          </cell>
          <cell r="AJ78">
            <v>8.9</v>
          </cell>
          <cell r="AK78">
            <v>8.6</v>
          </cell>
          <cell r="AL78">
            <v>8.4600000000000009</v>
          </cell>
          <cell r="AM78">
            <v>8.5500000000000007</v>
          </cell>
          <cell r="AN78">
            <v>8.8000000000000007</v>
          </cell>
          <cell r="AO78">
            <v>8.2100000000000009</v>
          </cell>
          <cell r="AP78">
            <v>8.14</v>
          </cell>
          <cell r="AQ78">
            <v>8.6300000000000008</v>
          </cell>
          <cell r="AR78">
            <v>8.14</v>
          </cell>
          <cell r="AS78">
            <v>8.23</v>
          </cell>
          <cell r="AT78">
            <v>8.35</v>
          </cell>
          <cell r="AU78">
            <v>8.15</v>
          </cell>
          <cell r="AV78">
            <v>8.4</v>
          </cell>
          <cell r="AW78">
            <v>8.35</v>
          </cell>
          <cell r="AX78">
            <v>8.26</v>
          </cell>
          <cell r="AY78">
            <v>8.17</v>
          </cell>
          <cell r="AZ78">
            <v>8.4499999999999993</v>
          </cell>
          <cell r="BA78">
            <v>605</v>
          </cell>
          <cell r="BB78">
            <v>752</v>
          </cell>
          <cell r="BC78">
            <v>0</v>
          </cell>
          <cell r="BD78">
            <v>142</v>
          </cell>
          <cell r="BE78">
            <v>99.480000000000018</v>
          </cell>
          <cell r="BF78">
            <v>145</v>
          </cell>
        </row>
        <row r="79">
          <cell r="A79">
            <v>76</v>
          </cell>
          <cell r="B79" t="str">
            <v>13-002-076-5</v>
          </cell>
          <cell r="C79">
            <v>13948</v>
          </cell>
          <cell r="D79" t="str">
            <v>9980460254</v>
          </cell>
          <cell r="E79" t="str">
            <v>Nama Peserta Didik 76</v>
          </cell>
          <cell r="F79" t="str">
            <v>Purworejo, 26 April 1999</v>
          </cell>
          <cell r="G79" t="str">
            <v>P</v>
          </cell>
          <cell r="H79" t="str">
            <v>Ayah dari Nama Peserta Didik 76</v>
          </cell>
          <cell r="I79" t="str">
            <v>Ibu dari Nama Peserta Didik 76</v>
          </cell>
          <cell r="J79" t="str">
            <v>Alamat dari Nama Peserta Didik 76</v>
          </cell>
          <cell r="K79">
            <v>9</v>
          </cell>
          <cell r="L79">
            <v>9.6</v>
          </cell>
          <cell r="M79">
            <v>10</v>
          </cell>
          <cell r="N79">
            <v>9.75</v>
          </cell>
          <cell r="O79">
            <v>38.35</v>
          </cell>
          <cell r="P79">
            <v>8.9599999999999991</v>
          </cell>
          <cell r="Q79">
            <v>8.879999999999999</v>
          </cell>
          <cell r="R79">
            <v>8.98</v>
          </cell>
          <cell r="S79">
            <v>8.82</v>
          </cell>
          <cell r="T79">
            <v>9.02</v>
          </cell>
          <cell r="U79">
            <v>8.58</v>
          </cell>
          <cell r="V79">
            <v>8.48</v>
          </cell>
          <cell r="W79">
            <v>8.6</v>
          </cell>
          <cell r="X79">
            <v>8.6</v>
          </cell>
          <cell r="Y79">
            <v>8.4599999999999991</v>
          </cell>
          <cell r="Z79">
            <v>8.42</v>
          </cell>
          <cell r="AA79">
            <v>8.9</v>
          </cell>
          <cell r="AB79">
            <v>8.7249999999999996</v>
          </cell>
          <cell r="AC79">
            <v>8.8000000000000007</v>
          </cell>
          <cell r="AD79">
            <v>8.4600000000000009</v>
          </cell>
          <cell r="AE79">
            <v>9.23</v>
          </cell>
          <cell r="AF79">
            <v>8.6999999999999993</v>
          </cell>
          <cell r="AG79">
            <v>8.8000000000000007</v>
          </cell>
          <cell r="AH79">
            <v>9.17</v>
          </cell>
          <cell r="AI79">
            <v>9</v>
          </cell>
          <cell r="AJ79">
            <v>8.9</v>
          </cell>
          <cell r="AK79">
            <v>8.5</v>
          </cell>
          <cell r="AL79">
            <v>8.8699999999999992</v>
          </cell>
          <cell r="AM79">
            <v>9.2100000000000009</v>
          </cell>
          <cell r="AN79">
            <v>8.8000000000000007</v>
          </cell>
          <cell r="AO79">
            <v>8.91</v>
          </cell>
          <cell r="AP79">
            <v>8.75</v>
          </cell>
          <cell r="AQ79">
            <v>9.06</v>
          </cell>
          <cell r="AR79">
            <v>8.7799999999999994</v>
          </cell>
          <cell r="AS79">
            <v>8.9499999999999993</v>
          </cell>
          <cell r="AT79">
            <v>8.76</v>
          </cell>
          <cell r="AU79">
            <v>8.64</v>
          </cell>
          <cell r="AV79">
            <v>8.69</v>
          </cell>
          <cell r="AW79">
            <v>8.57</v>
          </cell>
          <cell r="AX79">
            <v>8.58</v>
          </cell>
          <cell r="AY79">
            <v>8.66</v>
          </cell>
          <cell r="AZ79">
            <v>8.8699999999999992</v>
          </cell>
          <cell r="BA79">
            <v>606</v>
          </cell>
          <cell r="BB79">
            <v>753</v>
          </cell>
          <cell r="BC79">
            <v>0</v>
          </cell>
          <cell r="BD79">
            <v>10</v>
          </cell>
          <cell r="BE79">
            <v>105.22000000000001</v>
          </cell>
          <cell r="BF79">
            <v>58</v>
          </cell>
        </row>
        <row r="80">
          <cell r="A80">
            <v>77</v>
          </cell>
          <cell r="B80" t="str">
            <v>13-002-077-4</v>
          </cell>
          <cell r="C80">
            <v>13949</v>
          </cell>
          <cell r="D80" t="str">
            <v>9984833116</v>
          </cell>
          <cell r="E80" t="str">
            <v>Nama Peserta Didik 77</v>
          </cell>
          <cell r="F80" t="str">
            <v>Purworejo, 23 Agustus 1998</v>
          </cell>
          <cell r="G80" t="str">
            <v>L</v>
          </cell>
          <cell r="H80" t="str">
            <v>Ayah dari Nama Peserta Didik 77</v>
          </cell>
          <cell r="I80" t="str">
            <v>Ibu dari Nama Peserta Didik 77</v>
          </cell>
          <cell r="J80" t="str">
            <v>Alamat dari Nama Peserta Didik 77</v>
          </cell>
          <cell r="K80">
            <v>8.8000000000000007</v>
          </cell>
          <cell r="L80">
            <v>9.1999999999999993</v>
          </cell>
          <cell r="M80">
            <v>9.25</v>
          </cell>
          <cell r="N80">
            <v>10</v>
          </cell>
          <cell r="O80">
            <v>37.25</v>
          </cell>
          <cell r="P80">
            <v>9.08</v>
          </cell>
          <cell r="Q80">
            <v>8.82</v>
          </cell>
          <cell r="R80">
            <v>8.76</v>
          </cell>
          <cell r="S80">
            <v>8.5599999999999987</v>
          </cell>
          <cell r="T80">
            <v>8.92</v>
          </cell>
          <cell r="U80">
            <v>8.5400000000000009</v>
          </cell>
          <cell r="V80">
            <v>8.6999999999999993</v>
          </cell>
          <cell r="W80">
            <v>8.4599999999999991</v>
          </cell>
          <cell r="X80">
            <v>8.68</v>
          </cell>
          <cell r="Y80">
            <v>8.5</v>
          </cell>
          <cell r="Z80">
            <v>8.4</v>
          </cell>
          <cell r="AA80">
            <v>8.64</v>
          </cell>
          <cell r="AB80">
            <v>8.6716666666666651</v>
          </cell>
          <cell r="AC80">
            <v>8.73</v>
          </cell>
          <cell r="AD80">
            <v>8.58</v>
          </cell>
          <cell r="AE80">
            <v>8.9499999999999993</v>
          </cell>
          <cell r="AF80">
            <v>8.6</v>
          </cell>
          <cell r="AG80">
            <v>9.6</v>
          </cell>
          <cell r="AH80">
            <v>9.2799999999999994</v>
          </cell>
          <cell r="AI80">
            <v>8.81</v>
          </cell>
          <cell r="AJ80">
            <v>8.8000000000000007</v>
          </cell>
          <cell r="AK80">
            <v>8.6999999999999993</v>
          </cell>
          <cell r="AL80">
            <v>8.6999999999999993</v>
          </cell>
          <cell r="AM80">
            <v>8.9</v>
          </cell>
          <cell r="AN80">
            <v>9</v>
          </cell>
          <cell r="AO80">
            <v>8.98</v>
          </cell>
          <cell r="AP80">
            <v>8.75</v>
          </cell>
          <cell r="AQ80">
            <v>8.82</v>
          </cell>
          <cell r="AR80">
            <v>8.57</v>
          </cell>
          <cell r="AS80">
            <v>9.1199999999999992</v>
          </cell>
          <cell r="AT80">
            <v>8.76</v>
          </cell>
          <cell r="AU80">
            <v>8.73</v>
          </cell>
          <cell r="AV80">
            <v>8.56</v>
          </cell>
          <cell r="AW80">
            <v>8.69</v>
          </cell>
          <cell r="AX80">
            <v>8.56</v>
          </cell>
          <cell r="AY80">
            <v>8.5500000000000007</v>
          </cell>
          <cell r="AZ80">
            <v>8.75</v>
          </cell>
          <cell r="BA80">
            <v>607</v>
          </cell>
          <cell r="BB80">
            <v>754</v>
          </cell>
          <cell r="BC80">
            <v>0</v>
          </cell>
          <cell r="BD80">
            <v>57</v>
          </cell>
          <cell r="BE80">
            <v>104.84</v>
          </cell>
          <cell r="BF80">
            <v>75</v>
          </cell>
        </row>
        <row r="81">
          <cell r="A81">
            <v>78</v>
          </cell>
          <cell r="B81" t="str">
            <v>13-002-078-3</v>
          </cell>
          <cell r="C81">
            <v>13950</v>
          </cell>
          <cell r="D81" t="str">
            <v>9994970983</v>
          </cell>
          <cell r="E81" t="str">
            <v>Nama Peserta Didik 78</v>
          </cell>
          <cell r="F81" t="str">
            <v>Purworejo, 08 September 1999</v>
          </cell>
          <cell r="G81" t="str">
            <v>P</v>
          </cell>
          <cell r="H81" t="str">
            <v>Ayah dari Nama Peserta Didik 78</v>
          </cell>
          <cell r="I81" t="str">
            <v>Ibu dari Nama Peserta Didik 78</v>
          </cell>
          <cell r="J81" t="str">
            <v>Alamat dari Nama Peserta Didik 78</v>
          </cell>
          <cell r="K81">
            <v>9.1999999999999993</v>
          </cell>
          <cell r="L81">
            <v>8.4</v>
          </cell>
          <cell r="M81">
            <v>10</v>
          </cell>
          <cell r="N81">
            <v>9.5</v>
          </cell>
          <cell r="O81">
            <v>37.1</v>
          </cell>
          <cell r="P81">
            <v>8.82</v>
          </cell>
          <cell r="Q81">
            <v>8.5</v>
          </cell>
          <cell r="R81">
            <v>8.84</v>
          </cell>
          <cell r="S81">
            <v>8.86</v>
          </cell>
          <cell r="T81">
            <v>8.86</v>
          </cell>
          <cell r="U81">
            <v>8.34</v>
          </cell>
          <cell r="V81">
            <v>8.5</v>
          </cell>
          <cell r="W81">
            <v>8.7799999999999994</v>
          </cell>
          <cell r="X81">
            <v>8.18</v>
          </cell>
          <cell r="Y81">
            <v>8.64</v>
          </cell>
          <cell r="Z81">
            <v>8.4400000000000013</v>
          </cell>
          <cell r="AA81">
            <v>8.5599999999999987</v>
          </cell>
          <cell r="AB81">
            <v>8.6100000000000012</v>
          </cell>
          <cell r="AC81">
            <v>9.15</v>
          </cell>
          <cell r="AD81">
            <v>8.19</v>
          </cell>
          <cell r="AE81">
            <v>9.33</v>
          </cell>
          <cell r="AF81">
            <v>8.65</v>
          </cell>
          <cell r="AG81">
            <v>9.6</v>
          </cell>
          <cell r="AH81">
            <v>9.1999999999999993</v>
          </cell>
          <cell r="AI81">
            <v>8.42</v>
          </cell>
          <cell r="AJ81">
            <v>8.8000000000000007</v>
          </cell>
          <cell r="AK81">
            <v>8.1999999999999993</v>
          </cell>
          <cell r="AL81">
            <v>8.82</v>
          </cell>
          <cell r="AM81">
            <v>9.1300000000000008</v>
          </cell>
          <cell r="AN81">
            <v>9</v>
          </cell>
          <cell r="AO81">
            <v>8.92</v>
          </cell>
          <cell r="AP81">
            <v>8.41</v>
          </cell>
          <cell r="AQ81">
            <v>8.99</v>
          </cell>
          <cell r="AR81">
            <v>8.8000000000000007</v>
          </cell>
          <cell r="AS81">
            <v>9.08</v>
          </cell>
          <cell r="AT81">
            <v>8.6</v>
          </cell>
          <cell r="AU81">
            <v>8.48</v>
          </cell>
          <cell r="AV81">
            <v>8.7899999999999991</v>
          </cell>
          <cell r="AW81">
            <v>8.19</v>
          </cell>
          <cell r="AX81">
            <v>8.69</v>
          </cell>
          <cell r="AY81">
            <v>8.65</v>
          </cell>
          <cell r="AZ81">
            <v>8.69</v>
          </cell>
          <cell r="BA81">
            <v>608</v>
          </cell>
          <cell r="BB81">
            <v>755</v>
          </cell>
          <cell r="BC81">
            <v>0</v>
          </cell>
          <cell r="BD81">
            <v>67</v>
          </cell>
          <cell r="BE81">
            <v>104.28999999999999</v>
          </cell>
          <cell r="BF81">
            <v>90</v>
          </cell>
        </row>
        <row r="82">
          <cell r="A82">
            <v>79</v>
          </cell>
          <cell r="B82" t="str">
            <v>13-002-079-2</v>
          </cell>
          <cell r="C82">
            <v>13951</v>
          </cell>
          <cell r="D82" t="str">
            <v>9995057358</v>
          </cell>
          <cell r="E82" t="str">
            <v>Nama Peserta Didik 79</v>
          </cell>
          <cell r="F82" t="str">
            <v>Purworejo, 11 Agustus 1999</v>
          </cell>
          <cell r="G82" t="str">
            <v>P</v>
          </cell>
          <cell r="H82" t="str">
            <v>Ayah dari Nama Peserta Didik 79</v>
          </cell>
          <cell r="I82" t="str">
            <v>Ibu dari Nama Peserta Didik 79</v>
          </cell>
          <cell r="J82" t="str">
            <v>Alamat dari Nama Peserta Didik 79</v>
          </cell>
          <cell r="K82">
            <v>8.4</v>
          </cell>
          <cell r="L82">
            <v>9</v>
          </cell>
          <cell r="M82">
            <v>9.5</v>
          </cell>
          <cell r="N82">
            <v>9.75</v>
          </cell>
          <cell r="O82">
            <v>36.65</v>
          </cell>
          <cell r="P82">
            <v>9</v>
          </cell>
          <cell r="Q82">
            <v>8.52</v>
          </cell>
          <cell r="R82">
            <v>8.74</v>
          </cell>
          <cell r="S82">
            <v>8.8000000000000007</v>
          </cell>
          <cell r="T82">
            <v>8.379999999999999</v>
          </cell>
          <cell r="U82">
            <v>8.42</v>
          </cell>
          <cell r="V82">
            <v>8.5400000000000009</v>
          </cell>
          <cell r="W82">
            <v>8.7799999999999994</v>
          </cell>
          <cell r="X82">
            <v>8.3000000000000007</v>
          </cell>
          <cell r="Y82">
            <v>8.58</v>
          </cell>
          <cell r="Z82">
            <v>8.4599999999999991</v>
          </cell>
          <cell r="AA82">
            <v>8.76</v>
          </cell>
          <cell r="AB82">
            <v>8.6066666666666656</v>
          </cell>
          <cell r="AC82">
            <v>9</v>
          </cell>
          <cell r="AD82">
            <v>8.5</v>
          </cell>
          <cell r="AE82">
            <v>9.1999999999999993</v>
          </cell>
          <cell r="AF82">
            <v>8.6999999999999993</v>
          </cell>
          <cell r="AG82">
            <v>8.85</v>
          </cell>
          <cell r="AH82">
            <v>9</v>
          </cell>
          <cell r="AI82">
            <v>8.85</v>
          </cell>
          <cell r="AJ82">
            <v>9</v>
          </cell>
          <cell r="AK82">
            <v>8.5</v>
          </cell>
          <cell r="AL82">
            <v>8.58</v>
          </cell>
          <cell r="AM82">
            <v>8.99</v>
          </cell>
          <cell r="AN82">
            <v>9</v>
          </cell>
          <cell r="AO82">
            <v>9</v>
          </cell>
          <cell r="AP82">
            <v>8.51</v>
          </cell>
          <cell r="AQ82">
            <v>8.8800000000000008</v>
          </cell>
          <cell r="AR82">
            <v>8.77</v>
          </cell>
          <cell r="AS82">
            <v>8.5299999999999994</v>
          </cell>
          <cell r="AT82">
            <v>8.59</v>
          </cell>
          <cell r="AU82">
            <v>8.6300000000000008</v>
          </cell>
          <cell r="AV82">
            <v>8.85</v>
          </cell>
          <cell r="AW82">
            <v>8.36</v>
          </cell>
          <cell r="AX82">
            <v>8.58</v>
          </cell>
          <cell r="AY82">
            <v>8.6199999999999992</v>
          </cell>
          <cell r="AZ82">
            <v>8.83</v>
          </cell>
          <cell r="BA82">
            <v>609</v>
          </cell>
          <cell r="BB82">
            <v>756</v>
          </cell>
          <cell r="BC82">
            <v>0</v>
          </cell>
          <cell r="BD82">
            <v>85</v>
          </cell>
          <cell r="BE82">
            <v>104.15</v>
          </cell>
          <cell r="BF82">
            <v>94</v>
          </cell>
        </row>
        <row r="83">
          <cell r="A83">
            <v>80</v>
          </cell>
          <cell r="B83" t="str">
            <v>13-002-080-9</v>
          </cell>
          <cell r="C83">
            <v>13952</v>
          </cell>
          <cell r="D83" t="str">
            <v>9984833122</v>
          </cell>
          <cell r="E83" t="str">
            <v>Nama Peserta Didik 80</v>
          </cell>
          <cell r="F83" t="str">
            <v>Purworejo, 26 Oktober 1998</v>
          </cell>
          <cell r="G83" t="str">
            <v>P</v>
          </cell>
          <cell r="H83" t="str">
            <v>Ayah dari Nama Peserta Didik 80</v>
          </cell>
          <cell r="I83" t="str">
            <v>Ibu dari Nama Peserta Didik 80</v>
          </cell>
          <cell r="J83" t="str">
            <v>Alamat dari Nama Peserta Didik 80</v>
          </cell>
          <cell r="K83">
            <v>8.6</v>
          </cell>
          <cell r="L83">
            <v>8</v>
          </cell>
          <cell r="M83">
            <v>10</v>
          </cell>
          <cell r="N83">
            <v>9</v>
          </cell>
          <cell r="O83">
            <v>35.6</v>
          </cell>
          <cell r="P83">
            <v>8.5599999999999987</v>
          </cell>
          <cell r="Q83">
            <v>8.4599999999999991</v>
          </cell>
          <cell r="R83">
            <v>8.76</v>
          </cell>
          <cell r="S83">
            <v>8.379999999999999</v>
          </cell>
          <cell r="T83">
            <v>8.18</v>
          </cell>
          <cell r="U83">
            <v>8.42</v>
          </cell>
          <cell r="V83">
            <v>8.6999999999999993</v>
          </cell>
          <cell r="W83">
            <v>8.68</v>
          </cell>
          <cell r="X83">
            <v>8.379999999999999</v>
          </cell>
          <cell r="Y83">
            <v>8.4599999999999991</v>
          </cell>
          <cell r="Z83">
            <v>8.1</v>
          </cell>
          <cell r="AA83">
            <v>8.68</v>
          </cell>
          <cell r="AB83">
            <v>8.4799999999999969</v>
          </cell>
          <cell r="AC83">
            <v>8.5500000000000007</v>
          </cell>
          <cell r="AD83">
            <v>8.4600000000000009</v>
          </cell>
          <cell r="AE83">
            <v>9.15</v>
          </cell>
          <cell r="AF83">
            <v>8.48</v>
          </cell>
          <cell r="AG83">
            <v>8.65</v>
          </cell>
          <cell r="AH83">
            <v>9.3800000000000008</v>
          </cell>
          <cell r="AI83">
            <v>8.92</v>
          </cell>
          <cell r="AJ83">
            <v>8.8000000000000007</v>
          </cell>
          <cell r="AK83">
            <v>8.4</v>
          </cell>
          <cell r="AL83">
            <v>8.32</v>
          </cell>
          <cell r="AM83">
            <v>8.85</v>
          </cell>
          <cell r="AN83">
            <v>8.6999999999999993</v>
          </cell>
          <cell r="AO83">
            <v>8.56</v>
          </cell>
          <cell r="AP83">
            <v>8.4600000000000009</v>
          </cell>
          <cell r="AQ83">
            <v>8.8800000000000008</v>
          </cell>
          <cell r="AR83">
            <v>8.41</v>
          </cell>
          <cell r="AS83">
            <v>8.33</v>
          </cell>
          <cell r="AT83">
            <v>8.6999999999999993</v>
          </cell>
          <cell r="AU83">
            <v>8.77</v>
          </cell>
          <cell r="AV83">
            <v>8.7200000000000006</v>
          </cell>
          <cell r="AW83">
            <v>8.39</v>
          </cell>
          <cell r="AX83">
            <v>8.42</v>
          </cell>
          <cell r="AY83">
            <v>8.33</v>
          </cell>
          <cell r="AZ83">
            <v>8.69</v>
          </cell>
          <cell r="BA83">
            <v>610</v>
          </cell>
          <cell r="BB83">
            <v>757</v>
          </cell>
          <cell r="BC83">
            <v>0</v>
          </cell>
          <cell r="BD83">
            <v>126</v>
          </cell>
          <cell r="BE83">
            <v>102.66</v>
          </cell>
          <cell r="BF83">
            <v>127</v>
          </cell>
        </row>
        <row r="84">
          <cell r="A84">
            <v>81</v>
          </cell>
          <cell r="B84" t="str">
            <v>13-002-081-8</v>
          </cell>
          <cell r="C84">
            <v>13953</v>
          </cell>
          <cell r="D84" t="str">
            <v>9990664218</v>
          </cell>
          <cell r="E84" t="str">
            <v>Nama Peserta Didik 81</v>
          </cell>
          <cell r="F84" t="str">
            <v>Purworejo, 25 Mei 1999</v>
          </cell>
          <cell r="G84" t="str">
            <v>L</v>
          </cell>
          <cell r="H84" t="str">
            <v>Ayah dari Nama Peserta Didik 81</v>
          </cell>
          <cell r="I84" t="str">
            <v>Ibu dari Nama Peserta Didik 81</v>
          </cell>
          <cell r="J84" t="str">
            <v>Alamat dari Nama Peserta Didik 81</v>
          </cell>
          <cell r="K84">
            <v>8.4</v>
          </cell>
          <cell r="L84">
            <v>9.4</v>
          </cell>
          <cell r="M84">
            <v>10</v>
          </cell>
          <cell r="N84">
            <v>9.75</v>
          </cell>
          <cell r="O84">
            <v>37.549999999999997</v>
          </cell>
          <cell r="P84">
            <v>9.26</v>
          </cell>
          <cell r="Q84">
            <v>8.9</v>
          </cell>
          <cell r="R84">
            <v>8.84</v>
          </cell>
          <cell r="S84">
            <v>9.16</v>
          </cell>
          <cell r="T84">
            <v>8.84</v>
          </cell>
          <cell r="U84">
            <v>8.620000000000001</v>
          </cell>
          <cell r="V84">
            <v>8.86</v>
          </cell>
          <cell r="W84">
            <v>8.620000000000001</v>
          </cell>
          <cell r="X84">
            <v>8.68</v>
          </cell>
          <cell r="Y84">
            <v>9.0599999999999987</v>
          </cell>
          <cell r="Z84">
            <v>8.4</v>
          </cell>
          <cell r="AA84">
            <v>8.76</v>
          </cell>
          <cell r="AB84">
            <v>8.8333333333333339</v>
          </cell>
          <cell r="AC84">
            <v>9.25</v>
          </cell>
          <cell r="AD84">
            <v>8.81</v>
          </cell>
          <cell r="AE84">
            <v>9.25</v>
          </cell>
          <cell r="AF84">
            <v>8.65</v>
          </cell>
          <cell r="AG84">
            <v>9.4</v>
          </cell>
          <cell r="AH84">
            <v>9.2799999999999994</v>
          </cell>
          <cell r="AI84">
            <v>9.15</v>
          </cell>
          <cell r="AJ84">
            <v>8.8000000000000007</v>
          </cell>
          <cell r="AK84">
            <v>8.6999999999999993</v>
          </cell>
          <cell r="AL84">
            <v>8.82</v>
          </cell>
          <cell r="AM84">
            <v>8.85</v>
          </cell>
          <cell r="AN84">
            <v>9</v>
          </cell>
          <cell r="AO84">
            <v>9.26</v>
          </cell>
          <cell r="AP84">
            <v>8.8699999999999992</v>
          </cell>
          <cell r="AQ84">
            <v>8.9700000000000006</v>
          </cell>
          <cell r="AR84">
            <v>9.01</v>
          </cell>
          <cell r="AS84">
            <v>9.01</v>
          </cell>
          <cell r="AT84">
            <v>8.81</v>
          </cell>
          <cell r="AU84">
            <v>8.9499999999999993</v>
          </cell>
          <cell r="AV84">
            <v>8.67</v>
          </cell>
          <cell r="AW84">
            <v>8.69</v>
          </cell>
          <cell r="AX84">
            <v>8.99</v>
          </cell>
          <cell r="AY84">
            <v>8.5399999999999991</v>
          </cell>
          <cell r="AZ84">
            <v>8.83</v>
          </cell>
          <cell r="BA84">
            <v>611</v>
          </cell>
          <cell r="BB84">
            <v>758</v>
          </cell>
          <cell r="BC84">
            <v>0</v>
          </cell>
          <cell r="BD84">
            <v>45</v>
          </cell>
          <cell r="BE84">
            <v>106.59999999999998</v>
          </cell>
          <cell r="BF84">
            <v>35</v>
          </cell>
        </row>
        <row r="85">
          <cell r="A85">
            <v>82</v>
          </cell>
          <cell r="B85" t="str">
            <v>13-002-082-7</v>
          </cell>
          <cell r="C85">
            <v>13954</v>
          </cell>
          <cell r="D85" t="str">
            <v>9995058769</v>
          </cell>
          <cell r="E85" t="str">
            <v>Nama Peserta Didik 82</v>
          </cell>
          <cell r="F85" t="str">
            <v>Purworejo, 22 Juni 1999</v>
          </cell>
          <cell r="G85" t="str">
            <v>P</v>
          </cell>
          <cell r="H85" t="str">
            <v>Ayah dari Nama Peserta Didik 82</v>
          </cell>
          <cell r="I85" t="str">
            <v>Ibu dari Nama Peserta Didik 82</v>
          </cell>
          <cell r="J85" t="str">
            <v>Alamat dari Nama Peserta Didik 82</v>
          </cell>
          <cell r="K85">
            <v>9.1999999999999993</v>
          </cell>
          <cell r="L85">
            <v>9.6</v>
          </cell>
          <cell r="M85">
            <v>10</v>
          </cell>
          <cell r="N85">
            <v>9.5</v>
          </cell>
          <cell r="O85">
            <v>38.299999999999997</v>
          </cell>
          <cell r="P85">
            <v>9.18</v>
          </cell>
          <cell r="Q85">
            <v>8.92</v>
          </cell>
          <cell r="R85">
            <v>8.92</v>
          </cell>
          <cell r="S85">
            <v>8.9599999999999991</v>
          </cell>
          <cell r="T85">
            <v>9.379999999999999</v>
          </cell>
          <cell r="U85">
            <v>8.82</v>
          </cell>
          <cell r="V85">
            <v>9.0400000000000009</v>
          </cell>
          <cell r="W85">
            <v>8.8000000000000007</v>
          </cell>
          <cell r="X85">
            <v>8.5599999999999987</v>
          </cell>
          <cell r="Y85">
            <v>8.52</v>
          </cell>
          <cell r="Z85">
            <v>8.74</v>
          </cell>
          <cell r="AA85">
            <v>8.9</v>
          </cell>
          <cell r="AB85">
            <v>8.8949999999999996</v>
          </cell>
          <cell r="AC85">
            <v>8.93</v>
          </cell>
          <cell r="AD85">
            <v>8.81</v>
          </cell>
          <cell r="AE85">
            <v>9.3000000000000007</v>
          </cell>
          <cell r="AF85">
            <v>8.6999999999999993</v>
          </cell>
          <cell r="AG85">
            <v>10</v>
          </cell>
          <cell r="AH85">
            <v>9.4499999999999993</v>
          </cell>
          <cell r="AI85">
            <v>9.15</v>
          </cell>
          <cell r="AJ85">
            <v>9.1</v>
          </cell>
          <cell r="AK85">
            <v>8.6</v>
          </cell>
          <cell r="AL85">
            <v>8.68</v>
          </cell>
          <cell r="AM85">
            <v>9.25</v>
          </cell>
          <cell r="AN85">
            <v>9</v>
          </cell>
          <cell r="AO85">
            <v>9.11</v>
          </cell>
          <cell r="AP85">
            <v>8.89</v>
          </cell>
          <cell r="AQ85">
            <v>9.0299999999999994</v>
          </cell>
          <cell r="AR85">
            <v>8.8800000000000008</v>
          </cell>
          <cell r="AS85">
            <v>9.57</v>
          </cell>
          <cell r="AT85">
            <v>9.01</v>
          </cell>
          <cell r="AU85">
            <v>9.07</v>
          </cell>
          <cell r="AV85">
            <v>8.89</v>
          </cell>
          <cell r="AW85">
            <v>8.57</v>
          </cell>
          <cell r="AX85">
            <v>8.57</v>
          </cell>
          <cell r="AY85">
            <v>8.89</v>
          </cell>
          <cell r="AZ85">
            <v>8.93</v>
          </cell>
          <cell r="BA85">
            <v>612</v>
          </cell>
          <cell r="BB85">
            <v>759</v>
          </cell>
          <cell r="BC85">
            <v>0</v>
          </cell>
          <cell r="BD85">
            <v>11</v>
          </cell>
          <cell r="BE85">
            <v>107.41</v>
          </cell>
          <cell r="BF85">
            <v>22</v>
          </cell>
        </row>
        <row r="86">
          <cell r="A86">
            <v>83</v>
          </cell>
          <cell r="B86" t="str">
            <v>13-002-083-6</v>
          </cell>
          <cell r="C86">
            <v>13955</v>
          </cell>
          <cell r="D86" t="str">
            <v>9994972039</v>
          </cell>
          <cell r="E86" t="str">
            <v>Nama Peserta Didik 83</v>
          </cell>
          <cell r="F86" t="str">
            <v>Jakarta, 08 Agustus 1999</v>
          </cell>
          <cell r="G86" t="str">
            <v>P</v>
          </cell>
          <cell r="H86" t="str">
            <v>Ayah dari Nama Peserta Didik 83</v>
          </cell>
          <cell r="I86" t="str">
            <v>Ibu dari Nama Peserta Didik 83</v>
          </cell>
          <cell r="J86" t="str">
            <v>Alamat dari Nama Peserta Didik 83</v>
          </cell>
          <cell r="K86">
            <v>8.6</v>
          </cell>
          <cell r="L86">
            <v>9.4</v>
          </cell>
          <cell r="M86">
            <v>10</v>
          </cell>
          <cell r="N86">
            <v>10</v>
          </cell>
          <cell r="O86">
            <v>38</v>
          </cell>
          <cell r="P86">
            <v>9.2799999999999994</v>
          </cell>
          <cell r="Q86">
            <v>9.0400000000000009</v>
          </cell>
          <cell r="R86">
            <v>9.02</v>
          </cell>
          <cell r="S86">
            <v>8.6999999999999993</v>
          </cell>
          <cell r="T86">
            <v>9.24</v>
          </cell>
          <cell r="U86">
            <v>8.9599999999999991</v>
          </cell>
          <cell r="V86">
            <v>8.8000000000000007</v>
          </cell>
          <cell r="W86">
            <v>8.5599999999999987</v>
          </cell>
          <cell r="X86">
            <v>8.4599999999999991</v>
          </cell>
          <cell r="Y86">
            <v>8.82</v>
          </cell>
          <cell r="Z86">
            <v>8.68</v>
          </cell>
          <cell r="AA86">
            <v>8.86</v>
          </cell>
          <cell r="AB86">
            <v>8.8683333333333341</v>
          </cell>
          <cell r="AC86">
            <v>8.93</v>
          </cell>
          <cell r="AD86">
            <v>8.5399999999999991</v>
          </cell>
          <cell r="AE86">
            <v>9.35</v>
          </cell>
          <cell r="AF86">
            <v>8.4499999999999993</v>
          </cell>
          <cell r="AG86">
            <v>9.4</v>
          </cell>
          <cell r="AH86">
            <v>9.07</v>
          </cell>
          <cell r="AI86">
            <v>9.15</v>
          </cell>
          <cell r="AJ86">
            <v>8.9</v>
          </cell>
          <cell r="AK86">
            <v>8.3000000000000007</v>
          </cell>
          <cell r="AL86">
            <v>9.44</v>
          </cell>
          <cell r="AM86">
            <v>9.2100000000000009</v>
          </cell>
          <cell r="AN86">
            <v>8.8000000000000007</v>
          </cell>
          <cell r="AO86">
            <v>9.18</v>
          </cell>
          <cell r="AP86">
            <v>8.89</v>
          </cell>
          <cell r="AQ86">
            <v>9.1199999999999992</v>
          </cell>
          <cell r="AR86">
            <v>8.6300000000000008</v>
          </cell>
          <cell r="AS86">
            <v>9.2899999999999991</v>
          </cell>
          <cell r="AT86">
            <v>8.99</v>
          </cell>
          <cell r="AU86">
            <v>8.91</v>
          </cell>
          <cell r="AV86">
            <v>8.66</v>
          </cell>
          <cell r="AW86">
            <v>8.41</v>
          </cell>
          <cell r="AX86">
            <v>9.01</v>
          </cell>
          <cell r="AY86">
            <v>8.84</v>
          </cell>
          <cell r="AZ86">
            <v>8.84</v>
          </cell>
          <cell r="BA86">
            <v>613</v>
          </cell>
          <cell r="BB86">
            <v>760</v>
          </cell>
          <cell r="BC86">
            <v>0</v>
          </cell>
          <cell r="BD86">
            <v>21</v>
          </cell>
          <cell r="BE86">
            <v>106.77000000000001</v>
          </cell>
          <cell r="BF86">
            <v>32</v>
          </cell>
        </row>
        <row r="87">
          <cell r="A87">
            <v>84</v>
          </cell>
          <cell r="B87" t="str">
            <v>13-002-084-5</v>
          </cell>
          <cell r="C87">
            <v>13956</v>
          </cell>
          <cell r="D87" t="str">
            <v>9994970491</v>
          </cell>
          <cell r="E87" t="str">
            <v>Nama Peserta Didik 84</v>
          </cell>
          <cell r="F87" t="str">
            <v>Purworejo, 03 Mei 1999</v>
          </cell>
          <cell r="G87" t="str">
            <v>P</v>
          </cell>
          <cell r="H87" t="str">
            <v>Ayah dari Nama Peserta Didik 84</v>
          </cell>
          <cell r="I87" t="str">
            <v>Ibu dari Nama Peserta Didik 84</v>
          </cell>
          <cell r="J87" t="str">
            <v>Alamat dari Nama Peserta Didik 84</v>
          </cell>
          <cell r="K87">
            <v>8.8000000000000007</v>
          </cell>
          <cell r="L87">
            <v>9.4</v>
          </cell>
          <cell r="M87">
            <v>9.75</v>
          </cell>
          <cell r="N87">
            <v>8.25</v>
          </cell>
          <cell r="O87">
            <v>36.200000000000003</v>
          </cell>
          <cell r="P87">
            <v>8.48</v>
          </cell>
          <cell r="Q87">
            <v>8.7799999999999994</v>
          </cell>
          <cell r="R87">
            <v>8.9</v>
          </cell>
          <cell r="S87">
            <v>8.5599999999999987</v>
          </cell>
          <cell r="T87">
            <v>8.24</v>
          </cell>
          <cell r="U87">
            <v>8.34</v>
          </cell>
          <cell r="V87">
            <v>8.74</v>
          </cell>
          <cell r="W87">
            <v>8.7200000000000006</v>
          </cell>
          <cell r="X87">
            <v>8.2200000000000006</v>
          </cell>
          <cell r="Y87">
            <v>8.5</v>
          </cell>
          <cell r="Z87">
            <v>8.5</v>
          </cell>
          <cell r="AA87">
            <v>8.68</v>
          </cell>
          <cell r="AB87">
            <v>8.5549999999999997</v>
          </cell>
          <cell r="AC87">
            <v>8.85</v>
          </cell>
          <cell r="AD87">
            <v>8.6199999999999992</v>
          </cell>
          <cell r="AE87">
            <v>9.1999999999999993</v>
          </cell>
          <cell r="AF87">
            <v>8.75</v>
          </cell>
          <cell r="AG87">
            <v>9</v>
          </cell>
          <cell r="AH87">
            <v>9.1</v>
          </cell>
          <cell r="AI87">
            <v>8.81</v>
          </cell>
          <cell r="AJ87">
            <v>8.8000000000000007</v>
          </cell>
          <cell r="AK87">
            <v>8.5</v>
          </cell>
          <cell r="AL87">
            <v>9.06</v>
          </cell>
          <cell r="AM87">
            <v>8.86</v>
          </cell>
          <cell r="AN87">
            <v>8.8000000000000007</v>
          </cell>
          <cell r="AO87">
            <v>8.59</v>
          </cell>
          <cell r="AP87">
            <v>8.73</v>
          </cell>
          <cell r="AQ87">
            <v>8.99</v>
          </cell>
          <cell r="AR87">
            <v>8.6199999999999992</v>
          </cell>
          <cell r="AS87">
            <v>8.4700000000000006</v>
          </cell>
          <cell r="AT87">
            <v>8.57</v>
          </cell>
          <cell r="AU87">
            <v>8.76</v>
          </cell>
          <cell r="AV87">
            <v>8.74</v>
          </cell>
          <cell r="AW87">
            <v>8.3000000000000007</v>
          </cell>
          <cell r="AX87">
            <v>8.67</v>
          </cell>
          <cell r="AY87">
            <v>8.61</v>
          </cell>
          <cell r="AZ87">
            <v>8.7200000000000006</v>
          </cell>
          <cell r="BA87">
            <v>614</v>
          </cell>
          <cell r="BB87">
            <v>761</v>
          </cell>
          <cell r="BC87">
            <v>0</v>
          </cell>
          <cell r="BD87">
            <v>110</v>
          </cell>
          <cell r="BE87">
            <v>103.77</v>
          </cell>
          <cell r="BF87">
            <v>103</v>
          </cell>
        </row>
        <row r="88">
          <cell r="A88">
            <v>85</v>
          </cell>
          <cell r="B88" t="str">
            <v>13-002-085-4</v>
          </cell>
          <cell r="C88">
            <v>13957</v>
          </cell>
          <cell r="D88" t="str">
            <v>9994971465</v>
          </cell>
          <cell r="E88" t="str">
            <v>Nama Peserta Didik 85</v>
          </cell>
          <cell r="F88" t="str">
            <v>Magetan, 03 Februari 1999</v>
          </cell>
          <cell r="G88" t="str">
            <v>P</v>
          </cell>
          <cell r="H88" t="str">
            <v>Ayah dari Nama Peserta Didik 85</v>
          </cell>
          <cell r="I88" t="str">
            <v>Ibu dari Nama Peserta Didik 85</v>
          </cell>
          <cell r="J88" t="str">
            <v>Alamat dari Nama Peserta Didik 85</v>
          </cell>
          <cell r="K88">
            <v>8.1999999999999993</v>
          </cell>
          <cell r="L88">
            <v>9.8000000000000007</v>
          </cell>
          <cell r="M88">
            <v>10</v>
          </cell>
          <cell r="N88">
            <v>9</v>
          </cell>
          <cell r="O88">
            <v>37</v>
          </cell>
          <cell r="P88">
            <v>9.16</v>
          </cell>
          <cell r="Q88">
            <v>9.3000000000000007</v>
          </cell>
          <cell r="R88">
            <v>9.120000000000001</v>
          </cell>
          <cell r="S88">
            <v>9.18</v>
          </cell>
          <cell r="T88">
            <v>9.2799999999999994</v>
          </cell>
          <cell r="U88">
            <v>9.26</v>
          </cell>
          <cell r="V88">
            <v>9.14</v>
          </cell>
          <cell r="W88">
            <v>8.84</v>
          </cell>
          <cell r="X88">
            <v>8.36</v>
          </cell>
          <cell r="Y88">
            <v>9.4400000000000013</v>
          </cell>
          <cell r="Z88">
            <v>8.92</v>
          </cell>
          <cell r="AA88">
            <v>9.120000000000001</v>
          </cell>
          <cell r="AB88">
            <v>9.0933333333333337</v>
          </cell>
          <cell r="AC88">
            <v>8.75</v>
          </cell>
          <cell r="AD88">
            <v>8.73</v>
          </cell>
          <cell r="AE88">
            <v>9.4499999999999993</v>
          </cell>
          <cell r="AF88">
            <v>8.75</v>
          </cell>
          <cell r="AG88">
            <v>9.8000000000000007</v>
          </cell>
          <cell r="AH88">
            <v>9.5</v>
          </cell>
          <cell r="AI88">
            <v>8.77</v>
          </cell>
          <cell r="AJ88">
            <v>9.1</v>
          </cell>
          <cell r="AK88">
            <v>7.4</v>
          </cell>
          <cell r="AL88">
            <v>9.14</v>
          </cell>
          <cell r="AM88">
            <v>9.31</v>
          </cell>
          <cell r="AN88">
            <v>9.8000000000000007</v>
          </cell>
          <cell r="AO88">
            <v>9.0399999999999991</v>
          </cell>
          <cell r="AP88">
            <v>9.1300000000000008</v>
          </cell>
          <cell r="AQ88">
            <v>9.2200000000000006</v>
          </cell>
          <cell r="AR88">
            <v>9.06</v>
          </cell>
          <cell r="AS88">
            <v>9.44</v>
          </cell>
          <cell r="AT88">
            <v>9.33</v>
          </cell>
          <cell r="AU88">
            <v>9.0299999999999994</v>
          </cell>
          <cell r="AV88">
            <v>8.92</v>
          </cell>
          <cell r="AW88">
            <v>8.07</v>
          </cell>
          <cell r="AX88">
            <v>9.35</v>
          </cell>
          <cell r="AY88">
            <v>9.0399999999999991</v>
          </cell>
          <cell r="AZ88">
            <v>9.32</v>
          </cell>
          <cell r="BA88">
            <v>615</v>
          </cell>
          <cell r="BB88">
            <v>762</v>
          </cell>
          <cell r="BC88">
            <v>0</v>
          </cell>
          <cell r="BD88">
            <v>74</v>
          </cell>
          <cell r="BE88">
            <v>108.94999999999999</v>
          </cell>
          <cell r="BF88">
            <v>4</v>
          </cell>
        </row>
        <row r="89">
          <cell r="A89">
            <v>86</v>
          </cell>
          <cell r="B89" t="str">
            <v>13-002-086-3</v>
          </cell>
          <cell r="C89">
            <v>13958</v>
          </cell>
          <cell r="D89" t="str">
            <v>9991827893</v>
          </cell>
          <cell r="E89" t="str">
            <v>Nama Peserta Didik 86</v>
          </cell>
          <cell r="F89" t="str">
            <v>Purworejo, 26 Nopember 1999</v>
          </cell>
          <cell r="G89" t="str">
            <v>L</v>
          </cell>
          <cell r="H89" t="str">
            <v>Ayah dari Nama Peserta Didik 86</v>
          </cell>
          <cell r="I89" t="str">
            <v>Ibu dari Nama Peserta Didik 86</v>
          </cell>
          <cell r="J89" t="str">
            <v>Alamat dari Nama Peserta Didik 86</v>
          </cell>
          <cell r="K89">
            <v>8.1999999999999993</v>
          </cell>
          <cell r="L89">
            <v>9.4</v>
          </cell>
          <cell r="M89">
            <v>9.75</v>
          </cell>
          <cell r="N89">
            <v>9.5</v>
          </cell>
          <cell r="O89">
            <v>36.85</v>
          </cell>
          <cell r="P89">
            <v>8.6999999999999993</v>
          </cell>
          <cell r="Q89">
            <v>8.84</v>
          </cell>
          <cell r="R89">
            <v>8.92</v>
          </cell>
          <cell r="S89">
            <v>8.620000000000001</v>
          </cell>
          <cell r="T89">
            <v>8.82</v>
          </cell>
          <cell r="U89">
            <v>8.5400000000000009</v>
          </cell>
          <cell r="V89">
            <v>8.64</v>
          </cell>
          <cell r="W89">
            <v>8.6999999999999993</v>
          </cell>
          <cell r="X89">
            <v>8.82</v>
          </cell>
          <cell r="Y89">
            <v>8.66</v>
          </cell>
          <cell r="Z89">
            <v>8.52</v>
          </cell>
          <cell r="AA89">
            <v>8.68</v>
          </cell>
          <cell r="AB89">
            <v>8.7049999999999983</v>
          </cell>
          <cell r="AC89">
            <v>8.73</v>
          </cell>
          <cell r="AD89">
            <v>8.89</v>
          </cell>
          <cell r="AE89">
            <v>9.1300000000000008</v>
          </cell>
          <cell r="AF89">
            <v>8.6</v>
          </cell>
          <cell r="AG89">
            <v>9.6</v>
          </cell>
          <cell r="AH89">
            <v>9.1999999999999993</v>
          </cell>
          <cell r="AI89">
            <v>9.31</v>
          </cell>
          <cell r="AJ89">
            <v>8.9</v>
          </cell>
          <cell r="AK89">
            <v>8.6</v>
          </cell>
          <cell r="AL89">
            <v>9.2899999999999991</v>
          </cell>
          <cell r="AM89">
            <v>9.1300000000000008</v>
          </cell>
          <cell r="AN89">
            <v>9</v>
          </cell>
          <cell r="AO89">
            <v>8.7100000000000009</v>
          </cell>
          <cell r="AP89">
            <v>8.86</v>
          </cell>
          <cell r="AQ89">
            <v>8.98</v>
          </cell>
          <cell r="AR89">
            <v>8.61</v>
          </cell>
          <cell r="AS89">
            <v>9.0500000000000007</v>
          </cell>
          <cell r="AT89">
            <v>8.74</v>
          </cell>
          <cell r="AU89">
            <v>8.84</v>
          </cell>
          <cell r="AV89">
            <v>8.76</v>
          </cell>
          <cell r="AW89">
            <v>8.75</v>
          </cell>
          <cell r="AX89">
            <v>8.85</v>
          </cell>
          <cell r="AY89">
            <v>8.6999999999999993</v>
          </cell>
          <cell r="AZ89">
            <v>8.7799999999999994</v>
          </cell>
          <cell r="BA89">
            <v>616</v>
          </cell>
          <cell r="BB89">
            <v>763</v>
          </cell>
          <cell r="BC89">
            <v>0</v>
          </cell>
          <cell r="BD89">
            <v>82</v>
          </cell>
          <cell r="BE89">
            <v>105.63</v>
          </cell>
          <cell r="BF89">
            <v>52</v>
          </cell>
        </row>
        <row r="90">
          <cell r="A90">
            <v>87</v>
          </cell>
          <cell r="B90" t="str">
            <v>13-002-087-2</v>
          </cell>
          <cell r="C90">
            <v>13959</v>
          </cell>
          <cell r="D90" t="str">
            <v>9990263716</v>
          </cell>
          <cell r="E90" t="str">
            <v>Nama Peserta Didik 87</v>
          </cell>
          <cell r="F90" t="str">
            <v>Purworejo, 03 April 1999</v>
          </cell>
          <cell r="G90" t="str">
            <v>P</v>
          </cell>
          <cell r="H90" t="str">
            <v>Ayah dari Nama Peserta Didik 87</v>
          </cell>
          <cell r="I90" t="str">
            <v>Ibu dari Nama Peserta Didik 87</v>
          </cell>
          <cell r="J90" t="str">
            <v>Alamat dari Nama Peserta Didik 87</v>
          </cell>
          <cell r="K90">
            <v>8.8000000000000007</v>
          </cell>
          <cell r="L90">
            <v>9</v>
          </cell>
          <cell r="M90">
            <v>8.75</v>
          </cell>
          <cell r="N90">
            <v>9.25</v>
          </cell>
          <cell r="O90">
            <v>35.799999999999997</v>
          </cell>
          <cell r="P90">
            <v>8.5400000000000009</v>
          </cell>
          <cell r="Q90">
            <v>8.4400000000000013</v>
          </cell>
          <cell r="R90">
            <v>8.7799999999999994</v>
          </cell>
          <cell r="S90">
            <v>8.6</v>
          </cell>
          <cell r="T90">
            <v>8.42</v>
          </cell>
          <cell r="U90">
            <v>8.1</v>
          </cell>
          <cell r="V90">
            <v>8.34</v>
          </cell>
          <cell r="W90">
            <v>8.68</v>
          </cell>
          <cell r="X90">
            <v>8.08</v>
          </cell>
          <cell r="Y90">
            <v>8.18</v>
          </cell>
          <cell r="Z90">
            <v>8.1999999999999993</v>
          </cell>
          <cell r="AA90">
            <v>8.7799999999999994</v>
          </cell>
          <cell r="AB90">
            <v>8.4283333333333328</v>
          </cell>
          <cell r="AC90">
            <v>8.68</v>
          </cell>
          <cell r="AD90">
            <v>8.23</v>
          </cell>
          <cell r="AE90">
            <v>9.15</v>
          </cell>
          <cell r="AF90">
            <v>8.85</v>
          </cell>
          <cell r="AG90">
            <v>8.6999999999999993</v>
          </cell>
          <cell r="AH90">
            <v>8.85</v>
          </cell>
          <cell r="AI90">
            <v>8.5</v>
          </cell>
          <cell r="AJ90">
            <v>9.1</v>
          </cell>
          <cell r="AK90">
            <v>8.6</v>
          </cell>
          <cell r="AL90">
            <v>9.15</v>
          </cell>
          <cell r="AM90">
            <v>9.11</v>
          </cell>
          <cell r="AN90">
            <v>9.8000000000000007</v>
          </cell>
          <cell r="AO90">
            <v>8.58</v>
          </cell>
          <cell r="AP90">
            <v>8.3800000000000008</v>
          </cell>
          <cell r="AQ90">
            <v>8.9</v>
          </cell>
          <cell r="AR90">
            <v>8.68</v>
          </cell>
          <cell r="AS90">
            <v>8.5</v>
          </cell>
          <cell r="AT90">
            <v>8.33</v>
          </cell>
          <cell r="AU90">
            <v>8.39</v>
          </cell>
          <cell r="AV90">
            <v>8.81</v>
          </cell>
          <cell r="AW90">
            <v>8.24</v>
          </cell>
          <cell r="AX90">
            <v>8.4700000000000006</v>
          </cell>
          <cell r="AY90">
            <v>8.4700000000000006</v>
          </cell>
          <cell r="AZ90">
            <v>9.09</v>
          </cell>
          <cell r="BA90">
            <v>617</v>
          </cell>
          <cell r="BB90">
            <v>764</v>
          </cell>
          <cell r="BC90">
            <v>0</v>
          </cell>
          <cell r="BD90">
            <v>121</v>
          </cell>
          <cell r="BE90">
            <v>102.83999999999999</v>
          </cell>
          <cell r="BF90">
            <v>124</v>
          </cell>
        </row>
        <row r="91">
          <cell r="A91">
            <v>88</v>
          </cell>
          <cell r="B91" t="str">
            <v>13-002-088-9</v>
          </cell>
          <cell r="C91">
            <v>13960</v>
          </cell>
          <cell r="D91" t="str">
            <v>99986235463</v>
          </cell>
          <cell r="E91" t="str">
            <v>Nama Peserta Didik 88</v>
          </cell>
          <cell r="F91" t="str">
            <v>Purworejo, 21 Oktober 1998</v>
          </cell>
          <cell r="G91" t="str">
            <v>P</v>
          </cell>
          <cell r="H91" t="str">
            <v>Ayah dari Nama Peserta Didik 88</v>
          </cell>
          <cell r="I91" t="str">
            <v>Ibu dari Nama Peserta Didik 88</v>
          </cell>
          <cell r="J91" t="str">
            <v>Alamat dari Nama Peserta Didik 88</v>
          </cell>
          <cell r="K91">
            <v>8.6</v>
          </cell>
          <cell r="L91">
            <v>9.4</v>
          </cell>
          <cell r="M91">
            <v>9.75</v>
          </cell>
          <cell r="N91">
            <v>9.5</v>
          </cell>
          <cell r="O91">
            <v>37.25</v>
          </cell>
          <cell r="P91">
            <v>9.02</v>
          </cell>
          <cell r="Q91">
            <v>8.5599999999999987</v>
          </cell>
          <cell r="R91">
            <v>8.7799999999999994</v>
          </cell>
          <cell r="S91">
            <v>9.0599999999999987</v>
          </cell>
          <cell r="T91">
            <v>8.5</v>
          </cell>
          <cell r="U91">
            <v>8.48</v>
          </cell>
          <cell r="V91">
            <v>8.379999999999999</v>
          </cell>
          <cell r="W91">
            <v>8.66</v>
          </cell>
          <cell r="X91">
            <v>8.32</v>
          </cell>
          <cell r="Y91">
            <v>8.68</v>
          </cell>
          <cell r="Z91">
            <v>8.4599999999999991</v>
          </cell>
          <cell r="AA91">
            <v>8.76</v>
          </cell>
          <cell r="AB91">
            <v>8.6383333333333336</v>
          </cell>
          <cell r="AC91">
            <v>9.1</v>
          </cell>
          <cell r="AD91">
            <v>8.6199999999999992</v>
          </cell>
          <cell r="AE91">
            <v>9.18</v>
          </cell>
          <cell r="AF91">
            <v>8.6999999999999993</v>
          </cell>
          <cell r="AG91">
            <v>9.6</v>
          </cell>
          <cell r="AH91">
            <v>9.27</v>
          </cell>
          <cell r="AI91">
            <v>8.73</v>
          </cell>
          <cell r="AJ91">
            <v>8.8000000000000007</v>
          </cell>
          <cell r="AK91">
            <v>8.3000000000000007</v>
          </cell>
          <cell r="AL91">
            <v>8.92</v>
          </cell>
          <cell r="AM91">
            <v>9.24</v>
          </cell>
          <cell r="AN91">
            <v>9</v>
          </cell>
          <cell r="AO91">
            <v>9.0399999999999991</v>
          </cell>
          <cell r="AP91">
            <v>8.58</v>
          </cell>
          <cell r="AQ91">
            <v>8.9</v>
          </cell>
          <cell r="AR91">
            <v>8.9499999999999993</v>
          </cell>
          <cell r="AS91">
            <v>8.83</v>
          </cell>
          <cell r="AT91">
            <v>8.7200000000000006</v>
          </cell>
          <cell r="AU91">
            <v>8.49</v>
          </cell>
          <cell r="AV91">
            <v>8.6999999999999993</v>
          </cell>
          <cell r="AW91">
            <v>8.31</v>
          </cell>
          <cell r="AX91">
            <v>8.75</v>
          </cell>
          <cell r="AY91">
            <v>8.69</v>
          </cell>
          <cell r="AZ91">
            <v>8.83</v>
          </cell>
          <cell r="BA91">
            <v>618</v>
          </cell>
          <cell r="BB91">
            <v>765</v>
          </cell>
          <cell r="BC91">
            <v>0</v>
          </cell>
          <cell r="BD91">
            <v>57</v>
          </cell>
          <cell r="BE91">
            <v>104.78999999999999</v>
          </cell>
          <cell r="BF91">
            <v>78</v>
          </cell>
        </row>
        <row r="92">
          <cell r="A92">
            <v>89</v>
          </cell>
          <cell r="B92" t="str">
            <v>13-002-089-8</v>
          </cell>
          <cell r="C92">
            <v>13961</v>
          </cell>
          <cell r="D92" t="str">
            <v>9990664224</v>
          </cell>
          <cell r="E92" t="str">
            <v>Nama Peserta Didik 89</v>
          </cell>
          <cell r="F92" t="str">
            <v>Purworejo, 14 Juli 1998</v>
          </cell>
          <cell r="G92" t="str">
            <v>P</v>
          </cell>
          <cell r="H92" t="str">
            <v>Ayah dari Nama Peserta Didik 89</v>
          </cell>
          <cell r="I92" t="str">
            <v>Ibu dari Nama Peserta Didik 89</v>
          </cell>
          <cell r="J92" t="str">
            <v>Alamat dari Nama Peserta Didik 89</v>
          </cell>
          <cell r="K92">
            <v>8.8000000000000007</v>
          </cell>
          <cell r="L92">
            <v>9.6</v>
          </cell>
          <cell r="M92">
            <v>8.75</v>
          </cell>
          <cell r="N92">
            <v>9.25</v>
          </cell>
          <cell r="O92">
            <v>36.4</v>
          </cell>
          <cell r="P92">
            <v>8.58</v>
          </cell>
          <cell r="Q92">
            <v>8.6999999999999993</v>
          </cell>
          <cell r="R92">
            <v>8.8000000000000007</v>
          </cell>
          <cell r="S92">
            <v>8.64</v>
          </cell>
          <cell r="T92">
            <v>8.5</v>
          </cell>
          <cell r="U92">
            <v>8.14</v>
          </cell>
          <cell r="V92">
            <v>8.26</v>
          </cell>
          <cell r="W92">
            <v>8.58</v>
          </cell>
          <cell r="X92">
            <v>8.4400000000000013</v>
          </cell>
          <cell r="Y92">
            <v>8.34</v>
          </cell>
          <cell r="Z92">
            <v>8.42</v>
          </cell>
          <cell r="AA92">
            <v>8.66</v>
          </cell>
          <cell r="AB92">
            <v>8.5050000000000008</v>
          </cell>
          <cell r="AC92">
            <v>8.6999999999999993</v>
          </cell>
          <cell r="AD92">
            <v>8.08</v>
          </cell>
          <cell r="AE92">
            <v>9</v>
          </cell>
          <cell r="AF92">
            <v>8.5500000000000007</v>
          </cell>
          <cell r="AG92">
            <v>8.1999999999999993</v>
          </cell>
          <cell r="AH92">
            <v>8.98</v>
          </cell>
          <cell r="AI92">
            <v>8.8800000000000008</v>
          </cell>
          <cell r="AJ92">
            <v>8.9</v>
          </cell>
          <cell r="AK92">
            <v>8.8000000000000007</v>
          </cell>
          <cell r="AL92">
            <v>9.24</v>
          </cell>
          <cell r="AM92">
            <v>8.75</v>
          </cell>
          <cell r="AN92">
            <v>8.8000000000000007</v>
          </cell>
          <cell r="AO92">
            <v>8.6199999999999992</v>
          </cell>
          <cell r="AP92">
            <v>8.51</v>
          </cell>
          <cell r="AQ92">
            <v>8.86</v>
          </cell>
          <cell r="AR92">
            <v>8.6199999999999992</v>
          </cell>
          <cell r="AS92">
            <v>8.41</v>
          </cell>
          <cell r="AT92">
            <v>8.39</v>
          </cell>
          <cell r="AU92">
            <v>8.4499999999999993</v>
          </cell>
          <cell r="AV92">
            <v>8.68</v>
          </cell>
          <cell r="AW92">
            <v>8.5500000000000007</v>
          </cell>
          <cell r="AX92">
            <v>8.61</v>
          </cell>
          <cell r="AY92">
            <v>8.52</v>
          </cell>
          <cell r="AZ92">
            <v>8.6999999999999993</v>
          </cell>
          <cell r="BA92">
            <v>619</v>
          </cell>
          <cell r="BB92">
            <v>766</v>
          </cell>
          <cell r="BC92">
            <v>0</v>
          </cell>
          <cell r="BD92">
            <v>101</v>
          </cell>
          <cell r="BE92">
            <v>102.91999999999999</v>
          </cell>
          <cell r="BF92">
            <v>120</v>
          </cell>
        </row>
        <row r="93">
          <cell r="A93">
            <v>90</v>
          </cell>
          <cell r="B93" t="str">
            <v>13-002-090-7</v>
          </cell>
          <cell r="C93">
            <v>13962</v>
          </cell>
          <cell r="D93" t="str">
            <v>9990664238</v>
          </cell>
          <cell r="E93" t="str">
            <v>Nama Peserta Didik 90</v>
          </cell>
          <cell r="F93" t="str">
            <v>Purworejo, 05 September 1999</v>
          </cell>
          <cell r="G93" t="str">
            <v>P</v>
          </cell>
          <cell r="H93" t="str">
            <v>Ayah dari Nama Peserta Didik 90</v>
          </cell>
          <cell r="I93" t="str">
            <v>Ibu dari Nama Peserta Didik 90</v>
          </cell>
          <cell r="J93" t="str">
            <v>Alamat dari Nama Peserta Didik 90</v>
          </cell>
          <cell r="K93">
            <v>9.1999999999999993</v>
          </cell>
          <cell r="L93">
            <v>10</v>
          </cell>
          <cell r="M93">
            <v>9.5</v>
          </cell>
          <cell r="N93">
            <v>9.5</v>
          </cell>
          <cell r="O93">
            <v>38.200000000000003</v>
          </cell>
          <cell r="P93">
            <v>8.58</v>
          </cell>
          <cell r="Q93">
            <v>8.6999999999999993</v>
          </cell>
          <cell r="R93">
            <v>9</v>
          </cell>
          <cell r="S93">
            <v>9.4</v>
          </cell>
          <cell r="T93">
            <v>8.3000000000000007</v>
          </cell>
          <cell r="U93">
            <v>8.24</v>
          </cell>
          <cell r="V93">
            <v>8.52</v>
          </cell>
          <cell r="W93">
            <v>8.52</v>
          </cell>
          <cell r="X93">
            <v>8.36</v>
          </cell>
          <cell r="Y93">
            <v>8.5599999999999987</v>
          </cell>
          <cell r="Z93">
            <v>8.14</v>
          </cell>
          <cell r="AA93">
            <v>8.74</v>
          </cell>
          <cell r="AB93">
            <v>8.5883333333333329</v>
          </cell>
          <cell r="AC93">
            <v>9</v>
          </cell>
          <cell r="AD93">
            <v>8.39</v>
          </cell>
          <cell r="AE93">
            <v>9.09</v>
          </cell>
          <cell r="AF93">
            <v>9.15</v>
          </cell>
          <cell r="AG93">
            <v>8.9</v>
          </cell>
          <cell r="AH93">
            <v>9.2200000000000006</v>
          </cell>
          <cell r="AI93">
            <v>8.42</v>
          </cell>
          <cell r="AJ93">
            <v>8.9</v>
          </cell>
          <cell r="AK93">
            <v>8.6999999999999993</v>
          </cell>
          <cell r="AL93">
            <v>9.02</v>
          </cell>
          <cell r="AM93">
            <v>8.9</v>
          </cell>
          <cell r="AN93">
            <v>8.8000000000000007</v>
          </cell>
          <cell r="AO93">
            <v>8.7100000000000009</v>
          </cell>
          <cell r="AP93">
            <v>8.61</v>
          </cell>
          <cell r="AQ93">
            <v>9.0299999999999994</v>
          </cell>
          <cell r="AR93">
            <v>9.33</v>
          </cell>
          <cell r="AS93">
            <v>8.48</v>
          </cell>
          <cell r="AT93">
            <v>8.5399999999999991</v>
          </cell>
          <cell r="AU93">
            <v>8.49</v>
          </cell>
          <cell r="AV93">
            <v>8.6300000000000008</v>
          </cell>
          <cell r="AW93">
            <v>8.4600000000000009</v>
          </cell>
          <cell r="AX93">
            <v>8.6999999999999993</v>
          </cell>
          <cell r="AY93">
            <v>8.3699999999999992</v>
          </cell>
          <cell r="AZ93">
            <v>8.76</v>
          </cell>
          <cell r="BA93">
            <v>620</v>
          </cell>
          <cell r="BB93">
            <v>767</v>
          </cell>
          <cell r="BC93">
            <v>0</v>
          </cell>
          <cell r="BD93">
            <v>13</v>
          </cell>
          <cell r="BE93">
            <v>104.11000000000001</v>
          </cell>
          <cell r="BF93">
            <v>95</v>
          </cell>
        </row>
        <row r="94">
          <cell r="A94">
            <v>91</v>
          </cell>
          <cell r="B94" t="str">
            <v>13-002-091-6</v>
          </cell>
          <cell r="C94">
            <v>13963</v>
          </cell>
          <cell r="D94" t="str">
            <v>9991827885</v>
          </cell>
          <cell r="E94" t="str">
            <v>Nama Peserta Didik 91</v>
          </cell>
          <cell r="F94" t="str">
            <v>Kebumen, 17 Juni 1999</v>
          </cell>
          <cell r="G94" t="str">
            <v>P</v>
          </cell>
          <cell r="H94" t="str">
            <v>Ayah dari Nama Peserta Didik 91</v>
          </cell>
          <cell r="I94" t="str">
            <v>Ibu dari Nama Peserta Didik 91</v>
          </cell>
          <cell r="J94" t="str">
            <v>Alamat dari Nama Peserta Didik 91</v>
          </cell>
          <cell r="K94">
            <v>8.1999999999999993</v>
          </cell>
          <cell r="L94">
            <v>9.1999999999999993</v>
          </cell>
          <cell r="M94">
            <v>10</v>
          </cell>
          <cell r="N94">
            <v>9.75</v>
          </cell>
          <cell r="O94">
            <v>37.15</v>
          </cell>
          <cell r="P94">
            <v>9</v>
          </cell>
          <cell r="Q94">
            <v>8.8000000000000007</v>
          </cell>
          <cell r="R94">
            <v>9.1</v>
          </cell>
          <cell r="S94">
            <v>8.84</v>
          </cell>
          <cell r="T94">
            <v>9.32</v>
          </cell>
          <cell r="U94">
            <v>8.620000000000001</v>
          </cell>
          <cell r="V94">
            <v>8.879999999999999</v>
          </cell>
          <cell r="W94">
            <v>8.8000000000000007</v>
          </cell>
          <cell r="X94">
            <v>8.2799999999999994</v>
          </cell>
          <cell r="Y94">
            <v>8.7200000000000006</v>
          </cell>
          <cell r="Z94">
            <v>8.68</v>
          </cell>
          <cell r="AA94">
            <v>8.82</v>
          </cell>
          <cell r="AB94">
            <v>8.8216666666666654</v>
          </cell>
          <cell r="AC94">
            <v>9.1999999999999993</v>
          </cell>
          <cell r="AD94">
            <v>8.81</v>
          </cell>
          <cell r="AE94">
            <v>9.35</v>
          </cell>
          <cell r="AF94">
            <v>8.6999999999999993</v>
          </cell>
          <cell r="AG94">
            <v>9.8000000000000007</v>
          </cell>
          <cell r="AH94">
            <v>9.3800000000000008</v>
          </cell>
          <cell r="AI94">
            <v>9.69</v>
          </cell>
          <cell r="AJ94">
            <v>8.9</v>
          </cell>
          <cell r="AK94">
            <v>8.6</v>
          </cell>
          <cell r="AL94">
            <v>9.17</v>
          </cell>
          <cell r="AM94">
            <v>9.2899999999999991</v>
          </cell>
          <cell r="AN94">
            <v>9.8000000000000007</v>
          </cell>
          <cell r="AO94">
            <v>9.06</v>
          </cell>
          <cell r="AP94">
            <v>8.8000000000000007</v>
          </cell>
          <cell r="AQ94">
            <v>9.18</v>
          </cell>
          <cell r="AR94">
            <v>8.8000000000000007</v>
          </cell>
          <cell r="AS94">
            <v>9.4600000000000009</v>
          </cell>
          <cell r="AT94">
            <v>8.84</v>
          </cell>
          <cell r="AU94">
            <v>9.1199999999999992</v>
          </cell>
          <cell r="AV94">
            <v>8.83</v>
          </cell>
          <cell r="AW94">
            <v>8.3800000000000008</v>
          </cell>
          <cell r="AX94">
            <v>8.86</v>
          </cell>
          <cell r="AY94">
            <v>8.86</v>
          </cell>
          <cell r="AZ94">
            <v>9.11</v>
          </cell>
          <cell r="BA94">
            <v>621</v>
          </cell>
          <cell r="BB94">
            <v>768</v>
          </cell>
          <cell r="BC94">
            <v>0</v>
          </cell>
          <cell r="BD94">
            <v>64</v>
          </cell>
          <cell r="BE94">
            <v>107.3</v>
          </cell>
          <cell r="BF94">
            <v>24</v>
          </cell>
        </row>
        <row r="95">
          <cell r="A95">
            <v>92</v>
          </cell>
          <cell r="B95" t="str">
            <v>13-002-092-5</v>
          </cell>
          <cell r="C95">
            <v>13964</v>
          </cell>
          <cell r="D95" t="str">
            <v>9994971371</v>
          </cell>
          <cell r="E95" t="str">
            <v>Nama Peserta Didik 92</v>
          </cell>
          <cell r="F95" t="str">
            <v>Purworejo, 20 Oktober 1999</v>
          </cell>
          <cell r="G95" t="str">
            <v>P</v>
          </cell>
          <cell r="H95" t="str">
            <v>Ayah dari Nama Peserta Didik 92</v>
          </cell>
          <cell r="I95" t="str">
            <v>Ibu dari Nama Peserta Didik 92</v>
          </cell>
          <cell r="J95" t="str">
            <v>Alamat dari Nama Peserta Didik 92</v>
          </cell>
          <cell r="K95">
            <v>8.8000000000000007</v>
          </cell>
          <cell r="L95">
            <v>9.1999999999999993</v>
          </cell>
          <cell r="M95">
            <v>10</v>
          </cell>
          <cell r="N95">
            <v>10</v>
          </cell>
          <cell r="O95">
            <v>38</v>
          </cell>
          <cell r="P95">
            <v>8.9</v>
          </cell>
          <cell r="Q95">
            <v>8.6999999999999993</v>
          </cell>
          <cell r="R95">
            <v>8.84</v>
          </cell>
          <cell r="S95">
            <v>8.620000000000001</v>
          </cell>
          <cell r="T95">
            <v>9.3000000000000007</v>
          </cell>
          <cell r="U95">
            <v>8.84</v>
          </cell>
          <cell r="V95">
            <v>8.66</v>
          </cell>
          <cell r="W95">
            <v>8.68</v>
          </cell>
          <cell r="X95">
            <v>8.34</v>
          </cell>
          <cell r="Y95">
            <v>8.620000000000001</v>
          </cell>
          <cell r="Z95">
            <v>8.68</v>
          </cell>
          <cell r="AA95">
            <v>8.86</v>
          </cell>
          <cell r="AB95">
            <v>8.7533333333333339</v>
          </cell>
          <cell r="AC95">
            <v>8.85</v>
          </cell>
          <cell r="AD95">
            <v>8.58</v>
          </cell>
          <cell r="AE95">
            <v>9.15</v>
          </cell>
          <cell r="AF95">
            <v>8.83</v>
          </cell>
          <cell r="AG95">
            <v>10</v>
          </cell>
          <cell r="AH95">
            <v>9.43</v>
          </cell>
          <cell r="AI95">
            <v>8.77</v>
          </cell>
          <cell r="AJ95">
            <v>9</v>
          </cell>
          <cell r="AK95">
            <v>8.8000000000000007</v>
          </cell>
          <cell r="AL95">
            <v>8.5299999999999994</v>
          </cell>
          <cell r="AM95">
            <v>9.11</v>
          </cell>
          <cell r="AN95">
            <v>9</v>
          </cell>
          <cell r="AO95">
            <v>8.89</v>
          </cell>
          <cell r="AP95">
            <v>8.66</v>
          </cell>
          <cell r="AQ95">
            <v>8.94</v>
          </cell>
          <cell r="AR95">
            <v>8.68</v>
          </cell>
          <cell r="AS95">
            <v>9.51</v>
          </cell>
          <cell r="AT95">
            <v>9.02</v>
          </cell>
          <cell r="AU95">
            <v>8.69</v>
          </cell>
          <cell r="AV95">
            <v>8.7799999999999994</v>
          </cell>
          <cell r="AW95">
            <v>8.48</v>
          </cell>
          <cell r="AX95">
            <v>8.59</v>
          </cell>
          <cell r="AY95">
            <v>8.81</v>
          </cell>
          <cell r="AZ95">
            <v>8.9</v>
          </cell>
          <cell r="BA95">
            <v>622</v>
          </cell>
          <cell r="BB95">
            <v>769</v>
          </cell>
          <cell r="BC95">
            <v>0</v>
          </cell>
          <cell r="BD95">
            <v>21</v>
          </cell>
          <cell r="BE95">
            <v>105.95000000000002</v>
          </cell>
          <cell r="BF95">
            <v>45</v>
          </cell>
        </row>
        <row r="96">
          <cell r="A96">
            <v>93</v>
          </cell>
          <cell r="B96" t="str">
            <v>13-002-093-4</v>
          </cell>
          <cell r="C96">
            <v>13965</v>
          </cell>
          <cell r="D96" t="str">
            <v>9994970416</v>
          </cell>
          <cell r="E96" t="str">
            <v>Nama Peserta Didik 93</v>
          </cell>
          <cell r="F96" t="str">
            <v>Purworejo, 10 Juni 1999</v>
          </cell>
          <cell r="G96" t="str">
            <v>P</v>
          </cell>
          <cell r="H96" t="str">
            <v>Ayah dari Nama Peserta Didik 93</v>
          </cell>
          <cell r="I96" t="str">
            <v>Ibu dari Nama Peserta Didik 93</v>
          </cell>
          <cell r="J96" t="str">
            <v>Alamat dari Nama Peserta Didik 93</v>
          </cell>
          <cell r="K96">
            <v>8.8000000000000007</v>
          </cell>
          <cell r="L96">
            <v>9.4</v>
          </cell>
          <cell r="M96">
            <v>9.5</v>
          </cell>
          <cell r="N96">
            <v>9.5</v>
          </cell>
          <cell r="O96">
            <v>37.200000000000003</v>
          </cell>
          <cell r="P96">
            <v>8.74</v>
          </cell>
          <cell r="Q96">
            <v>8.84</v>
          </cell>
          <cell r="R96">
            <v>8.7200000000000006</v>
          </cell>
          <cell r="S96">
            <v>8.5400000000000009</v>
          </cell>
          <cell r="T96">
            <v>8.64</v>
          </cell>
          <cell r="U96">
            <v>8.1</v>
          </cell>
          <cell r="V96">
            <v>8.5400000000000009</v>
          </cell>
          <cell r="W96">
            <v>8.66</v>
          </cell>
          <cell r="X96">
            <v>8.42</v>
          </cell>
          <cell r="Y96">
            <v>8.379999999999999</v>
          </cell>
          <cell r="Z96">
            <v>8.5</v>
          </cell>
          <cell r="AA96">
            <v>8.8000000000000007</v>
          </cell>
          <cell r="AB96">
            <v>8.5733333333333324</v>
          </cell>
          <cell r="AC96">
            <v>8.68</v>
          </cell>
          <cell r="AD96">
            <v>8.5</v>
          </cell>
          <cell r="AE96">
            <v>9.09</v>
          </cell>
          <cell r="AF96">
            <v>8.5500000000000007</v>
          </cell>
          <cell r="AG96">
            <v>9.1999999999999993</v>
          </cell>
          <cell r="AH96">
            <v>9.02</v>
          </cell>
          <cell r="AI96">
            <v>9.31</v>
          </cell>
          <cell r="AJ96">
            <v>8.8000000000000007</v>
          </cell>
          <cell r="AK96">
            <v>8.6</v>
          </cell>
          <cell r="AL96">
            <v>9.07</v>
          </cell>
          <cell r="AM96">
            <v>8.8000000000000007</v>
          </cell>
          <cell r="AN96">
            <v>8.8000000000000007</v>
          </cell>
          <cell r="AO96">
            <v>8.7200000000000006</v>
          </cell>
          <cell r="AP96">
            <v>8.74</v>
          </cell>
          <cell r="AQ96">
            <v>8.83</v>
          </cell>
          <cell r="AR96">
            <v>8.5500000000000007</v>
          </cell>
          <cell r="AS96">
            <v>8.81</v>
          </cell>
          <cell r="AT96">
            <v>8.3800000000000008</v>
          </cell>
          <cell r="AU96">
            <v>8.77</v>
          </cell>
          <cell r="AV96">
            <v>8.6999999999999993</v>
          </cell>
          <cell r="AW96">
            <v>8.4700000000000006</v>
          </cell>
          <cell r="AX96">
            <v>8.59</v>
          </cell>
          <cell r="AY96">
            <v>8.59</v>
          </cell>
          <cell r="AZ96">
            <v>8.8000000000000007</v>
          </cell>
          <cell r="BA96">
            <v>623</v>
          </cell>
          <cell r="BB96">
            <v>770</v>
          </cell>
          <cell r="BC96">
            <v>0</v>
          </cell>
          <cell r="BD96">
            <v>62</v>
          </cell>
          <cell r="BE96">
            <v>103.95000000000002</v>
          </cell>
          <cell r="BF96">
            <v>97</v>
          </cell>
        </row>
        <row r="97">
          <cell r="A97">
            <v>94</v>
          </cell>
          <cell r="B97" t="str">
            <v>13-002-094-3</v>
          </cell>
          <cell r="C97">
            <v>13966</v>
          </cell>
          <cell r="D97">
            <v>0</v>
          </cell>
          <cell r="E97" t="str">
            <v>Nama Peserta Didik 94</v>
          </cell>
          <cell r="F97" t="str">
            <v>Jayapura, 06 Juni 1999</v>
          </cell>
          <cell r="G97" t="str">
            <v>L</v>
          </cell>
          <cell r="H97" t="str">
            <v>Ayah dari Nama Peserta Didik 94</v>
          </cell>
          <cell r="I97" t="str">
            <v>Ibu dari Nama Peserta Didik 94</v>
          </cell>
          <cell r="J97" t="str">
            <v>Alamat dari Nama Peserta Didik 94</v>
          </cell>
          <cell r="K97">
            <v>8</v>
          </cell>
          <cell r="L97">
            <v>8.6</v>
          </cell>
          <cell r="M97">
            <v>9.5</v>
          </cell>
          <cell r="N97">
            <v>8.75</v>
          </cell>
          <cell r="O97">
            <v>34.85</v>
          </cell>
          <cell r="P97">
            <v>8.4400000000000013</v>
          </cell>
          <cell r="Q97">
            <v>8.08</v>
          </cell>
          <cell r="R97">
            <v>8.5</v>
          </cell>
          <cell r="S97">
            <v>8.3000000000000007</v>
          </cell>
          <cell r="T97">
            <v>9</v>
          </cell>
          <cell r="U97">
            <v>8.16</v>
          </cell>
          <cell r="V97">
            <v>8.2200000000000006</v>
          </cell>
          <cell r="W97">
            <v>8.26</v>
          </cell>
          <cell r="X97">
            <v>8.2200000000000006</v>
          </cell>
          <cell r="Y97">
            <v>8.18</v>
          </cell>
          <cell r="Z97">
            <v>8.1</v>
          </cell>
          <cell r="AA97">
            <v>8.48</v>
          </cell>
          <cell r="AB97">
            <v>8.3283333333333349</v>
          </cell>
          <cell r="AC97">
            <v>8.4</v>
          </cell>
          <cell r="AD97">
            <v>8.4600000000000009</v>
          </cell>
          <cell r="AE97">
            <v>9.0500000000000007</v>
          </cell>
          <cell r="AF97">
            <v>8.6300000000000008</v>
          </cell>
          <cell r="AG97">
            <v>9.6</v>
          </cell>
          <cell r="AH97">
            <v>8.6999999999999993</v>
          </cell>
          <cell r="AI97">
            <v>8.81</v>
          </cell>
          <cell r="AJ97">
            <v>8.6999999999999993</v>
          </cell>
          <cell r="AK97">
            <v>8.6</v>
          </cell>
          <cell r="AL97">
            <v>8.42</v>
          </cell>
          <cell r="AM97">
            <v>9.01</v>
          </cell>
          <cell r="AN97">
            <v>8.8000000000000007</v>
          </cell>
          <cell r="AO97">
            <v>8.43</v>
          </cell>
          <cell r="AP97">
            <v>8.19</v>
          </cell>
          <cell r="AQ97">
            <v>8.67</v>
          </cell>
          <cell r="AR97">
            <v>8.4</v>
          </cell>
          <cell r="AS97">
            <v>9.18</v>
          </cell>
          <cell r="AT97">
            <v>8.32</v>
          </cell>
          <cell r="AU97">
            <v>8.4</v>
          </cell>
          <cell r="AV97">
            <v>8.39</v>
          </cell>
          <cell r="AW97">
            <v>8.33</v>
          </cell>
          <cell r="AX97">
            <v>8.25</v>
          </cell>
          <cell r="AY97">
            <v>8.3699999999999992</v>
          </cell>
          <cell r="AZ97">
            <v>8.58</v>
          </cell>
          <cell r="BA97">
            <v>624</v>
          </cell>
          <cell r="BB97">
            <v>771</v>
          </cell>
          <cell r="BC97">
            <v>0</v>
          </cell>
          <cell r="BD97">
            <v>136</v>
          </cell>
          <cell r="BE97">
            <v>101.50999999999999</v>
          </cell>
          <cell r="BF97">
            <v>136</v>
          </cell>
        </row>
        <row r="98">
          <cell r="A98">
            <v>95</v>
          </cell>
          <cell r="B98" t="str">
            <v>13-002-095-2</v>
          </cell>
          <cell r="C98">
            <v>13967</v>
          </cell>
          <cell r="D98" t="str">
            <v>9996257719</v>
          </cell>
          <cell r="E98" t="str">
            <v>Nama Peserta Didik 95</v>
          </cell>
          <cell r="F98" t="str">
            <v>Purworejo, 05 januari 1999</v>
          </cell>
          <cell r="G98" t="str">
            <v>L</v>
          </cell>
          <cell r="H98" t="str">
            <v>Ayah dari Nama Peserta Didik 95</v>
          </cell>
          <cell r="I98" t="str">
            <v>Ibu dari Nama Peserta Didik 95</v>
          </cell>
          <cell r="J98" t="str">
            <v>Alamat dari Nama Peserta Didik 95</v>
          </cell>
          <cell r="K98">
            <v>8</v>
          </cell>
          <cell r="L98">
            <v>9.1999999999999993</v>
          </cell>
          <cell r="M98">
            <v>10</v>
          </cell>
          <cell r="N98">
            <v>10</v>
          </cell>
          <cell r="O98">
            <v>37.200000000000003</v>
          </cell>
          <cell r="P98">
            <v>9.02</v>
          </cell>
          <cell r="Q98">
            <v>8.82</v>
          </cell>
          <cell r="R98">
            <v>8.98</v>
          </cell>
          <cell r="S98">
            <v>9.24</v>
          </cell>
          <cell r="T98">
            <v>9.4400000000000013</v>
          </cell>
          <cell r="U98">
            <v>9.1</v>
          </cell>
          <cell r="V98">
            <v>8.92</v>
          </cell>
          <cell r="W98">
            <v>8.6999999999999993</v>
          </cell>
          <cell r="X98">
            <v>8.58</v>
          </cell>
          <cell r="Y98">
            <v>8.9599999999999991</v>
          </cell>
          <cell r="Z98">
            <v>8.6999999999999993</v>
          </cell>
          <cell r="AA98">
            <v>8.76</v>
          </cell>
          <cell r="AB98">
            <v>8.9350000000000005</v>
          </cell>
          <cell r="AC98">
            <v>9.15</v>
          </cell>
          <cell r="AD98">
            <v>8.77</v>
          </cell>
          <cell r="AE98">
            <v>9.33</v>
          </cell>
          <cell r="AF98">
            <v>8.65</v>
          </cell>
          <cell r="AG98">
            <v>10</v>
          </cell>
          <cell r="AH98">
            <v>9.6</v>
          </cell>
          <cell r="AI98">
            <v>8.5</v>
          </cell>
          <cell r="AJ98">
            <v>8.8000000000000007</v>
          </cell>
          <cell r="AK98">
            <v>8.5</v>
          </cell>
          <cell r="AL98">
            <v>9.2899999999999991</v>
          </cell>
          <cell r="AM98">
            <v>8.98</v>
          </cell>
          <cell r="AN98">
            <v>8.8000000000000007</v>
          </cell>
          <cell r="AO98">
            <v>9.06</v>
          </cell>
          <cell r="AP98">
            <v>8.81</v>
          </cell>
          <cell r="AQ98">
            <v>9.09</v>
          </cell>
          <cell r="AR98">
            <v>9.07</v>
          </cell>
          <cell r="AS98">
            <v>9.61</v>
          </cell>
          <cell r="AT98">
            <v>9.25</v>
          </cell>
          <cell r="AU98">
            <v>8.7899999999999991</v>
          </cell>
          <cell r="AV98">
            <v>8.73</v>
          </cell>
          <cell r="AW98">
            <v>8.56</v>
          </cell>
          <cell r="AX98">
            <v>9.06</v>
          </cell>
          <cell r="AY98">
            <v>8.7799999999999994</v>
          </cell>
          <cell r="AZ98">
            <v>8.77</v>
          </cell>
          <cell r="BA98">
            <v>625</v>
          </cell>
          <cell r="BB98">
            <v>772</v>
          </cell>
          <cell r="BC98">
            <v>0</v>
          </cell>
          <cell r="BD98">
            <v>62</v>
          </cell>
          <cell r="BE98">
            <v>107.58</v>
          </cell>
          <cell r="BF98">
            <v>18</v>
          </cell>
        </row>
        <row r="99">
          <cell r="A99">
            <v>96</v>
          </cell>
          <cell r="B99" t="str">
            <v>13-002-096-9</v>
          </cell>
          <cell r="C99">
            <v>13968</v>
          </cell>
          <cell r="D99" t="str">
            <v>9984834199</v>
          </cell>
          <cell r="E99" t="str">
            <v>Nama Peserta Didik 96</v>
          </cell>
          <cell r="F99" t="str">
            <v>Banjarmasin, 20 Desember 1998</v>
          </cell>
          <cell r="G99" t="str">
            <v>L</v>
          </cell>
          <cell r="H99" t="str">
            <v>Ayah dari Nama Peserta Didik 96</v>
          </cell>
          <cell r="I99" t="str">
            <v>Ibu dari Nama Peserta Didik 96</v>
          </cell>
          <cell r="J99" t="str">
            <v>Alamat dari Nama Peserta Didik 96</v>
          </cell>
          <cell r="K99">
            <v>8.6</v>
          </cell>
          <cell r="L99">
            <v>9.4</v>
          </cell>
          <cell r="M99">
            <v>10</v>
          </cell>
          <cell r="N99">
            <v>9.75</v>
          </cell>
          <cell r="O99">
            <v>37.75</v>
          </cell>
          <cell r="P99">
            <v>8.7799999999999994</v>
          </cell>
          <cell r="Q99">
            <v>8.5</v>
          </cell>
          <cell r="R99">
            <v>8.92</v>
          </cell>
          <cell r="S99">
            <v>9.02</v>
          </cell>
          <cell r="T99">
            <v>9.2200000000000006</v>
          </cell>
          <cell r="U99">
            <v>8.68</v>
          </cell>
          <cell r="V99">
            <v>8.4</v>
          </cell>
          <cell r="W99">
            <v>8.52</v>
          </cell>
          <cell r="X99">
            <v>8.52</v>
          </cell>
          <cell r="Y99">
            <v>8.58</v>
          </cell>
          <cell r="Z99">
            <v>8.48</v>
          </cell>
          <cell r="AA99">
            <v>8.64</v>
          </cell>
          <cell r="AB99">
            <v>8.6883333333333326</v>
          </cell>
          <cell r="AC99">
            <v>8.6300000000000008</v>
          </cell>
          <cell r="AD99">
            <v>8.43</v>
          </cell>
          <cell r="AE99">
            <v>8.8800000000000008</v>
          </cell>
          <cell r="AF99">
            <v>8.73</v>
          </cell>
          <cell r="AG99">
            <v>9.8000000000000007</v>
          </cell>
          <cell r="AH99">
            <v>9.48</v>
          </cell>
          <cell r="AI99">
            <v>9.15</v>
          </cell>
          <cell r="AJ99">
            <v>8.9</v>
          </cell>
          <cell r="AK99">
            <v>8.5</v>
          </cell>
          <cell r="AL99">
            <v>9.39</v>
          </cell>
          <cell r="AM99">
            <v>9.15</v>
          </cell>
          <cell r="AN99">
            <v>9</v>
          </cell>
          <cell r="AO99">
            <v>8.74</v>
          </cell>
          <cell r="AP99">
            <v>8.48</v>
          </cell>
          <cell r="AQ99">
            <v>8.9</v>
          </cell>
          <cell r="AR99">
            <v>8.93</v>
          </cell>
          <cell r="AS99">
            <v>9.39</v>
          </cell>
          <cell r="AT99">
            <v>8.92</v>
          </cell>
          <cell r="AU99">
            <v>8.6300000000000008</v>
          </cell>
          <cell r="AV99">
            <v>8.6300000000000008</v>
          </cell>
          <cell r="AW99">
            <v>8.51</v>
          </cell>
          <cell r="AX99">
            <v>8.82</v>
          </cell>
          <cell r="AY99">
            <v>8.68</v>
          </cell>
          <cell r="AZ99">
            <v>8.75</v>
          </cell>
          <cell r="BA99">
            <v>626</v>
          </cell>
          <cell r="BB99">
            <v>773</v>
          </cell>
          <cell r="BC99">
            <v>0</v>
          </cell>
          <cell r="BD99">
            <v>34</v>
          </cell>
          <cell r="BE99">
            <v>105.38000000000002</v>
          </cell>
          <cell r="BF99">
            <v>55</v>
          </cell>
        </row>
        <row r="100">
          <cell r="A100">
            <v>97</v>
          </cell>
          <cell r="B100" t="str">
            <v>13-002-097-8</v>
          </cell>
          <cell r="C100">
            <v>13969</v>
          </cell>
          <cell r="D100" t="str">
            <v>9990263740</v>
          </cell>
          <cell r="E100" t="str">
            <v>Nama Peserta Didik 97</v>
          </cell>
          <cell r="F100" t="str">
            <v>Purworejo, 09 Agustus 1999</v>
          </cell>
          <cell r="G100" t="str">
            <v>L</v>
          </cell>
          <cell r="H100" t="str">
            <v>Ayah dari Nama Peserta Didik 97</v>
          </cell>
          <cell r="I100" t="str">
            <v>Ibu dari Nama Peserta Didik 97</v>
          </cell>
          <cell r="J100" t="str">
            <v>Alamat dari Nama Peserta Didik 97</v>
          </cell>
          <cell r="K100">
            <v>8.4</v>
          </cell>
          <cell r="L100">
            <v>8.6</v>
          </cell>
          <cell r="M100">
            <v>10</v>
          </cell>
          <cell r="N100">
            <v>7.5</v>
          </cell>
          <cell r="O100">
            <v>34.5</v>
          </cell>
          <cell r="P100">
            <v>8.32</v>
          </cell>
          <cell r="Q100">
            <v>8.32</v>
          </cell>
          <cell r="R100">
            <v>8.8000000000000007</v>
          </cell>
          <cell r="S100">
            <v>8.379999999999999</v>
          </cell>
          <cell r="T100">
            <v>8.620000000000001</v>
          </cell>
          <cell r="U100">
            <v>8.18</v>
          </cell>
          <cell r="V100">
            <v>8.1999999999999993</v>
          </cell>
          <cell r="W100">
            <v>8.48</v>
          </cell>
          <cell r="X100">
            <v>8.42</v>
          </cell>
          <cell r="Y100">
            <v>8.1999999999999993</v>
          </cell>
          <cell r="Z100">
            <v>8.1999999999999993</v>
          </cell>
          <cell r="AA100">
            <v>8.5</v>
          </cell>
          <cell r="AB100">
            <v>8.3849999999999998</v>
          </cell>
          <cell r="AC100">
            <v>8.5500000000000007</v>
          </cell>
          <cell r="AD100">
            <v>8.1</v>
          </cell>
          <cell r="AE100">
            <v>9.1999999999999993</v>
          </cell>
          <cell r="AF100">
            <v>8.4499999999999993</v>
          </cell>
          <cell r="AG100">
            <v>8.4</v>
          </cell>
          <cell r="AH100">
            <v>9.08</v>
          </cell>
          <cell r="AI100">
            <v>8</v>
          </cell>
          <cell r="AJ100">
            <v>9</v>
          </cell>
          <cell r="AK100">
            <v>8.6999999999999993</v>
          </cell>
          <cell r="AL100">
            <v>8.84</v>
          </cell>
          <cell r="AM100">
            <v>8.75</v>
          </cell>
          <cell r="AN100">
            <v>9</v>
          </cell>
          <cell r="AO100">
            <v>8.39</v>
          </cell>
          <cell r="AP100">
            <v>8.25</v>
          </cell>
          <cell r="AQ100">
            <v>8.92</v>
          </cell>
          <cell r="AR100">
            <v>8.41</v>
          </cell>
          <cell r="AS100">
            <v>8.5500000000000007</v>
          </cell>
          <cell r="AT100">
            <v>8.4499999999999993</v>
          </cell>
          <cell r="AU100">
            <v>8.14</v>
          </cell>
          <cell r="AV100">
            <v>8.64</v>
          </cell>
          <cell r="AW100">
            <v>8.5</v>
          </cell>
          <cell r="AX100">
            <v>8.39</v>
          </cell>
          <cell r="AY100">
            <v>8.3699999999999992</v>
          </cell>
          <cell r="AZ100">
            <v>8.65</v>
          </cell>
          <cell r="BA100">
            <v>627</v>
          </cell>
          <cell r="BB100">
            <v>774</v>
          </cell>
          <cell r="BC100">
            <v>0</v>
          </cell>
          <cell r="BD100">
            <v>139</v>
          </cell>
          <cell r="BE100">
            <v>101.66000000000001</v>
          </cell>
          <cell r="BF100">
            <v>135</v>
          </cell>
        </row>
        <row r="101">
          <cell r="A101">
            <v>98</v>
          </cell>
          <cell r="B101" t="str">
            <v>13-002-098-7</v>
          </cell>
          <cell r="C101">
            <v>13970</v>
          </cell>
          <cell r="D101" t="str">
            <v>9996458210</v>
          </cell>
          <cell r="E101" t="str">
            <v>Nama Peserta Didik 98</v>
          </cell>
          <cell r="F101" t="str">
            <v>Purworejo, 19 januari 1999</v>
          </cell>
          <cell r="G101" t="str">
            <v>L</v>
          </cell>
          <cell r="H101" t="str">
            <v>Ayah dari Nama Peserta Didik 98</v>
          </cell>
          <cell r="I101" t="str">
            <v>Ibu dari Nama Peserta Didik 98</v>
          </cell>
          <cell r="J101" t="str">
            <v>Alamat dari Nama Peserta Didik 98</v>
          </cell>
          <cell r="K101">
            <v>9.4</v>
          </cell>
          <cell r="L101">
            <v>9.1999999999999993</v>
          </cell>
          <cell r="M101">
            <v>10</v>
          </cell>
          <cell r="N101">
            <v>9.25</v>
          </cell>
          <cell r="O101">
            <v>37.85</v>
          </cell>
          <cell r="P101">
            <v>8.86</v>
          </cell>
          <cell r="Q101">
            <v>9.0400000000000009</v>
          </cell>
          <cell r="R101">
            <v>9.0599999999999987</v>
          </cell>
          <cell r="S101">
            <v>8.74</v>
          </cell>
          <cell r="T101">
            <v>8.98</v>
          </cell>
          <cell r="U101">
            <v>8.68</v>
          </cell>
          <cell r="V101">
            <v>8.84</v>
          </cell>
          <cell r="W101">
            <v>8.6</v>
          </cell>
          <cell r="X101">
            <v>8.52</v>
          </cell>
          <cell r="Y101">
            <v>8.7200000000000006</v>
          </cell>
          <cell r="Z101">
            <v>8.34</v>
          </cell>
          <cell r="AA101">
            <v>7.1400000000000006</v>
          </cell>
          <cell r="AB101">
            <v>8.6266666666666652</v>
          </cell>
          <cell r="AC101">
            <v>8.68</v>
          </cell>
          <cell r="AD101">
            <v>8.39</v>
          </cell>
          <cell r="AE101">
            <v>9.0500000000000007</v>
          </cell>
          <cell r="AF101">
            <v>8.6</v>
          </cell>
          <cell r="AG101">
            <v>9.8000000000000007</v>
          </cell>
          <cell r="AH101">
            <v>9.42</v>
          </cell>
          <cell r="AI101">
            <v>9.15</v>
          </cell>
          <cell r="AJ101">
            <v>9</v>
          </cell>
          <cell r="AK101">
            <v>8.6</v>
          </cell>
          <cell r="AL101">
            <v>8.9</v>
          </cell>
          <cell r="AM101">
            <v>8.86</v>
          </cell>
          <cell r="AN101">
            <v>8.8000000000000007</v>
          </cell>
          <cell r="AO101">
            <v>8.81</v>
          </cell>
          <cell r="AP101">
            <v>8.85</v>
          </cell>
          <cell r="AQ101">
            <v>9.06</v>
          </cell>
          <cell r="AR101">
            <v>8.6999999999999993</v>
          </cell>
          <cell r="AS101">
            <v>9.23</v>
          </cell>
          <cell r="AT101">
            <v>8.91</v>
          </cell>
          <cell r="AU101">
            <v>8.93</v>
          </cell>
          <cell r="AV101">
            <v>8.7200000000000006</v>
          </cell>
          <cell r="AW101">
            <v>8.5399999999999991</v>
          </cell>
          <cell r="AX101">
            <v>8.77</v>
          </cell>
          <cell r="AY101">
            <v>8.5</v>
          </cell>
          <cell r="AZ101">
            <v>7.64</v>
          </cell>
          <cell r="BA101">
            <v>628</v>
          </cell>
          <cell r="BB101">
            <v>775</v>
          </cell>
          <cell r="BC101">
            <v>0</v>
          </cell>
          <cell r="BD101">
            <v>27</v>
          </cell>
          <cell r="BE101">
            <v>104.66</v>
          </cell>
          <cell r="BF101">
            <v>81</v>
          </cell>
        </row>
        <row r="102">
          <cell r="A102">
            <v>99</v>
          </cell>
          <cell r="B102" t="str">
            <v>13-002-099-6</v>
          </cell>
          <cell r="C102">
            <v>13971</v>
          </cell>
          <cell r="D102" t="str">
            <v>9995110407</v>
          </cell>
          <cell r="E102" t="str">
            <v>Nama Peserta Didik 99</v>
          </cell>
          <cell r="F102" t="str">
            <v>Jakarta, 05 Februari 1999</v>
          </cell>
          <cell r="G102" t="str">
            <v>L</v>
          </cell>
          <cell r="H102" t="str">
            <v>Ayah dari Nama Peserta Didik 99</v>
          </cell>
          <cell r="I102" t="str">
            <v>Ibu dari Nama Peserta Didik 99</v>
          </cell>
          <cell r="J102" t="str">
            <v>Alamat dari Nama Peserta Didik 99</v>
          </cell>
          <cell r="K102">
            <v>8.4</v>
          </cell>
          <cell r="L102">
            <v>8.1999999999999993</v>
          </cell>
          <cell r="M102">
            <v>10</v>
          </cell>
          <cell r="N102">
            <v>9.75</v>
          </cell>
          <cell r="O102">
            <v>36.35</v>
          </cell>
          <cell r="P102">
            <v>8.36</v>
          </cell>
          <cell r="Q102">
            <v>8.4</v>
          </cell>
          <cell r="R102">
            <v>8.5599999999999987</v>
          </cell>
          <cell r="S102">
            <v>8.4599999999999991</v>
          </cell>
          <cell r="T102">
            <v>9.18</v>
          </cell>
          <cell r="U102">
            <v>8.48</v>
          </cell>
          <cell r="V102">
            <v>8.42</v>
          </cell>
          <cell r="W102">
            <v>8.1999999999999993</v>
          </cell>
          <cell r="X102">
            <v>8.42</v>
          </cell>
          <cell r="Y102">
            <v>8.36</v>
          </cell>
          <cell r="Z102">
            <v>8.08</v>
          </cell>
          <cell r="AA102">
            <v>8.58</v>
          </cell>
          <cell r="AB102">
            <v>8.4583333333333339</v>
          </cell>
          <cell r="AC102">
            <v>8.4</v>
          </cell>
          <cell r="AD102">
            <v>8.5</v>
          </cell>
          <cell r="AE102">
            <v>9.1</v>
          </cell>
          <cell r="AF102">
            <v>8.43</v>
          </cell>
          <cell r="AG102">
            <v>9.4</v>
          </cell>
          <cell r="AH102">
            <v>9.0500000000000007</v>
          </cell>
          <cell r="AI102">
            <v>9.31</v>
          </cell>
          <cell r="AJ102">
            <v>8.8000000000000007</v>
          </cell>
          <cell r="AK102">
            <v>8.9</v>
          </cell>
          <cell r="AL102">
            <v>9.09</v>
          </cell>
          <cell r="AM102">
            <v>8.6999999999999993</v>
          </cell>
          <cell r="AN102">
            <v>9</v>
          </cell>
          <cell r="AO102">
            <v>8.3699999999999992</v>
          </cell>
          <cell r="AP102">
            <v>8.43</v>
          </cell>
          <cell r="AQ102">
            <v>8.7200000000000006</v>
          </cell>
          <cell r="AR102">
            <v>8.4499999999999993</v>
          </cell>
          <cell r="AS102">
            <v>9.25</v>
          </cell>
          <cell r="AT102">
            <v>8.66</v>
          </cell>
          <cell r="AU102">
            <v>8.69</v>
          </cell>
          <cell r="AV102">
            <v>8.3800000000000008</v>
          </cell>
          <cell r="AW102">
            <v>8.56</v>
          </cell>
          <cell r="AX102">
            <v>8.58</v>
          </cell>
          <cell r="AY102">
            <v>8.27</v>
          </cell>
          <cell r="AZ102">
            <v>8.7100000000000009</v>
          </cell>
          <cell r="BA102">
            <v>629</v>
          </cell>
          <cell r="BB102">
            <v>776</v>
          </cell>
          <cell r="BC102">
            <v>0</v>
          </cell>
          <cell r="BD102">
            <v>104</v>
          </cell>
          <cell r="BE102">
            <v>103.07</v>
          </cell>
          <cell r="BF102">
            <v>118</v>
          </cell>
        </row>
        <row r="103">
          <cell r="A103">
            <v>100</v>
          </cell>
          <cell r="B103" t="str">
            <v>13-002-100-5</v>
          </cell>
          <cell r="C103">
            <v>13972</v>
          </cell>
          <cell r="D103" t="str">
            <v>9996170139</v>
          </cell>
          <cell r="E103" t="str">
            <v>Nama Peserta Didik 100</v>
          </cell>
          <cell r="F103" t="str">
            <v>Subang, 01 Nopember 1999</v>
          </cell>
          <cell r="G103" t="str">
            <v>L</v>
          </cell>
          <cell r="H103" t="str">
            <v>Ayah dari Nama Peserta Didik 100</v>
          </cell>
          <cell r="I103" t="str">
            <v>Ibu dari Nama Peserta Didik 100</v>
          </cell>
          <cell r="J103" t="str">
            <v>Alamat dari Nama Peserta Didik 100</v>
          </cell>
          <cell r="K103">
            <v>8.4</v>
          </cell>
          <cell r="L103">
            <v>8.8000000000000007</v>
          </cell>
          <cell r="M103">
            <v>10</v>
          </cell>
          <cell r="N103">
            <v>9.75</v>
          </cell>
          <cell r="O103">
            <v>36.950000000000003</v>
          </cell>
          <cell r="P103">
            <v>8.5400000000000009</v>
          </cell>
          <cell r="Q103">
            <v>8.7799999999999994</v>
          </cell>
          <cell r="R103">
            <v>8.7200000000000006</v>
          </cell>
          <cell r="S103">
            <v>9.120000000000001</v>
          </cell>
          <cell r="T103">
            <v>8.74</v>
          </cell>
          <cell r="U103">
            <v>8.7200000000000006</v>
          </cell>
          <cell r="V103">
            <v>8.42</v>
          </cell>
          <cell r="W103">
            <v>8.4</v>
          </cell>
          <cell r="X103">
            <v>8.6</v>
          </cell>
          <cell r="Y103">
            <v>8.9400000000000013</v>
          </cell>
          <cell r="Z103">
            <v>8.26</v>
          </cell>
          <cell r="AA103">
            <v>9.08</v>
          </cell>
          <cell r="AB103">
            <v>8.6933333333333334</v>
          </cell>
          <cell r="AC103">
            <v>8.6999999999999993</v>
          </cell>
          <cell r="AD103">
            <v>8.92</v>
          </cell>
          <cell r="AE103">
            <v>9.18</v>
          </cell>
          <cell r="AF103">
            <v>8.6</v>
          </cell>
          <cell r="AG103">
            <v>9.6999999999999993</v>
          </cell>
          <cell r="AH103">
            <v>9.3800000000000008</v>
          </cell>
          <cell r="AI103">
            <v>9</v>
          </cell>
          <cell r="AJ103">
            <v>9</v>
          </cell>
          <cell r="AK103">
            <v>8.9</v>
          </cell>
          <cell r="AL103">
            <v>9.18</v>
          </cell>
          <cell r="AM103">
            <v>8.75</v>
          </cell>
          <cell r="AN103">
            <v>8.6999999999999993</v>
          </cell>
          <cell r="AO103">
            <v>8.59</v>
          </cell>
          <cell r="AP103">
            <v>8.82</v>
          </cell>
          <cell r="AQ103">
            <v>8.85</v>
          </cell>
          <cell r="AR103">
            <v>8.9600000000000009</v>
          </cell>
          <cell r="AS103">
            <v>9.0299999999999994</v>
          </cell>
          <cell r="AT103">
            <v>8.91</v>
          </cell>
          <cell r="AU103">
            <v>8.59</v>
          </cell>
          <cell r="AV103">
            <v>8.58</v>
          </cell>
          <cell r="AW103">
            <v>8.69</v>
          </cell>
          <cell r="AX103">
            <v>9.01</v>
          </cell>
          <cell r="AY103">
            <v>8.41</v>
          </cell>
          <cell r="AZ103">
            <v>8.9700000000000006</v>
          </cell>
          <cell r="BA103">
            <v>630</v>
          </cell>
          <cell r="BB103">
            <v>777</v>
          </cell>
          <cell r="BC103">
            <v>0</v>
          </cell>
          <cell r="BD103">
            <v>76</v>
          </cell>
          <cell r="BE103">
            <v>105.41</v>
          </cell>
          <cell r="BF103">
            <v>54</v>
          </cell>
        </row>
        <row r="104">
          <cell r="A104">
            <v>101</v>
          </cell>
          <cell r="B104" t="str">
            <v>13-002-101-4</v>
          </cell>
          <cell r="C104">
            <v>13973</v>
          </cell>
          <cell r="D104" t="str">
            <v>9991441509</v>
          </cell>
          <cell r="E104" t="str">
            <v>Nama Peserta Didik 101</v>
          </cell>
          <cell r="F104" t="str">
            <v>Purworejo, 08 Agustus 1999</v>
          </cell>
          <cell r="G104" t="str">
            <v>L</v>
          </cell>
          <cell r="H104" t="str">
            <v>Ayah dari Nama Peserta Didik 101</v>
          </cell>
          <cell r="I104" t="str">
            <v>Ibu dari Nama Peserta Didik 101</v>
          </cell>
          <cell r="J104" t="str">
            <v>Alamat dari Nama Peserta Didik 101</v>
          </cell>
          <cell r="K104">
            <v>8.1999999999999993</v>
          </cell>
          <cell r="L104">
            <v>9.6</v>
          </cell>
          <cell r="M104">
            <v>10</v>
          </cell>
          <cell r="N104">
            <v>10</v>
          </cell>
          <cell r="O104">
            <v>37.799999999999997</v>
          </cell>
          <cell r="P104">
            <v>8.76</v>
          </cell>
          <cell r="Q104">
            <v>8.7799999999999994</v>
          </cell>
          <cell r="R104">
            <v>8.8000000000000007</v>
          </cell>
          <cell r="S104">
            <v>8.620000000000001</v>
          </cell>
          <cell r="T104">
            <v>8.879999999999999</v>
          </cell>
          <cell r="U104">
            <v>8.7799999999999994</v>
          </cell>
          <cell r="V104">
            <v>8.42</v>
          </cell>
          <cell r="W104">
            <v>8.7200000000000006</v>
          </cell>
          <cell r="X104">
            <v>8.2799999999999994</v>
          </cell>
          <cell r="Y104">
            <v>8.5400000000000009</v>
          </cell>
          <cell r="Z104">
            <v>8.32</v>
          </cell>
          <cell r="AA104">
            <v>8.9</v>
          </cell>
          <cell r="AB104">
            <v>8.65</v>
          </cell>
          <cell r="AC104">
            <v>8.85</v>
          </cell>
          <cell r="AD104">
            <v>8.73</v>
          </cell>
          <cell r="AE104">
            <v>9.1300000000000008</v>
          </cell>
          <cell r="AF104">
            <v>8.8000000000000007</v>
          </cell>
          <cell r="AG104">
            <v>9.6</v>
          </cell>
          <cell r="AH104">
            <v>9.18</v>
          </cell>
          <cell r="AI104">
            <v>8.77</v>
          </cell>
          <cell r="AJ104">
            <v>8.9</v>
          </cell>
          <cell r="AK104">
            <v>8.5</v>
          </cell>
          <cell r="AL104">
            <v>9.0299999999999994</v>
          </cell>
          <cell r="AM104">
            <v>8.8800000000000008</v>
          </cell>
          <cell r="AN104">
            <v>9</v>
          </cell>
          <cell r="AO104">
            <v>8.7899999999999991</v>
          </cell>
          <cell r="AP104">
            <v>8.77</v>
          </cell>
          <cell r="AQ104">
            <v>8.9</v>
          </cell>
          <cell r="AR104">
            <v>8.67</v>
          </cell>
          <cell r="AS104">
            <v>9.1</v>
          </cell>
          <cell r="AT104">
            <v>8.9</v>
          </cell>
          <cell r="AU104">
            <v>8.5299999999999994</v>
          </cell>
          <cell r="AV104">
            <v>8.77</v>
          </cell>
          <cell r="AW104">
            <v>8.35</v>
          </cell>
          <cell r="AX104">
            <v>8.69</v>
          </cell>
          <cell r="AY104">
            <v>8.49</v>
          </cell>
          <cell r="AZ104">
            <v>8.93</v>
          </cell>
          <cell r="BA104">
            <v>631</v>
          </cell>
          <cell r="BB104">
            <v>778</v>
          </cell>
          <cell r="BC104">
            <v>0</v>
          </cell>
          <cell r="BD104">
            <v>31</v>
          </cell>
          <cell r="BE104">
            <v>104.88999999999999</v>
          </cell>
          <cell r="BF104">
            <v>70</v>
          </cell>
        </row>
        <row r="105">
          <cell r="A105">
            <v>102</v>
          </cell>
          <cell r="B105" t="str">
            <v>13-002-102-3</v>
          </cell>
          <cell r="C105">
            <v>13974</v>
          </cell>
          <cell r="D105" t="str">
            <v>9984833755</v>
          </cell>
          <cell r="E105" t="str">
            <v>Nama Peserta Didik 102</v>
          </cell>
          <cell r="F105" t="str">
            <v>Purworejo, 01 Maret 1999</v>
          </cell>
          <cell r="G105" t="str">
            <v>P</v>
          </cell>
          <cell r="H105" t="str">
            <v>Ayah dari Nama Peserta Didik 102</v>
          </cell>
          <cell r="I105" t="str">
            <v>Ibu dari Nama Peserta Didik 102</v>
          </cell>
          <cell r="J105" t="str">
            <v>Alamat dari Nama Peserta Didik 102</v>
          </cell>
          <cell r="K105">
            <v>8.6</v>
          </cell>
          <cell r="L105">
            <v>9</v>
          </cell>
          <cell r="M105">
            <v>9.75</v>
          </cell>
          <cell r="N105">
            <v>8.75</v>
          </cell>
          <cell r="O105">
            <v>36.1</v>
          </cell>
          <cell r="P105">
            <v>8.68</v>
          </cell>
          <cell r="Q105">
            <v>8.48</v>
          </cell>
          <cell r="R105">
            <v>8.82</v>
          </cell>
          <cell r="S105">
            <v>8.14</v>
          </cell>
          <cell r="T105">
            <v>8.26</v>
          </cell>
          <cell r="U105">
            <v>8.32</v>
          </cell>
          <cell r="V105">
            <v>8.4400000000000013</v>
          </cell>
          <cell r="W105">
            <v>8.48</v>
          </cell>
          <cell r="X105">
            <v>8.24</v>
          </cell>
          <cell r="Y105">
            <v>8.4400000000000013</v>
          </cell>
          <cell r="Z105">
            <v>8.32</v>
          </cell>
          <cell r="AA105">
            <v>8.58</v>
          </cell>
          <cell r="AB105">
            <v>8.4333333333333336</v>
          </cell>
          <cell r="AC105">
            <v>8.6999999999999993</v>
          </cell>
          <cell r="AD105">
            <v>8.39</v>
          </cell>
          <cell r="AE105">
            <v>9</v>
          </cell>
          <cell r="AF105">
            <v>8.6</v>
          </cell>
          <cell r="AG105">
            <v>8.6999999999999993</v>
          </cell>
          <cell r="AH105">
            <v>9.1999999999999993</v>
          </cell>
          <cell r="AI105">
            <v>8.69</v>
          </cell>
          <cell r="AJ105">
            <v>9.1</v>
          </cell>
          <cell r="AK105">
            <v>8.6</v>
          </cell>
          <cell r="AL105">
            <v>8.57</v>
          </cell>
          <cell r="AM105">
            <v>8.65</v>
          </cell>
          <cell r="AN105">
            <v>9</v>
          </cell>
          <cell r="AO105">
            <v>8.69</v>
          </cell>
          <cell r="AP105">
            <v>8.4499999999999993</v>
          </cell>
          <cell r="AQ105">
            <v>8.8699999999999992</v>
          </cell>
          <cell r="AR105">
            <v>8.2799999999999994</v>
          </cell>
          <cell r="AS105">
            <v>8.39</v>
          </cell>
          <cell r="AT105">
            <v>8.58</v>
          </cell>
          <cell r="AU105">
            <v>8.52</v>
          </cell>
          <cell r="AV105">
            <v>8.67</v>
          </cell>
          <cell r="AW105">
            <v>8.35</v>
          </cell>
          <cell r="AX105">
            <v>8.48</v>
          </cell>
          <cell r="AY105">
            <v>8.42</v>
          </cell>
          <cell r="AZ105">
            <v>8.7100000000000009</v>
          </cell>
          <cell r="BA105">
            <v>632</v>
          </cell>
          <cell r="BB105">
            <v>779</v>
          </cell>
          <cell r="BC105">
            <v>0</v>
          </cell>
          <cell r="BD105">
            <v>113</v>
          </cell>
          <cell r="BE105">
            <v>102.41</v>
          </cell>
          <cell r="BF105">
            <v>130</v>
          </cell>
        </row>
        <row r="106">
          <cell r="A106">
            <v>103</v>
          </cell>
          <cell r="B106" t="str">
            <v>13-002-103-2</v>
          </cell>
          <cell r="C106">
            <v>13975</v>
          </cell>
          <cell r="D106" t="str">
            <v>9993867730</v>
          </cell>
          <cell r="E106" t="str">
            <v>Nama Peserta Didik 103</v>
          </cell>
          <cell r="F106" t="str">
            <v>Purworejo, 05 Juni 1999</v>
          </cell>
          <cell r="G106" t="str">
            <v>L</v>
          </cell>
          <cell r="H106" t="str">
            <v>Ayah dari Nama Peserta Didik 103</v>
          </cell>
          <cell r="I106" t="str">
            <v>Ibu dari Nama Peserta Didik 103</v>
          </cell>
          <cell r="J106" t="str">
            <v>Alamat dari Nama Peserta Didik 103</v>
          </cell>
          <cell r="K106">
            <v>8.8000000000000007</v>
          </cell>
          <cell r="L106">
            <v>6.6</v>
          </cell>
          <cell r="M106">
            <v>9.75</v>
          </cell>
          <cell r="N106">
            <v>8</v>
          </cell>
          <cell r="O106">
            <v>33.15</v>
          </cell>
          <cell r="P106">
            <v>8.379999999999999</v>
          </cell>
          <cell r="Q106">
            <v>8.2799999999999994</v>
          </cell>
          <cell r="R106">
            <v>8.32</v>
          </cell>
          <cell r="S106">
            <v>7.94</v>
          </cell>
          <cell r="T106">
            <v>8.4400000000000013</v>
          </cell>
          <cell r="U106">
            <v>8.120000000000001</v>
          </cell>
          <cell r="V106">
            <v>8.5</v>
          </cell>
          <cell r="W106">
            <v>8.2799999999999994</v>
          </cell>
          <cell r="X106">
            <v>8.5</v>
          </cell>
          <cell r="Y106">
            <v>8.2200000000000006</v>
          </cell>
          <cell r="Z106">
            <v>8.18</v>
          </cell>
          <cell r="AA106">
            <v>8.42</v>
          </cell>
          <cell r="AB106">
            <v>8.2983333333333338</v>
          </cell>
          <cell r="AC106">
            <v>8.4</v>
          </cell>
          <cell r="AD106">
            <v>8.0399999999999991</v>
          </cell>
          <cell r="AE106">
            <v>8.73</v>
          </cell>
          <cell r="AF106">
            <v>8.4</v>
          </cell>
          <cell r="AG106">
            <v>8.75</v>
          </cell>
          <cell r="AH106">
            <v>9.08</v>
          </cell>
          <cell r="AI106">
            <v>8.69</v>
          </cell>
          <cell r="AJ106">
            <v>8.6999999999999993</v>
          </cell>
          <cell r="AK106">
            <v>8.8000000000000007</v>
          </cell>
          <cell r="AL106">
            <v>8.25</v>
          </cell>
          <cell r="AM106">
            <v>8.76</v>
          </cell>
          <cell r="AN106">
            <v>8.6999999999999993</v>
          </cell>
          <cell r="AO106">
            <v>8.39</v>
          </cell>
          <cell r="AP106">
            <v>8.2100000000000009</v>
          </cell>
          <cell r="AQ106">
            <v>8.44</v>
          </cell>
          <cell r="AR106">
            <v>8.08</v>
          </cell>
          <cell r="AS106">
            <v>8.5399999999999991</v>
          </cell>
          <cell r="AT106">
            <v>8.4</v>
          </cell>
          <cell r="AU106">
            <v>8.56</v>
          </cell>
          <cell r="AV106">
            <v>8.41</v>
          </cell>
          <cell r="AW106">
            <v>8.59</v>
          </cell>
          <cell r="AX106">
            <v>8.23</v>
          </cell>
          <cell r="AY106">
            <v>8.35</v>
          </cell>
          <cell r="AZ106">
            <v>8.5</v>
          </cell>
          <cell r="BA106">
            <v>633</v>
          </cell>
          <cell r="BB106">
            <v>780</v>
          </cell>
          <cell r="BC106">
            <v>0</v>
          </cell>
          <cell r="BD106">
            <v>143</v>
          </cell>
          <cell r="BE106">
            <v>100.7</v>
          </cell>
          <cell r="BF106">
            <v>142</v>
          </cell>
        </row>
        <row r="107">
          <cell r="A107">
            <v>104</v>
          </cell>
          <cell r="B107" t="str">
            <v>13-002-104-9</v>
          </cell>
          <cell r="C107">
            <v>13976</v>
          </cell>
          <cell r="D107" t="str">
            <v>9994970172</v>
          </cell>
          <cell r="E107" t="str">
            <v>Nama Peserta Didik 104</v>
          </cell>
          <cell r="F107" t="str">
            <v>Purworejo, 13 Desember 1999</v>
          </cell>
          <cell r="G107" t="str">
            <v>L</v>
          </cell>
          <cell r="H107" t="str">
            <v>Ayah dari Nama Peserta Didik 104</v>
          </cell>
          <cell r="I107" t="str">
            <v>Ibu dari Nama Peserta Didik 104</v>
          </cell>
          <cell r="J107" t="str">
            <v>Alamat dari Nama Peserta Didik 104</v>
          </cell>
          <cell r="K107">
            <v>8.8000000000000007</v>
          </cell>
          <cell r="L107">
            <v>9</v>
          </cell>
          <cell r="M107">
            <v>9.25</v>
          </cell>
          <cell r="N107">
            <v>8</v>
          </cell>
          <cell r="O107">
            <v>35.049999999999997</v>
          </cell>
          <cell r="P107">
            <v>8.8000000000000007</v>
          </cell>
          <cell r="Q107">
            <v>8.68</v>
          </cell>
          <cell r="R107">
            <v>8.74</v>
          </cell>
          <cell r="S107">
            <v>8.379999999999999</v>
          </cell>
          <cell r="T107">
            <v>8.18</v>
          </cell>
          <cell r="U107">
            <v>8.16</v>
          </cell>
          <cell r="V107">
            <v>8.74</v>
          </cell>
          <cell r="W107">
            <v>8.76</v>
          </cell>
          <cell r="X107">
            <v>8.24</v>
          </cell>
          <cell r="Y107">
            <v>8.32</v>
          </cell>
          <cell r="Z107">
            <v>8.6999999999999993</v>
          </cell>
          <cell r="AA107">
            <v>8.86</v>
          </cell>
          <cell r="AB107">
            <v>8.5466666666666669</v>
          </cell>
          <cell r="AC107">
            <v>8.9499999999999993</v>
          </cell>
          <cell r="AD107">
            <v>8.31</v>
          </cell>
          <cell r="AE107">
            <v>9.18</v>
          </cell>
          <cell r="AF107">
            <v>8.65</v>
          </cell>
          <cell r="AG107">
            <v>8.6999999999999993</v>
          </cell>
          <cell r="AH107">
            <v>9.4</v>
          </cell>
          <cell r="AI107">
            <v>9.08</v>
          </cell>
          <cell r="AJ107">
            <v>9.3000000000000007</v>
          </cell>
          <cell r="AK107">
            <v>8.4</v>
          </cell>
          <cell r="AL107">
            <v>9.02</v>
          </cell>
          <cell r="AM107">
            <v>9.0500000000000007</v>
          </cell>
          <cell r="AN107">
            <v>8.6999999999999993</v>
          </cell>
          <cell r="AO107">
            <v>8.85</v>
          </cell>
          <cell r="AP107">
            <v>8.57</v>
          </cell>
          <cell r="AQ107">
            <v>8.8699999999999992</v>
          </cell>
          <cell r="AR107">
            <v>8.4700000000000006</v>
          </cell>
          <cell r="AS107">
            <v>8.34</v>
          </cell>
          <cell r="AT107">
            <v>8.5299999999999994</v>
          </cell>
          <cell r="AU107">
            <v>8.84</v>
          </cell>
          <cell r="AV107">
            <v>8.92</v>
          </cell>
          <cell r="AW107">
            <v>8.2899999999999991</v>
          </cell>
          <cell r="AX107">
            <v>8.5299999999999994</v>
          </cell>
          <cell r="AY107">
            <v>8.81</v>
          </cell>
          <cell r="AZ107">
            <v>8.81</v>
          </cell>
          <cell r="BA107">
            <v>634</v>
          </cell>
          <cell r="BB107">
            <v>781</v>
          </cell>
          <cell r="BC107">
            <v>0</v>
          </cell>
          <cell r="BD107">
            <v>134</v>
          </cell>
          <cell r="BE107">
            <v>103.83000000000001</v>
          </cell>
          <cell r="BF107">
            <v>100</v>
          </cell>
        </row>
        <row r="108">
          <cell r="A108">
            <v>105</v>
          </cell>
          <cell r="B108" t="str">
            <v>13-002-105-8</v>
          </cell>
          <cell r="C108">
            <v>13977</v>
          </cell>
          <cell r="D108" t="str">
            <v>9993446461</v>
          </cell>
          <cell r="E108" t="str">
            <v>Nama Peserta Didik 105</v>
          </cell>
          <cell r="F108" t="str">
            <v>Purworejo, 25 Januari 1999</v>
          </cell>
          <cell r="G108" t="str">
            <v>L</v>
          </cell>
          <cell r="H108" t="str">
            <v>Ayah dari Nama Peserta Didik 105</v>
          </cell>
          <cell r="I108" t="str">
            <v>Ibu dari Nama Peserta Didik 105</v>
          </cell>
          <cell r="J108" t="str">
            <v>Alamat dari Nama Peserta Didik 105</v>
          </cell>
          <cell r="K108">
            <v>8.1999999999999993</v>
          </cell>
          <cell r="L108">
            <v>9.1999999999999993</v>
          </cell>
          <cell r="M108">
            <v>9.75</v>
          </cell>
          <cell r="N108">
            <v>9.75</v>
          </cell>
          <cell r="O108">
            <v>36.9</v>
          </cell>
          <cell r="P108">
            <v>8.98</v>
          </cell>
          <cell r="Q108">
            <v>8.82</v>
          </cell>
          <cell r="R108">
            <v>8.76</v>
          </cell>
          <cell r="S108">
            <v>8.5400000000000009</v>
          </cell>
          <cell r="T108">
            <v>8.66</v>
          </cell>
          <cell r="U108">
            <v>8.5599999999999987</v>
          </cell>
          <cell r="V108">
            <v>8.9400000000000013</v>
          </cell>
          <cell r="W108">
            <v>8.620000000000001</v>
          </cell>
          <cell r="X108">
            <v>8.86</v>
          </cell>
          <cell r="Y108">
            <v>8.68</v>
          </cell>
          <cell r="Z108">
            <v>8.4599999999999991</v>
          </cell>
          <cell r="AA108">
            <v>8.74</v>
          </cell>
          <cell r="AB108">
            <v>8.7183333333333337</v>
          </cell>
          <cell r="AC108">
            <v>8.9499999999999993</v>
          </cell>
          <cell r="AD108">
            <v>8.9600000000000009</v>
          </cell>
          <cell r="AE108">
            <v>9.15</v>
          </cell>
          <cell r="AF108">
            <v>8.5</v>
          </cell>
          <cell r="AG108">
            <v>9.6</v>
          </cell>
          <cell r="AH108">
            <v>9.4700000000000006</v>
          </cell>
          <cell r="AI108">
            <v>9.6199999999999992</v>
          </cell>
          <cell r="AJ108">
            <v>9</v>
          </cell>
          <cell r="AK108">
            <v>8.9</v>
          </cell>
          <cell r="AL108">
            <v>9.35</v>
          </cell>
          <cell r="AM108">
            <v>9</v>
          </cell>
          <cell r="AN108">
            <v>8.6999999999999993</v>
          </cell>
          <cell r="AO108">
            <v>8.9700000000000006</v>
          </cell>
          <cell r="AP108">
            <v>8.86</v>
          </cell>
          <cell r="AQ108">
            <v>8.8800000000000008</v>
          </cell>
          <cell r="AR108">
            <v>8.5299999999999994</v>
          </cell>
          <cell r="AS108">
            <v>8.94</v>
          </cell>
          <cell r="AT108">
            <v>8.83</v>
          </cell>
          <cell r="AU108">
            <v>9.14</v>
          </cell>
          <cell r="AV108">
            <v>8.73</v>
          </cell>
          <cell r="AW108">
            <v>8.8699999999999992</v>
          </cell>
          <cell r="AX108">
            <v>8.8800000000000008</v>
          </cell>
          <cell r="AY108">
            <v>8.6199999999999992</v>
          </cell>
          <cell r="AZ108">
            <v>8.73</v>
          </cell>
          <cell r="BA108">
            <v>635</v>
          </cell>
          <cell r="BB108">
            <v>782</v>
          </cell>
          <cell r="BC108">
            <v>0</v>
          </cell>
          <cell r="BD108">
            <v>80</v>
          </cell>
          <cell r="BE108">
            <v>105.98</v>
          </cell>
          <cell r="BF108">
            <v>44</v>
          </cell>
        </row>
        <row r="109">
          <cell r="A109">
            <v>106</v>
          </cell>
          <cell r="B109" t="str">
            <v>13-002-106-7</v>
          </cell>
          <cell r="C109">
            <v>13978</v>
          </cell>
          <cell r="D109" t="str">
            <v>9995051439</v>
          </cell>
          <cell r="E109" t="str">
            <v>Nama Peserta Didik 106</v>
          </cell>
          <cell r="F109" t="str">
            <v>Purworejo, 05 Desember 1999</v>
          </cell>
          <cell r="G109" t="str">
            <v>L</v>
          </cell>
          <cell r="H109" t="str">
            <v>Ayah dari Nama Peserta Didik 106</v>
          </cell>
          <cell r="I109" t="str">
            <v>Ibu dari Nama Peserta Didik 106</v>
          </cell>
          <cell r="J109" t="str">
            <v>Alamat dari Nama Peserta Didik 106</v>
          </cell>
          <cell r="K109">
            <v>8.1999999999999993</v>
          </cell>
          <cell r="L109">
            <v>9.4</v>
          </cell>
          <cell r="M109">
            <v>9.75</v>
          </cell>
          <cell r="N109">
            <v>9.75</v>
          </cell>
          <cell r="O109">
            <v>37.1</v>
          </cell>
          <cell r="P109">
            <v>8.74</v>
          </cell>
          <cell r="Q109">
            <v>8.76</v>
          </cell>
          <cell r="R109">
            <v>8.7799999999999994</v>
          </cell>
          <cell r="S109">
            <v>8.68</v>
          </cell>
          <cell r="T109">
            <v>8.52</v>
          </cell>
          <cell r="U109">
            <v>8.42</v>
          </cell>
          <cell r="V109">
            <v>9.16</v>
          </cell>
          <cell r="W109">
            <v>8.5400000000000009</v>
          </cell>
          <cell r="X109">
            <v>8.5599999999999987</v>
          </cell>
          <cell r="Y109">
            <v>8.76</v>
          </cell>
          <cell r="Z109">
            <v>8.5</v>
          </cell>
          <cell r="AA109">
            <v>8.68</v>
          </cell>
          <cell r="AB109">
            <v>8.6750000000000025</v>
          </cell>
          <cell r="AC109">
            <v>8.93</v>
          </cell>
          <cell r="AD109">
            <v>8.77</v>
          </cell>
          <cell r="AE109">
            <v>9.3000000000000007</v>
          </cell>
          <cell r="AF109">
            <v>8.6</v>
          </cell>
          <cell r="AG109">
            <v>9.5</v>
          </cell>
          <cell r="AH109">
            <v>9.07</v>
          </cell>
          <cell r="AI109">
            <v>9.5399999999999991</v>
          </cell>
          <cell r="AJ109">
            <v>8.8000000000000007</v>
          </cell>
          <cell r="AK109">
            <v>8.1999999999999993</v>
          </cell>
          <cell r="AL109">
            <v>9.18</v>
          </cell>
          <cell r="AM109">
            <v>8.85</v>
          </cell>
          <cell r="AN109">
            <v>8.6999999999999993</v>
          </cell>
          <cell r="AO109">
            <v>8.8000000000000007</v>
          </cell>
          <cell r="AP109">
            <v>8.76</v>
          </cell>
          <cell r="AQ109">
            <v>8.94</v>
          </cell>
          <cell r="AR109">
            <v>8.66</v>
          </cell>
          <cell r="AS109">
            <v>8.81</v>
          </cell>
          <cell r="AT109">
            <v>8.61</v>
          </cell>
          <cell r="AU109">
            <v>9.27</v>
          </cell>
          <cell r="AV109">
            <v>8.6199999999999992</v>
          </cell>
          <cell r="AW109">
            <v>8.4499999999999993</v>
          </cell>
          <cell r="AX109">
            <v>8.89</v>
          </cell>
          <cell r="AY109">
            <v>8.61</v>
          </cell>
          <cell r="AZ109">
            <v>8.69</v>
          </cell>
          <cell r="BA109">
            <v>636</v>
          </cell>
          <cell r="BB109">
            <v>783</v>
          </cell>
          <cell r="BC109">
            <v>0</v>
          </cell>
          <cell r="BD109">
            <v>67</v>
          </cell>
          <cell r="BE109">
            <v>105.11</v>
          </cell>
          <cell r="BF109">
            <v>62</v>
          </cell>
        </row>
        <row r="110">
          <cell r="A110">
            <v>107</v>
          </cell>
          <cell r="B110" t="str">
            <v>13-002-107-6</v>
          </cell>
          <cell r="C110">
            <v>13979</v>
          </cell>
          <cell r="D110" t="str">
            <v>9990664203</v>
          </cell>
          <cell r="E110" t="str">
            <v>Nama Peserta Didik 107</v>
          </cell>
          <cell r="F110" t="str">
            <v>Purworejo, 17 April 1999</v>
          </cell>
          <cell r="G110" t="str">
            <v>P</v>
          </cell>
          <cell r="H110" t="str">
            <v>Ayah dari Nama Peserta Didik 107</v>
          </cell>
          <cell r="I110" t="str">
            <v>Ibu dari Nama Peserta Didik 107</v>
          </cell>
          <cell r="J110" t="str">
            <v>Alamat dari Nama Peserta Didik 107</v>
          </cell>
          <cell r="K110">
            <v>9.1999999999999993</v>
          </cell>
          <cell r="L110">
            <v>9.8000000000000007</v>
          </cell>
          <cell r="M110">
            <v>10</v>
          </cell>
          <cell r="N110">
            <v>9.25</v>
          </cell>
          <cell r="O110">
            <v>38.25</v>
          </cell>
          <cell r="P110">
            <v>9.14</v>
          </cell>
          <cell r="Q110">
            <v>9.16</v>
          </cell>
          <cell r="R110">
            <v>8.9400000000000013</v>
          </cell>
          <cell r="S110">
            <v>9.52</v>
          </cell>
          <cell r="T110">
            <v>9.08</v>
          </cell>
          <cell r="U110">
            <v>9.0400000000000009</v>
          </cell>
          <cell r="V110">
            <v>9.32</v>
          </cell>
          <cell r="W110">
            <v>8.8000000000000007</v>
          </cell>
          <cell r="X110">
            <v>8.66</v>
          </cell>
          <cell r="Y110">
            <v>9.18</v>
          </cell>
          <cell r="Z110">
            <v>8.76</v>
          </cell>
          <cell r="AA110">
            <v>9.18</v>
          </cell>
          <cell r="AB110">
            <v>9.0649999999999995</v>
          </cell>
          <cell r="AC110">
            <v>8.73</v>
          </cell>
          <cell r="AD110">
            <v>8.9600000000000009</v>
          </cell>
          <cell r="AE110">
            <v>9.1999999999999993</v>
          </cell>
          <cell r="AF110">
            <v>8.9499999999999993</v>
          </cell>
          <cell r="AG110">
            <v>9.4</v>
          </cell>
          <cell r="AH110">
            <v>9.27</v>
          </cell>
          <cell r="AI110">
            <v>8.9600000000000009</v>
          </cell>
          <cell r="AJ110">
            <v>9.1999999999999993</v>
          </cell>
          <cell r="AK110">
            <v>8.1999999999999993</v>
          </cell>
          <cell r="AL110">
            <v>9.0500000000000007</v>
          </cell>
          <cell r="AM110">
            <v>9.18</v>
          </cell>
          <cell r="AN110">
            <v>9.8000000000000007</v>
          </cell>
          <cell r="AO110">
            <v>9.02</v>
          </cell>
          <cell r="AP110">
            <v>9.1</v>
          </cell>
          <cell r="AQ110">
            <v>9.02</v>
          </cell>
          <cell r="AR110">
            <v>9.35</v>
          </cell>
          <cell r="AS110">
            <v>9.18</v>
          </cell>
          <cell r="AT110">
            <v>9.11</v>
          </cell>
          <cell r="AU110">
            <v>9.2100000000000009</v>
          </cell>
          <cell r="AV110">
            <v>8.92</v>
          </cell>
          <cell r="AW110">
            <v>8.52</v>
          </cell>
          <cell r="AX110">
            <v>9.14</v>
          </cell>
          <cell r="AY110">
            <v>8.89</v>
          </cell>
          <cell r="AZ110">
            <v>9.3699999999999992</v>
          </cell>
          <cell r="BA110">
            <v>637</v>
          </cell>
          <cell r="BB110">
            <v>784</v>
          </cell>
          <cell r="BC110">
            <v>0</v>
          </cell>
          <cell r="BD110">
            <v>12</v>
          </cell>
          <cell r="BE110">
            <v>108.83</v>
          </cell>
          <cell r="BF110">
            <v>6</v>
          </cell>
        </row>
        <row r="111">
          <cell r="A111">
            <v>108</v>
          </cell>
          <cell r="B111" t="str">
            <v>13-002-108-5</v>
          </cell>
          <cell r="C111">
            <v>13980</v>
          </cell>
          <cell r="D111" t="str">
            <v>9990262853</v>
          </cell>
          <cell r="E111" t="str">
            <v>Nama Peserta Didik 108</v>
          </cell>
          <cell r="F111" t="str">
            <v>Purworejo, 02 Agustus 1999</v>
          </cell>
          <cell r="G111" t="str">
            <v>P</v>
          </cell>
          <cell r="H111" t="str">
            <v>Ayah dari Nama Peserta Didik 108</v>
          </cell>
          <cell r="I111" t="str">
            <v>Ibu dari Nama Peserta Didik 108</v>
          </cell>
          <cell r="J111" t="str">
            <v>Alamat dari Nama Peserta Didik 108</v>
          </cell>
          <cell r="K111">
            <v>9</v>
          </cell>
          <cell r="L111">
            <v>8.6</v>
          </cell>
          <cell r="M111">
            <v>9.75</v>
          </cell>
          <cell r="N111">
            <v>8.5</v>
          </cell>
          <cell r="O111">
            <v>35.85</v>
          </cell>
          <cell r="P111">
            <v>8.5</v>
          </cell>
          <cell r="Q111">
            <v>8.48</v>
          </cell>
          <cell r="R111">
            <v>8.5400000000000009</v>
          </cell>
          <cell r="S111">
            <v>8.48</v>
          </cell>
          <cell r="T111">
            <v>8.4599999999999991</v>
          </cell>
          <cell r="U111">
            <v>8.42</v>
          </cell>
          <cell r="V111">
            <v>8.6</v>
          </cell>
          <cell r="W111">
            <v>8.4599999999999991</v>
          </cell>
          <cell r="X111">
            <v>8.2799999999999994</v>
          </cell>
          <cell r="Y111">
            <v>8.36</v>
          </cell>
          <cell r="Z111">
            <v>8.74</v>
          </cell>
          <cell r="AA111">
            <v>8.82</v>
          </cell>
          <cell r="AB111">
            <v>8.5116666666666649</v>
          </cell>
          <cell r="AC111">
            <v>8.65</v>
          </cell>
          <cell r="AD111">
            <v>8.5</v>
          </cell>
          <cell r="AE111">
            <v>9.09</v>
          </cell>
          <cell r="AF111">
            <v>8.6999999999999993</v>
          </cell>
          <cell r="AG111">
            <v>9.4</v>
          </cell>
          <cell r="AH111">
            <v>8.8800000000000008</v>
          </cell>
          <cell r="AI111">
            <v>8.6199999999999992</v>
          </cell>
          <cell r="AJ111">
            <v>9</v>
          </cell>
          <cell r="AK111">
            <v>8.6999999999999993</v>
          </cell>
          <cell r="AL111">
            <v>8.36</v>
          </cell>
          <cell r="AM111">
            <v>8.9</v>
          </cell>
          <cell r="AN111">
            <v>9.8000000000000007</v>
          </cell>
          <cell r="AO111">
            <v>8.5500000000000007</v>
          </cell>
          <cell r="AP111">
            <v>8.49</v>
          </cell>
          <cell r="AQ111">
            <v>8.7100000000000009</v>
          </cell>
          <cell r="AR111">
            <v>8.5500000000000007</v>
          </cell>
          <cell r="AS111">
            <v>8.74</v>
          </cell>
          <cell r="AT111">
            <v>8.5500000000000007</v>
          </cell>
          <cell r="AU111">
            <v>8.61</v>
          </cell>
          <cell r="AV111">
            <v>8.6199999999999992</v>
          </cell>
          <cell r="AW111">
            <v>8.41</v>
          </cell>
          <cell r="AX111">
            <v>8.36</v>
          </cell>
          <cell r="AY111">
            <v>8.7899999999999991</v>
          </cell>
          <cell r="AZ111">
            <v>9.11</v>
          </cell>
          <cell r="BA111">
            <v>638</v>
          </cell>
          <cell r="BB111">
            <v>785</v>
          </cell>
          <cell r="BC111">
            <v>0</v>
          </cell>
          <cell r="BD111">
            <v>120</v>
          </cell>
          <cell r="BE111">
            <v>103.49</v>
          </cell>
          <cell r="BF111">
            <v>110</v>
          </cell>
        </row>
        <row r="112">
          <cell r="A112">
            <v>109</v>
          </cell>
          <cell r="B112" t="str">
            <v>13-002-109-4</v>
          </cell>
          <cell r="C112">
            <v>13981</v>
          </cell>
          <cell r="D112" t="str">
            <v>9995339984</v>
          </cell>
          <cell r="E112" t="str">
            <v>Nama Peserta Didik 109</v>
          </cell>
          <cell r="F112" t="str">
            <v>Purworejo, 06 April 1999</v>
          </cell>
          <cell r="G112" t="str">
            <v>L</v>
          </cell>
          <cell r="H112" t="str">
            <v>Ayah dari Nama Peserta Didik 109</v>
          </cell>
          <cell r="I112" t="str">
            <v>Ibu dari Nama Peserta Didik 109</v>
          </cell>
          <cell r="J112" t="str">
            <v>Alamat dari Nama Peserta Didik 109</v>
          </cell>
          <cell r="K112">
            <v>8.6</v>
          </cell>
          <cell r="L112">
            <v>9.4</v>
          </cell>
          <cell r="M112">
            <v>10</v>
          </cell>
          <cell r="N112">
            <v>10</v>
          </cell>
          <cell r="O112">
            <v>38</v>
          </cell>
          <cell r="P112">
            <v>8.86</v>
          </cell>
          <cell r="Q112">
            <v>8.9400000000000013</v>
          </cell>
          <cell r="R112">
            <v>8.9400000000000013</v>
          </cell>
          <cell r="S112">
            <v>9.16</v>
          </cell>
          <cell r="T112">
            <v>9.32</v>
          </cell>
          <cell r="U112">
            <v>9.0400000000000009</v>
          </cell>
          <cell r="V112">
            <v>9.26</v>
          </cell>
          <cell r="W112">
            <v>8.9599999999999991</v>
          </cell>
          <cell r="X112">
            <v>8.74</v>
          </cell>
          <cell r="Y112">
            <v>8.879999999999999</v>
          </cell>
          <cell r="Z112">
            <v>8.82</v>
          </cell>
          <cell r="AA112">
            <v>8.7200000000000006</v>
          </cell>
          <cell r="AB112">
            <v>8.9699999999999989</v>
          </cell>
          <cell r="AC112">
            <v>9.1999999999999993</v>
          </cell>
          <cell r="AD112">
            <v>8.9600000000000009</v>
          </cell>
          <cell r="AE112">
            <v>9.15</v>
          </cell>
          <cell r="AF112">
            <v>8.9</v>
          </cell>
          <cell r="AG112">
            <v>9.6999999999999993</v>
          </cell>
          <cell r="AH112">
            <v>9.5500000000000007</v>
          </cell>
          <cell r="AI112">
            <v>9.08</v>
          </cell>
          <cell r="AJ112">
            <v>9.1999999999999993</v>
          </cell>
          <cell r="AK112">
            <v>9.1999999999999993</v>
          </cell>
          <cell r="AL112">
            <v>9.3800000000000008</v>
          </cell>
          <cell r="AM112">
            <v>9.41</v>
          </cell>
          <cell r="AN112">
            <v>8.6999999999999993</v>
          </cell>
          <cell r="AO112">
            <v>8.9600000000000009</v>
          </cell>
          <cell r="AP112">
            <v>8.9499999999999993</v>
          </cell>
          <cell r="AQ112">
            <v>9.01</v>
          </cell>
          <cell r="AR112">
            <v>9.08</v>
          </cell>
          <cell r="AS112">
            <v>9.43</v>
          </cell>
          <cell r="AT112">
            <v>9.1999999999999993</v>
          </cell>
          <cell r="AU112">
            <v>9.2100000000000009</v>
          </cell>
          <cell r="AV112">
            <v>9.0299999999999994</v>
          </cell>
          <cell r="AW112">
            <v>8.8800000000000008</v>
          </cell>
          <cell r="AX112">
            <v>9.0299999999999994</v>
          </cell>
          <cell r="AY112">
            <v>9</v>
          </cell>
          <cell r="AZ112">
            <v>8.7100000000000009</v>
          </cell>
          <cell r="BA112">
            <v>639</v>
          </cell>
          <cell r="BB112">
            <v>786</v>
          </cell>
          <cell r="BC112">
            <v>0</v>
          </cell>
          <cell r="BD112">
            <v>21</v>
          </cell>
          <cell r="BE112">
            <v>108.48999999999998</v>
          </cell>
          <cell r="BF112">
            <v>8</v>
          </cell>
        </row>
        <row r="113">
          <cell r="A113">
            <v>110</v>
          </cell>
          <cell r="B113" t="str">
            <v>13-002-110-3</v>
          </cell>
          <cell r="C113">
            <v>13982</v>
          </cell>
          <cell r="D113" t="str">
            <v>9990664190</v>
          </cell>
          <cell r="E113" t="str">
            <v>Nama Peserta Didik 110</v>
          </cell>
          <cell r="F113" t="str">
            <v>Semarang, 07 Februari 1999</v>
          </cell>
          <cell r="G113" t="str">
            <v>L</v>
          </cell>
          <cell r="H113" t="str">
            <v>Ayah dari Nama Peserta Didik 110</v>
          </cell>
          <cell r="I113" t="str">
            <v>Ibu dari Nama Peserta Didik 110</v>
          </cell>
          <cell r="J113" t="str">
            <v>Alamat dari Nama Peserta Didik 110</v>
          </cell>
          <cell r="K113">
            <v>8.1999999999999993</v>
          </cell>
          <cell r="L113">
            <v>7.2</v>
          </cell>
          <cell r="M113">
            <v>7</v>
          </cell>
          <cell r="N113">
            <v>7.5</v>
          </cell>
          <cell r="O113">
            <v>29.9</v>
          </cell>
          <cell r="P113">
            <v>8.18</v>
          </cell>
          <cell r="Q113">
            <v>8.2200000000000006</v>
          </cell>
          <cell r="R113">
            <v>8.5599999999999987</v>
          </cell>
          <cell r="S113">
            <v>8.1999999999999993</v>
          </cell>
          <cell r="T113">
            <v>8.14</v>
          </cell>
          <cell r="U113">
            <v>8.2200000000000006</v>
          </cell>
          <cell r="V113">
            <v>8.14</v>
          </cell>
          <cell r="W113">
            <v>8.120000000000001</v>
          </cell>
          <cell r="X113">
            <v>8.2799999999999994</v>
          </cell>
          <cell r="Y113">
            <v>8.14</v>
          </cell>
          <cell r="Z113">
            <v>8.2200000000000006</v>
          </cell>
          <cell r="AA113">
            <v>8.52</v>
          </cell>
          <cell r="AB113">
            <v>8.2449999999999992</v>
          </cell>
          <cell r="AC113">
            <v>8.4</v>
          </cell>
          <cell r="AD113">
            <v>8</v>
          </cell>
          <cell r="AE113">
            <v>8.93</v>
          </cell>
          <cell r="AF113">
            <v>8.4499999999999993</v>
          </cell>
          <cell r="AG113">
            <v>8</v>
          </cell>
          <cell r="AH113">
            <v>8.6300000000000008</v>
          </cell>
          <cell r="AI113">
            <v>8.1</v>
          </cell>
          <cell r="AJ113">
            <v>8.8000000000000007</v>
          </cell>
          <cell r="AK113">
            <v>8.6999999999999993</v>
          </cell>
          <cell r="AL113">
            <v>8.2899999999999991</v>
          </cell>
          <cell r="AM113">
            <v>8.66</v>
          </cell>
          <cell r="AN113">
            <v>8.6999999999999993</v>
          </cell>
          <cell r="AO113">
            <v>8.25</v>
          </cell>
          <cell r="AP113">
            <v>8.15</v>
          </cell>
          <cell r="AQ113">
            <v>8.67</v>
          </cell>
          <cell r="AR113">
            <v>8.2799999999999994</v>
          </cell>
          <cell r="AS113">
            <v>8.1</v>
          </cell>
          <cell r="AT113">
            <v>8.34</v>
          </cell>
          <cell r="AU113">
            <v>8.1300000000000008</v>
          </cell>
          <cell r="AV113">
            <v>8.32</v>
          </cell>
          <cell r="AW113">
            <v>8.41</v>
          </cell>
          <cell r="AX113">
            <v>8.19</v>
          </cell>
          <cell r="AY113">
            <v>8.35</v>
          </cell>
          <cell r="AZ113">
            <v>8.57</v>
          </cell>
          <cell r="BA113">
            <v>640</v>
          </cell>
          <cell r="BB113">
            <v>787</v>
          </cell>
          <cell r="BC113">
            <v>0</v>
          </cell>
          <cell r="BD113">
            <v>146</v>
          </cell>
          <cell r="BE113">
            <v>99.759999999999991</v>
          </cell>
          <cell r="BF113">
            <v>144</v>
          </cell>
        </row>
        <row r="114">
          <cell r="A114">
            <v>111</v>
          </cell>
          <cell r="B114" t="str">
            <v>13-002-111-2</v>
          </cell>
          <cell r="C114">
            <v>13983</v>
          </cell>
          <cell r="D114" t="str">
            <v>9984918763</v>
          </cell>
          <cell r="E114" t="str">
            <v>Nama Peserta Didik 111</v>
          </cell>
          <cell r="F114" t="str">
            <v>Purworejo, 06 Agustus 1998</v>
          </cell>
          <cell r="G114" t="str">
            <v>L</v>
          </cell>
          <cell r="H114" t="str">
            <v>Ayah dari Nama Peserta Didik 111</v>
          </cell>
          <cell r="I114" t="str">
            <v>Ibu dari Nama Peserta Didik 111</v>
          </cell>
          <cell r="J114" t="str">
            <v>Alamat dari Nama Peserta Didik 111</v>
          </cell>
          <cell r="K114">
            <v>8.8000000000000007</v>
          </cell>
          <cell r="L114">
            <v>9</v>
          </cell>
          <cell r="M114">
            <v>10</v>
          </cell>
          <cell r="N114">
            <v>9</v>
          </cell>
          <cell r="O114">
            <v>36.799999999999997</v>
          </cell>
          <cell r="P114">
            <v>8.879999999999999</v>
          </cell>
          <cell r="Q114">
            <v>8.9</v>
          </cell>
          <cell r="R114">
            <v>8.9599999999999991</v>
          </cell>
          <cell r="S114">
            <v>8.5</v>
          </cell>
          <cell r="T114">
            <v>8.4400000000000013</v>
          </cell>
          <cell r="U114">
            <v>8.34</v>
          </cell>
          <cell r="V114">
            <v>8.92</v>
          </cell>
          <cell r="W114">
            <v>8.64</v>
          </cell>
          <cell r="X114">
            <v>8.92</v>
          </cell>
          <cell r="Y114">
            <v>8.52</v>
          </cell>
          <cell r="Z114">
            <v>8.4599999999999991</v>
          </cell>
          <cell r="AA114">
            <v>8.6</v>
          </cell>
          <cell r="AB114">
            <v>8.6733333333333338</v>
          </cell>
          <cell r="AC114">
            <v>9.0500000000000007</v>
          </cell>
          <cell r="AD114">
            <v>8.89</v>
          </cell>
          <cell r="AE114">
            <v>9.3000000000000007</v>
          </cell>
          <cell r="AF114">
            <v>8.75</v>
          </cell>
          <cell r="AG114">
            <v>9.3000000000000007</v>
          </cell>
          <cell r="AH114">
            <v>9.02</v>
          </cell>
          <cell r="AI114">
            <v>9.08</v>
          </cell>
          <cell r="AJ114">
            <v>9.1</v>
          </cell>
          <cell r="AK114">
            <v>8.6999999999999993</v>
          </cell>
          <cell r="AL114">
            <v>9.1999999999999993</v>
          </cell>
          <cell r="AM114">
            <v>8.75</v>
          </cell>
          <cell r="AN114">
            <v>8.6999999999999993</v>
          </cell>
          <cell r="AO114">
            <v>8.93</v>
          </cell>
          <cell r="AP114">
            <v>8.9</v>
          </cell>
          <cell r="AQ114">
            <v>9.06</v>
          </cell>
          <cell r="AR114">
            <v>8.58</v>
          </cell>
          <cell r="AS114">
            <v>8.6999999999999993</v>
          </cell>
          <cell r="AT114">
            <v>8.5500000000000007</v>
          </cell>
          <cell r="AU114">
            <v>8.9700000000000006</v>
          </cell>
          <cell r="AV114">
            <v>8.7799999999999994</v>
          </cell>
          <cell r="AW114">
            <v>8.85</v>
          </cell>
          <cell r="AX114">
            <v>8.7200000000000006</v>
          </cell>
          <cell r="AY114">
            <v>8.5500000000000007</v>
          </cell>
          <cell r="AZ114">
            <v>8.6300000000000008</v>
          </cell>
          <cell r="BA114">
            <v>641</v>
          </cell>
          <cell r="BB114">
            <v>788</v>
          </cell>
          <cell r="BC114">
            <v>0</v>
          </cell>
          <cell r="BD114">
            <v>83</v>
          </cell>
          <cell r="BE114">
            <v>105.21999999999998</v>
          </cell>
          <cell r="BF114">
            <v>59</v>
          </cell>
        </row>
        <row r="115">
          <cell r="A115">
            <v>112</v>
          </cell>
          <cell r="B115" t="str">
            <v>13-002-112-9</v>
          </cell>
          <cell r="C115">
            <v>13984</v>
          </cell>
          <cell r="D115" t="str">
            <v>9995059764</v>
          </cell>
          <cell r="E115" t="str">
            <v>Nama Peserta Didik 112</v>
          </cell>
          <cell r="F115" t="str">
            <v>Purworejo, 15 Januari 1999</v>
          </cell>
          <cell r="G115" t="str">
            <v>L</v>
          </cell>
          <cell r="H115" t="str">
            <v>Ayah dari Nama Peserta Didik 112</v>
          </cell>
          <cell r="I115" t="str">
            <v>Ibu dari Nama Peserta Didik 112</v>
          </cell>
          <cell r="J115" t="str">
            <v>Alamat dari Nama Peserta Didik 112</v>
          </cell>
          <cell r="K115">
            <v>8.6</v>
          </cell>
          <cell r="L115">
            <v>9.1999999999999993</v>
          </cell>
          <cell r="M115">
            <v>9.5</v>
          </cell>
          <cell r="N115">
            <v>9.75</v>
          </cell>
          <cell r="O115">
            <v>37.049999999999997</v>
          </cell>
          <cell r="P115">
            <v>9.02</v>
          </cell>
          <cell r="Q115">
            <v>8.68</v>
          </cell>
          <cell r="R115">
            <v>8.6999999999999993</v>
          </cell>
          <cell r="S115">
            <v>8.5400000000000009</v>
          </cell>
          <cell r="T115">
            <v>8.84</v>
          </cell>
          <cell r="U115">
            <v>8.620000000000001</v>
          </cell>
          <cell r="V115">
            <v>8.98</v>
          </cell>
          <cell r="W115">
            <v>8.4</v>
          </cell>
          <cell r="X115">
            <v>8.5400000000000009</v>
          </cell>
          <cell r="Y115">
            <v>9.0599999999999987</v>
          </cell>
          <cell r="Z115">
            <v>8.4400000000000013</v>
          </cell>
          <cell r="AA115">
            <v>8.6999999999999993</v>
          </cell>
          <cell r="AB115">
            <v>8.7100000000000026</v>
          </cell>
          <cell r="AC115">
            <v>9.0500000000000007</v>
          </cell>
          <cell r="AD115">
            <v>8.35</v>
          </cell>
          <cell r="AE115">
            <v>9.4</v>
          </cell>
          <cell r="AF115">
            <v>8.4499999999999993</v>
          </cell>
          <cell r="AG115">
            <v>9.1</v>
          </cell>
          <cell r="AH115">
            <v>9.3800000000000008</v>
          </cell>
          <cell r="AI115">
            <v>8.92</v>
          </cell>
          <cell r="AJ115">
            <v>8.8000000000000007</v>
          </cell>
          <cell r="AK115">
            <v>9</v>
          </cell>
          <cell r="AL115">
            <v>9.19</v>
          </cell>
          <cell r="AM115">
            <v>8.9</v>
          </cell>
          <cell r="AN115">
            <v>9</v>
          </cell>
          <cell r="AO115">
            <v>9.0299999999999994</v>
          </cell>
          <cell r="AP115">
            <v>8.58</v>
          </cell>
          <cell r="AQ115">
            <v>8.7899999999999991</v>
          </cell>
          <cell r="AR115">
            <v>8.52</v>
          </cell>
          <cell r="AS115">
            <v>8.92</v>
          </cell>
          <cell r="AT115">
            <v>8.84</v>
          </cell>
          <cell r="AU115">
            <v>8.9600000000000009</v>
          </cell>
          <cell r="AV115">
            <v>8.52</v>
          </cell>
          <cell r="AW115">
            <v>8.68</v>
          </cell>
          <cell r="AX115">
            <v>9.1</v>
          </cell>
          <cell r="AY115">
            <v>8.58</v>
          </cell>
          <cell r="AZ115">
            <v>8.7899999999999991</v>
          </cell>
          <cell r="BA115">
            <v>642</v>
          </cell>
          <cell r="BB115">
            <v>789</v>
          </cell>
          <cell r="BC115">
            <v>0</v>
          </cell>
          <cell r="BD115">
            <v>72</v>
          </cell>
          <cell r="BE115">
            <v>105.31</v>
          </cell>
          <cell r="BF115">
            <v>57</v>
          </cell>
        </row>
        <row r="116">
          <cell r="A116">
            <v>113</v>
          </cell>
          <cell r="B116" t="str">
            <v>13-002-113-8</v>
          </cell>
          <cell r="C116">
            <v>13985</v>
          </cell>
          <cell r="D116" t="str">
            <v>9995058238</v>
          </cell>
          <cell r="E116" t="str">
            <v>Nama Peserta Didik 113</v>
          </cell>
          <cell r="F116" t="str">
            <v>Purworejo, 27 Januari 1999</v>
          </cell>
          <cell r="G116" t="str">
            <v>P</v>
          </cell>
          <cell r="H116" t="str">
            <v>Ayah dari Nama Peserta Didik 113</v>
          </cell>
          <cell r="I116" t="str">
            <v>Ibu dari Nama Peserta Didik 113</v>
          </cell>
          <cell r="J116" t="str">
            <v>Alamat dari Nama Peserta Didik 113</v>
          </cell>
          <cell r="K116">
            <v>9</v>
          </cell>
          <cell r="L116">
            <v>9.4</v>
          </cell>
          <cell r="M116">
            <v>9.5</v>
          </cell>
          <cell r="N116">
            <v>9.75</v>
          </cell>
          <cell r="O116">
            <v>37.65</v>
          </cell>
          <cell r="P116">
            <v>8.4599999999999991</v>
          </cell>
          <cell r="Q116">
            <v>8.620000000000001</v>
          </cell>
          <cell r="R116">
            <v>8.68</v>
          </cell>
          <cell r="S116">
            <v>9.02</v>
          </cell>
          <cell r="T116">
            <v>8.64</v>
          </cell>
          <cell r="U116">
            <v>8.52</v>
          </cell>
          <cell r="V116">
            <v>8.4400000000000013</v>
          </cell>
          <cell r="W116">
            <v>8.66</v>
          </cell>
          <cell r="X116">
            <v>8.34</v>
          </cell>
          <cell r="Y116">
            <v>8.5</v>
          </cell>
          <cell r="Z116">
            <v>8.4599999999999991</v>
          </cell>
          <cell r="AA116">
            <v>8.9</v>
          </cell>
          <cell r="AB116">
            <v>8.6033333333333335</v>
          </cell>
          <cell r="AC116">
            <v>8.5500000000000007</v>
          </cell>
          <cell r="AD116">
            <v>8.5399999999999991</v>
          </cell>
          <cell r="AE116">
            <v>9.1300000000000008</v>
          </cell>
          <cell r="AF116">
            <v>9.15</v>
          </cell>
          <cell r="AG116">
            <v>9.5</v>
          </cell>
          <cell r="AH116">
            <v>9.32</v>
          </cell>
          <cell r="AI116">
            <v>8.8800000000000008</v>
          </cell>
          <cell r="AJ116">
            <v>9.4</v>
          </cell>
          <cell r="AK116">
            <v>8.6999999999999993</v>
          </cell>
          <cell r="AL116">
            <v>8.9499999999999993</v>
          </cell>
          <cell r="AM116">
            <v>8.65</v>
          </cell>
          <cell r="AN116">
            <v>9</v>
          </cell>
          <cell r="AO116">
            <v>8.49</v>
          </cell>
          <cell r="AP116">
            <v>8.6</v>
          </cell>
          <cell r="AQ116">
            <v>8.82</v>
          </cell>
          <cell r="AR116">
            <v>9.06</v>
          </cell>
          <cell r="AS116">
            <v>8.9</v>
          </cell>
          <cell r="AT116">
            <v>8.76</v>
          </cell>
          <cell r="AU116">
            <v>8.57</v>
          </cell>
          <cell r="AV116">
            <v>8.8800000000000008</v>
          </cell>
          <cell r="AW116">
            <v>8.4499999999999993</v>
          </cell>
          <cell r="AX116">
            <v>8.64</v>
          </cell>
          <cell r="AY116">
            <v>8.52</v>
          </cell>
          <cell r="AZ116">
            <v>8.93</v>
          </cell>
          <cell r="BA116">
            <v>643</v>
          </cell>
          <cell r="BB116">
            <v>790</v>
          </cell>
          <cell r="BC116">
            <v>0</v>
          </cell>
          <cell r="BD116">
            <v>42</v>
          </cell>
          <cell r="BE116">
            <v>104.62</v>
          </cell>
          <cell r="BF116">
            <v>82</v>
          </cell>
        </row>
        <row r="117">
          <cell r="A117">
            <v>114</v>
          </cell>
          <cell r="B117" t="str">
            <v>13-002-114-7</v>
          </cell>
          <cell r="C117">
            <v>13986</v>
          </cell>
          <cell r="D117" t="str">
            <v>9984918237</v>
          </cell>
          <cell r="E117" t="str">
            <v>Nama Peserta Didik 114</v>
          </cell>
          <cell r="F117" t="str">
            <v>Purworejo, 12 Oktober 1998</v>
          </cell>
          <cell r="G117" t="str">
            <v>P</v>
          </cell>
          <cell r="H117" t="str">
            <v>Ayah dari Nama Peserta Didik 114</v>
          </cell>
          <cell r="I117" t="str">
            <v>Ibu dari Nama Peserta Didik 114</v>
          </cell>
          <cell r="J117" t="str">
            <v>Alamat dari Nama Peserta Didik 114</v>
          </cell>
          <cell r="K117">
            <v>8.8000000000000007</v>
          </cell>
          <cell r="L117">
            <v>9.6</v>
          </cell>
          <cell r="M117">
            <v>10</v>
          </cell>
          <cell r="N117">
            <v>10</v>
          </cell>
          <cell r="O117">
            <v>38.4</v>
          </cell>
          <cell r="P117">
            <v>8.98</v>
          </cell>
          <cell r="Q117">
            <v>9</v>
          </cell>
          <cell r="R117">
            <v>8.9599999999999991</v>
          </cell>
          <cell r="S117">
            <v>8.7799999999999994</v>
          </cell>
          <cell r="T117">
            <v>9.379999999999999</v>
          </cell>
          <cell r="U117">
            <v>8.84</v>
          </cell>
          <cell r="V117">
            <v>8.620000000000001</v>
          </cell>
          <cell r="W117">
            <v>8.7799999999999994</v>
          </cell>
          <cell r="X117">
            <v>8.42</v>
          </cell>
          <cell r="Y117">
            <v>8.84</v>
          </cell>
          <cell r="Z117">
            <v>8.8000000000000007</v>
          </cell>
          <cell r="AA117">
            <v>8.879999999999999</v>
          </cell>
          <cell r="AB117">
            <v>8.8566666666666674</v>
          </cell>
          <cell r="AC117">
            <v>8.9499999999999993</v>
          </cell>
          <cell r="AD117">
            <v>8.77</v>
          </cell>
          <cell r="AE117">
            <v>9.4499999999999993</v>
          </cell>
          <cell r="AF117">
            <v>8.5500000000000007</v>
          </cell>
          <cell r="AG117">
            <v>9.9</v>
          </cell>
          <cell r="AH117">
            <v>9.1300000000000008</v>
          </cell>
          <cell r="AI117">
            <v>9.08</v>
          </cell>
          <cell r="AJ117">
            <v>9</v>
          </cell>
          <cell r="AK117">
            <v>8.5</v>
          </cell>
          <cell r="AL117">
            <v>9.17</v>
          </cell>
          <cell r="AM117">
            <v>9.1300000000000008</v>
          </cell>
          <cell r="AN117">
            <v>9.8000000000000007</v>
          </cell>
          <cell r="AO117">
            <v>8.9700000000000006</v>
          </cell>
          <cell r="AP117">
            <v>8.93</v>
          </cell>
          <cell r="AQ117">
            <v>9.11</v>
          </cell>
          <cell r="AR117">
            <v>8.7200000000000006</v>
          </cell>
          <cell r="AS117">
            <v>9.5399999999999991</v>
          </cell>
          <cell r="AT117">
            <v>8.93</v>
          </cell>
          <cell r="AU117">
            <v>8.76</v>
          </cell>
          <cell r="AV117">
            <v>8.85</v>
          </cell>
          <cell r="AW117">
            <v>8.44</v>
          </cell>
          <cell r="AX117">
            <v>8.94</v>
          </cell>
          <cell r="AY117">
            <v>8.9</v>
          </cell>
          <cell r="AZ117">
            <v>9.16</v>
          </cell>
          <cell r="BA117">
            <v>644</v>
          </cell>
          <cell r="BB117">
            <v>791</v>
          </cell>
          <cell r="BC117">
            <v>0</v>
          </cell>
          <cell r="BD117">
            <v>8</v>
          </cell>
          <cell r="BE117">
            <v>107.24999999999999</v>
          </cell>
          <cell r="BF117">
            <v>25</v>
          </cell>
        </row>
        <row r="118">
          <cell r="A118">
            <v>115</v>
          </cell>
          <cell r="B118" t="str">
            <v>13-002-115-6</v>
          </cell>
          <cell r="C118">
            <v>13987</v>
          </cell>
          <cell r="D118" t="str">
            <v>9985176765</v>
          </cell>
          <cell r="E118" t="str">
            <v>Nama Peserta Didik 115</v>
          </cell>
          <cell r="F118" t="str">
            <v>Purworejo, 08 Nopember 1998</v>
          </cell>
          <cell r="G118" t="str">
            <v>P</v>
          </cell>
          <cell r="H118" t="str">
            <v>Ayah dari Nama Peserta Didik 115</v>
          </cell>
          <cell r="I118" t="str">
            <v>Ibu dari Nama Peserta Didik 115</v>
          </cell>
          <cell r="J118" t="str">
            <v>Alamat dari Nama Peserta Didik 115</v>
          </cell>
          <cell r="K118">
            <v>8.4</v>
          </cell>
          <cell r="L118">
            <v>9.8000000000000007</v>
          </cell>
          <cell r="M118">
            <v>10</v>
          </cell>
          <cell r="N118">
            <v>9.75</v>
          </cell>
          <cell r="O118">
            <v>37.950000000000003</v>
          </cell>
          <cell r="P118">
            <v>8.8000000000000007</v>
          </cell>
          <cell r="Q118">
            <v>8.9400000000000013</v>
          </cell>
          <cell r="R118">
            <v>9.0400000000000009</v>
          </cell>
          <cell r="S118">
            <v>9.2799999999999994</v>
          </cell>
          <cell r="T118">
            <v>8.48</v>
          </cell>
          <cell r="U118">
            <v>8.32</v>
          </cell>
          <cell r="V118">
            <v>8.9</v>
          </cell>
          <cell r="W118">
            <v>8.76</v>
          </cell>
          <cell r="X118">
            <v>8.24</v>
          </cell>
          <cell r="Y118">
            <v>8.32</v>
          </cell>
          <cell r="Z118">
            <v>8.64</v>
          </cell>
          <cell r="AA118">
            <v>8.9599999999999991</v>
          </cell>
          <cell r="AB118">
            <v>8.7233333333333345</v>
          </cell>
          <cell r="AC118">
            <v>8.8000000000000007</v>
          </cell>
          <cell r="AD118">
            <v>8.81</v>
          </cell>
          <cell r="AE118">
            <v>9.15</v>
          </cell>
          <cell r="AF118">
            <v>9</v>
          </cell>
          <cell r="AG118">
            <v>8.8000000000000007</v>
          </cell>
          <cell r="AH118">
            <v>8.8000000000000007</v>
          </cell>
          <cell r="AI118">
            <v>8.92</v>
          </cell>
          <cell r="AJ118">
            <v>8.9</v>
          </cell>
          <cell r="AK118">
            <v>8.5</v>
          </cell>
          <cell r="AL118">
            <v>9.17</v>
          </cell>
          <cell r="AM118">
            <v>9.1999999999999993</v>
          </cell>
          <cell r="AN118">
            <v>9</v>
          </cell>
          <cell r="AO118">
            <v>8.8000000000000007</v>
          </cell>
          <cell r="AP118">
            <v>8.9</v>
          </cell>
          <cell r="AQ118">
            <v>9.08</v>
          </cell>
          <cell r="AR118">
            <v>9.1999999999999993</v>
          </cell>
          <cell r="AS118">
            <v>8.58</v>
          </cell>
          <cell r="AT118">
            <v>8.4600000000000009</v>
          </cell>
          <cell r="AU118">
            <v>8.91</v>
          </cell>
          <cell r="AV118">
            <v>8.8000000000000007</v>
          </cell>
          <cell r="AW118">
            <v>8.32</v>
          </cell>
          <cell r="AX118">
            <v>8.58</v>
          </cell>
          <cell r="AY118">
            <v>8.81</v>
          </cell>
          <cell r="AZ118">
            <v>8.9700000000000006</v>
          </cell>
          <cell r="BA118">
            <v>645</v>
          </cell>
          <cell r="BB118">
            <v>792</v>
          </cell>
          <cell r="BC118">
            <v>0</v>
          </cell>
          <cell r="BD118">
            <v>24</v>
          </cell>
          <cell r="BE118">
            <v>105.41000000000001</v>
          </cell>
          <cell r="BF118">
            <v>53</v>
          </cell>
        </row>
        <row r="119">
          <cell r="A119">
            <v>116</v>
          </cell>
          <cell r="B119" t="str">
            <v>13-002-116-5</v>
          </cell>
          <cell r="C119">
            <v>13988</v>
          </cell>
          <cell r="D119" t="str">
            <v>9996706524</v>
          </cell>
          <cell r="E119" t="str">
            <v>Nama Peserta Didik 116</v>
          </cell>
          <cell r="F119" t="str">
            <v>Cilacap, 15 Agustus 1999</v>
          </cell>
          <cell r="G119" t="str">
            <v>P</v>
          </cell>
          <cell r="H119" t="str">
            <v>Ayah dari Nama Peserta Didik 116</v>
          </cell>
          <cell r="I119" t="str">
            <v>Ibu dari Nama Peserta Didik 116</v>
          </cell>
          <cell r="J119" t="str">
            <v>Alamat dari Nama Peserta Didik 116</v>
          </cell>
          <cell r="K119">
            <v>8.4</v>
          </cell>
          <cell r="L119">
            <v>9.8000000000000007</v>
          </cell>
          <cell r="M119">
            <v>9.75</v>
          </cell>
          <cell r="N119">
            <v>9.75</v>
          </cell>
          <cell r="O119">
            <v>37.700000000000003</v>
          </cell>
          <cell r="P119">
            <v>8.9599999999999991</v>
          </cell>
          <cell r="Q119">
            <v>8.9400000000000013</v>
          </cell>
          <cell r="R119">
            <v>9.0599999999999987</v>
          </cell>
          <cell r="S119">
            <v>9.0599999999999987</v>
          </cell>
          <cell r="T119">
            <v>8.9</v>
          </cell>
          <cell r="U119">
            <v>8.5400000000000009</v>
          </cell>
          <cell r="V119">
            <v>8.879999999999999</v>
          </cell>
          <cell r="W119">
            <v>8.64</v>
          </cell>
          <cell r="X119">
            <v>8.26</v>
          </cell>
          <cell r="Y119">
            <v>8.86</v>
          </cell>
          <cell r="Z119">
            <v>8.5599999999999987</v>
          </cell>
          <cell r="AA119">
            <v>8.84</v>
          </cell>
          <cell r="AB119">
            <v>8.7916666666666661</v>
          </cell>
          <cell r="AC119">
            <v>8.85</v>
          </cell>
          <cell r="AD119">
            <v>8.43</v>
          </cell>
          <cell r="AE119">
            <v>9.23</v>
          </cell>
          <cell r="AF119">
            <v>8.65</v>
          </cell>
          <cell r="AG119">
            <v>9.4</v>
          </cell>
          <cell r="AH119">
            <v>9.02</v>
          </cell>
          <cell r="AI119">
            <v>9.15</v>
          </cell>
          <cell r="AJ119">
            <v>9.1</v>
          </cell>
          <cell r="AK119">
            <v>8.5</v>
          </cell>
          <cell r="AL119">
            <v>9.17</v>
          </cell>
          <cell r="AM119">
            <v>9.01</v>
          </cell>
          <cell r="AN119">
            <v>9</v>
          </cell>
          <cell r="AO119">
            <v>8.93</v>
          </cell>
          <cell r="AP119">
            <v>8.7899999999999991</v>
          </cell>
          <cell r="AQ119">
            <v>9.11</v>
          </cell>
          <cell r="AR119">
            <v>8.94</v>
          </cell>
          <cell r="AS119">
            <v>9.0500000000000007</v>
          </cell>
          <cell r="AT119">
            <v>8.69</v>
          </cell>
          <cell r="AU119">
            <v>8.9600000000000009</v>
          </cell>
          <cell r="AV119">
            <v>8.7799999999999994</v>
          </cell>
          <cell r="AW119">
            <v>8.33</v>
          </cell>
          <cell r="AX119">
            <v>8.9499999999999993</v>
          </cell>
          <cell r="AY119">
            <v>8.6999999999999993</v>
          </cell>
          <cell r="AZ119">
            <v>8.89</v>
          </cell>
          <cell r="BA119">
            <v>646</v>
          </cell>
          <cell r="BB119">
            <v>793</v>
          </cell>
          <cell r="BC119">
            <v>0</v>
          </cell>
          <cell r="BD119">
            <v>40</v>
          </cell>
          <cell r="BE119">
            <v>106.11999999999999</v>
          </cell>
          <cell r="BF119">
            <v>41</v>
          </cell>
        </row>
        <row r="120">
          <cell r="A120">
            <v>117</v>
          </cell>
          <cell r="B120" t="str">
            <v>13-002-117-4</v>
          </cell>
          <cell r="C120">
            <v>13989</v>
          </cell>
          <cell r="D120" t="str">
            <v>9990263715</v>
          </cell>
          <cell r="E120" t="str">
            <v>Nama Peserta Didik 117</v>
          </cell>
          <cell r="F120" t="str">
            <v>Purworejo, 21 Februari 1999</v>
          </cell>
          <cell r="G120" t="str">
            <v>P</v>
          </cell>
          <cell r="H120" t="str">
            <v>Ayah dari Nama Peserta Didik 117</v>
          </cell>
          <cell r="I120" t="str">
            <v>Ibu dari Nama Peserta Didik 117</v>
          </cell>
          <cell r="J120" t="str">
            <v>Alamat dari Nama Peserta Didik 117</v>
          </cell>
          <cell r="K120">
            <v>7.8</v>
          </cell>
          <cell r="L120">
            <v>9.6</v>
          </cell>
          <cell r="M120">
            <v>8.25</v>
          </cell>
          <cell r="N120">
            <v>9</v>
          </cell>
          <cell r="O120">
            <v>34.65</v>
          </cell>
          <cell r="P120">
            <v>8.26</v>
          </cell>
          <cell r="Q120">
            <v>8.4599999999999991</v>
          </cell>
          <cell r="R120">
            <v>8.64</v>
          </cell>
          <cell r="S120">
            <v>8.8000000000000007</v>
          </cell>
          <cell r="T120">
            <v>8.120000000000001</v>
          </cell>
          <cell r="U120">
            <v>8.36</v>
          </cell>
          <cell r="V120">
            <v>8.5</v>
          </cell>
          <cell r="W120">
            <v>8.36</v>
          </cell>
          <cell r="X120">
            <v>8.2200000000000006</v>
          </cell>
          <cell r="Y120">
            <v>8.36</v>
          </cell>
          <cell r="Z120">
            <v>8.120000000000001</v>
          </cell>
          <cell r="AA120">
            <v>8.68</v>
          </cell>
          <cell r="AB120">
            <v>8.4066666666666663</v>
          </cell>
          <cell r="AC120">
            <v>8.3000000000000007</v>
          </cell>
          <cell r="AD120">
            <v>8.6199999999999992</v>
          </cell>
          <cell r="AE120">
            <v>9.4</v>
          </cell>
          <cell r="AF120">
            <v>8.5500000000000007</v>
          </cell>
          <cell r="AG120">
            <v>8.1</v>
          </cell>
          <cell r="AH120">
            <v>8.82</v>
          </cell>
          <cell r="AI120">
            <v>8.5</v>
          </cell>
          <cell r="AJ120">
            <v>9</v>
          </cell>
          <cell r="AK120">
            <v>8.1999999999999993</v>
          </cell>
          <cell r="AL120">
            <v>8.67</v>
          </cell>
          <cell r="AM120">
            <v>8.75</v>
          </cell>
          <cell r="AN120">
            <v>9</v>
          </cell>
          <cell r="AO120">
            <v>8.27</v>
          </cell>
          <cell r="AP120">
            <v>8.51</v>
          </cell>
          <cell r="AQ120">
            <v>8.8699999999999992</v>
          </cell>
          <cell r="AR120">
            <v>8.73</v>
          </cell>
          <cell r="AS120">
            <v>8.11</v>
          </cell>
          <cell r="AT120">
            <v>8.5</v>
          </cell>
          <cell r="AU120">
            <v>8.5</v>
          </cell>
          <cell r="AV120">
            <v>8.5500000000000007</v>
          </cell>
          <cell r="AW120">
            <v>8.2100000000000009</v>
          </cell>
          <cell r="AX120">
            <v>8.4499999999999993</v>
          </cell>
          <cell r="AY120">
            <v>8.31</v>
          </cell>
          <cell r="AZ120">
            <v>8.7799999999999994</v>
          </cell>
          <cell r="BA120">
            <v>647</v>
          </cell>
          <cell r="BB120">
            <v>794</v>
          </cell>
          <cell r="BC120">
            <v>0</v>
          </cell>
          <cell r="BD120">
            <v>138</v>
          </cell>
          <cell r="BE120">
            <v>101.79</v>
          </cell>
          <cell r="BF120">
            <v>134</v>
          </cell>
        </row>
        <row r="121">
          <cell r="A121">
            <v>118</v>
          </cell>
          <cell r="B121" t="str">
            <v>13-002-118-3</v>
          </cell>
          <cell r="C121">
            <v>13990</v>
          </cell>
          <cell r="D121" t="str">
            <v>9990263728</v>
          </cell>
          <cell r="E121" t="str">
            <v>Nama Peserta Didik 118</v>
          </cell>
          <cell r="F121" t="str">
            <v>Bintan, 30 Mei 1999</v>
          </cell>
          <cell r="G121" t="str">
            <v>P</v>
          </cell>
          <cell r="H121" t="str">
            <v>Ayah dari Nama Peserta Didik 118</v>
          </cell>
          <cell r="I121" t="str">
            <v>Ibu dari Nama Peserta Didik 118</v>
          </cell>
          <cell r="J121" t="str">
            <v>Alamat dari Nama Peserta Didik 118</v>
          </cell>
          <cell r="K121">
            <v>9.6</v>
          </cell>
          <cell r="L121">
            <v>9.6</v>
          </cell>
          <cell r="M121">
            <v>9.75</v>
          </cell>
          <cell r="N121">
            <v>10</v>
          </cell>
          <cell r="O121">
            <v>38.950000000000003</v>
          </cell>
          <cell r="P121">
            <v>9.1999999999999993</v>
          </cell>
          <cell r="Q121">
            <v>9.2200000000000006</v>
          </cell>
          <cell r="R121">
            <v>9.08</v>
          </cell>
          <cell r="S121">
            <v>9.24</v>
          </cell>
          <cell r="T121">
            <v>9.0400000000000009</v>
          </cell>
          <cell r="U121">
            <v>9.24</v>
          </cell>
          <cell r="V121">
            <v>9.14</v>
          </cell>
          <cell r="W121">
            <v>8.74</v>
          </cell>
          <cell r="X121">
            <v>8.48</v>
          </cell>
          <cell r="Y121">
            <v>9.16</v>
          </cell>
          <cell r="Z121">
            <v>8.7799999999999994</v>
          </cell>
          <cell r="AA121">
            <v>9.18</v>
          </cell>
          <cell r="AB121">
            <v>9.0416666666666661</v>
          </cell>
          <cell r="AC121">
            <v>8.5</v>
          </cell>
          <cell r="AD121">
            <v>8.66</v>
          </cell>
          <cell r="AE121">
            <v>9.15</v>
          </cell>
          <cell r="AF121">
            <v>8.6999999999999993</v>
          </cell>
          <cell r="AG121">
            <v>9</v>
          </cell>
          <cell r="AH121">
            <v>9.58</v>
          </cell>
          <cell r="AI121">
            <v>9</v>
          </cell>
          <cell r="AJ121">
            <v>8.8000000000000007</v>
          </cell>
          <cell r="AK121">
            <v>8.5</v>
          </cell>
          <cell r="AL121">
            <v>9.5299999999999994</v>
          </cell>
          <cell r="AM121">
            <v>9.0399999999999991</v>
          </cell>
          <cell r="AN121">
            <v>9</v>
          </cell>
          <cell r="AO121">
            <v>8.99</v>
          </cell>
          <cell r="AP121">
            <v>9.0500000000000007</v>
          </cell>
          <cell r="AQ121">
            <v>9.11</v>
          </cell>
          <cell r="AR121">
            <v>9.08</v>
          </cell>
          <cell r="AS121">
            <v>9.0299999999999994</v>
          </cell>
          <cell r="AT121">
            <v>9.34</v>
          </cell>
          <cell r="AU121">
            <v>9.1</v>
          </cell>
          <cell r="AV121">
            <v>8.76</v>
          </cell>
          <cell r="AW121">
            <v>8.49</v>
          </cell>
          <cell r="AX121">
            <v>9.27</v>
          </cell>
          <cell r="AY121">
            <v>8.86</v>
          </cell>
          <cell r="AZ121">
            <v>9.1300000000000008</v>
          </cell>
          <cell r="BA121">
            <v>648</v>
          </cell>
          <cell r="BB121">
            <v>795</v>
          </cell>
          <cell r="BC121">
            <v>0</v>
          </cell>
          <cell r="BD121">
            <v>1</v>
          </cell>
          <cell r="BE121">
            <v>108.20999999999998</v>
          </cell>
          <cell r="BF121">
            <v>11</v>
          </cell>
        </row>
        <row r="122">
          <cell r="A122">
            <v>119</v>
          </cell>
          <cell r="B122" t="str">
            <v>13-002-119-2</v>
          </cell>
          <cell r="C122">
            <v>13991</v>
          </cell>
          <cell r="D122" t="str">
            <v>9990263721</v>
          </cell>
          <cell r="E122" t="str">
            <v>Nama Peserta Didik 119</v>
          </cell>
          <cell r="F122" t="str">
            <v>Bontang, 04 januari 1999</v>
          </cell>
          <cell r="G122" t="str">
            <v>P</v>
          </cell>
          <cell r="H122" t="str">
            <v>Ayah dari Nama Peserta Didik 119</v>
          </cell>
          <cell r="I122" t="str">
            <v>Ibu dari Nama Peserta Didik 119</v>
          </cell>
          <cell r="J122" t="str">
            <v>Alamat dari Nama Peserta Didik 119</v>
          </cell>
          <cell r="K122">
            <v>9</v>
          </cell>
          <cell r="L122">
            <v>9</v>
          </cell>
          <cell r="M122">
            <v>10</v>
          </cell>
          <cell r="N122">
            <v>9.75</v>
          </cell>
          <cell r="O122">
            <v>37.75</v>
          </cell>
          <cell r="P122">
            <v>9.120000000000001</v>
          </cell>
          <cell r="Q122">
            <v>9.14</v>
          </cell>
          <cell r="R122">
            <v>9.120000000000001</v>
          </cell>
          <cell r="S122">
            <v>9.02</v>
          </cell>
          <cell r="T122">
            <v>9.08</v>
          </cell>
          <cell r="U122">
            <v>9.1</v>
          </cell>
          <cell r="V122">
            <v>9.1999999999999993</v>
          </cell>
          <cell r="W122">
            <v>8.8000000000000007</v>
          </cell>
          <cell r="X122">
            <v>8.5400000000000009</v>
          </cell>
          <cell r="Y122">
            <v>8.98</v>
          </cell>
          <cell r="Z122">
            <v>9.0400000000000009</v>
          </cell>
          <cell r="AA122">
            <v>9.02</v>
          </cell>
          <cell r="AB122">
            <v>9.0133333333333336</v>
          </cell>
          <cell r="AC122">
            <v>8.9499999999999993</v>
          </cell>
          <cell r="AD122">
            <v>8.89</v>
          </cell>
          <cell r="AE122">
            <v>9.23</v>
          </cell>
          <cell r="AF122">
            <v>8.75</v>
          </cell>
          <cell r="AG122">
            <v>9.6</v>
          </cell>
          <cell r="AH122">
            <v>9.3000000000000007</v>
          </cell>
          <cell r="AI122">
            <v>9.6199999999999992</v>
          </cell>
          <cell r="AJ122">
            <v>9.1</v>
          </cell>
          <cell r="AK122">
            <v>8.5</v>
          </cell>
          <cell r="AL122">
            <v>9.02</v>
          </cell>
          <cell r="AM122">
            <v>8.98</v>
          </cell>
          <cell r="AN122">
            <v>9</v>
          </cell>
          <cell r="AO122">
            <v>9.07</v>
          </cell>
          <cell r="AP122">
            <v>9.07</v>
          </cell>
          <cell r="AQ122">
            <v>9.15</v>
          </cell>
          <cell r="AR122">
            <v>8.94</v>
          </cell>
          <cell r="AS122">
            <v>9.24</v>
          </cell>
          <cell r="AT122">
            <v>9.16</v>
          </cell>
          <cell r="AU122">
            <v>9.33</v>
          </cell>
          <cell r="AV122">
            <v>8.89</v>
          </cell>
          <cell r="AW122">
            <v>8.5299999999999994</v>
          </cell>
          <cell r="AX122">
            <v>8.99</v>
          </cell>
          <cell r="AY122">
            <v>9.02</v>
          </cell>
          <cell r="AZ122">
            <v>9.01</v>
          </cell>
          <cell r="BA122">
            <v>649</v>
          </cell>
          <cell r="BB122">
            <v>796</v>
          </cell>
          <cell r="BC122">
            <v>0</v>
          </cell>
          <cell r="BD122">
            <v>34</v>
          </cell>
          <cell r="BE122">
            <v>108.39999999999999</v>
          </cell>
          <cell r="BF122">
            <v>9</v>
          </cell>
        </row>
        <row r="123">
          <cell r="A123">
            <v>120</v>
          </cell>
          <cell r="B123" t="str">
            <v>13-002-120-9</v>
          </cell>
          <cell r="C123">
            <v>13992</v>
          </cell>
          <cell r="D123" t="str">
            <v>9990263730</v>
          </cell>
          <cell r="E123" t="str">
            <v>Nama Peserta Didik 120</v>
          </cell>
          <cell r="F123" t="str">
            <v>Purworejo, 06 Juli 1999</v>
          </cell>
          <cell r="G123" t="str">
            <v>P</v>
          </cell>
          <cell r="H123" t="str">
            <v>Ayah dari Nama Peserta Didik 120</v>
          </cell>
          <cell r="I123" t="str">
            <v>Ibu dari Nama Peserta Didik 120</v>
          </cell>
          <cell r="J123" t="str">
            <v>Alamat dari Nama Peserta Didik 120</v>
          </cell>
          <cell r="K123">
            <v>8.4</v>
          </cell>
          <cell r="L123">
            <v>9.4</v>
          </cell>
          <cell r="M123">
            <v>9.25</v>
          </cell>
          <cell r="N123">
            <v>9</v>
          </cell>
          <cell r="O123">
            <v>36.049999999999997</v>
          </cell>
          <cell r="P123">
            <v>8.5599999999999987</v>
          </cell>
          <cell r="Q123">
            <v>8.7799999999999994</v>
          </cell>
          <cell r="R123">
            <v>8.9400000000000013</v>
          </cell>
          <cell r="S123">
            <v>8.74</v>
          </cell>
          <cell r="T123">
            <v>8.1999999999999993</v>
          </cell>
          <cell r="U123">
            <v>8.2799999999999994</v>
          </cell>
          <cell r="V123">
            <v>8.64</v>
          </cell>
          <cell r="W123">
            <v>8.5400000000000009</v>
          </cell>
          <cell r="X123">
            <v>8.2799999999999994</v>
          </cell>
          <cell r="Y123">
            <v>8.68</v>
          </cell>
          <cell r="Z123">
            <v>8.26</v>
          </cell>
          <cell r="AA123">
            <v>8.9599999999999991</v>
          </cell>
          <cell r="AB123">
            <v>8.5716666666666672</v>
          </cell>
          <cell r="AC123">
            <v>8.4</v>
          </cell>
          <cell r="AD123">
            <v>8.31</v>
          </cell>
          <cell r="AE123">
            <v>9.1300000000000008</v>
          </cell>
          <cell r="AF123">
            <v>8.85</v>
          </cell>
          <cell r="AG123">
            <v>8.15</v>
          </cell>
          <cell r="AH123">
            <v>8.93</v>
          </cell>
          <cell r="AI123">
            <v>9.4600000000000009</v>
          </cell>
          <cell r="AJ123">
            <v>9</v>
          </cell>
          <cell r="AK123">
            <v>8.4</v>
          </cell>
          <cell r="AL123">
            <v>9.2899999999999991</v>
          </cell>
          <cell r="AM123">
            <v>8.65</v>
          </cell>
          <cell r="AN123">
            <v>9</v>
          </cell>
          <cell r="AO123">
            <v>8.51</v>
          </cell>
          <cell r="AP123">
            <v>8.64</v>
          </cell>
          <cell r="AQ123">
            <v>9</v>
          </cell>
          <cell r="AR123">
            <v>8.7799999999999994</v>
          </cell>
          <cell r="AS123">
            <v>8.19</v>
          </cell>
          <cell r="AT123">
            <v>8.48</v>
          </cell>
          <cell r="AU123">
            <v>8.89</v>
          </cell>
          <cell r="AV123">
            <v>8.68</v>
          </cell>
          <cell r="AW123">
            <v>8.32</v>
          </cell>
          <cell r="AX123">
            <v>8.86</v>
          </cell>
          <cell r="AY123">
            <v>8.3800000000000008</v>
          </cell>
          <cell r="AZ123">
            <v>8.9700000000000006</v>
          </cell>
          <cell r="BA123">
            <v>650</v>
          </cell>
          <cell r="BB123">
            <v>797</v>
          </cell>
          <cell r="BC123">
            <v>0</v>
          </cell>
          <cell r="BD123">
            <v>114</v>
          </cell>
          <cell r="BE123">
            <v>103.69999999999997</v>
          </cell>
          <cell r="BF123">
            <v>106</v>
          </cell>
        </row>
        <row r="124">
          <cell r="A124">
            <v>121</v>
          </cell>
          <cell r="B124" t="str">
            <v>13-002-121-8</v>
          </cell>
          <cell r="C124">
            <v>13993</v>
          </cell>
          <cell r="D124" t="str">
            <v>9994959900</v>
          </cell>
          <cell r="E124" t="str">
            <v>Nama Peserta Didik 121</v>
          </cell>
          <cell r="F124" t="str">
            <v>Jakarta, 14 Juli 1999</v>
          </cell>
          <cell r="G124" t="str">
            <v>P</v>
          </cell>
          <cell r="H124" t="str">
            <v>Ayah dari Nama Peserta Didik 121</v>
          </cell>
          <cell r="I124" t="str">
            <v>Ibu dari Nama Peserta Didik 121</v>
          </cell>
          <cell r="J124" t="str">
            <v>Alamat dari Nama Peserta Didik 121</v>
          </cell>
          <cell r="K124">
            <v>9.1999999999999993</v>
          </cell>
          <cell r="L124">
            <v>8.8000000000000007</v>
          </cell>
          <cell r="M124">
            <v>10</v>
          </cell>
          <cell r="N124">
            <v>9</v>
          </cell>
          <cell r="O124">
            <v>37</v>
          </cell>
          <cell r="P124">
            <v>8.5599999999999987</v>
          </cell>
          <cell r="Q124">
            <v>8.5599999999999987</v>
          </cell>
          <cell r="R124">
            <v>8.82</v>
          </cell>
          <cell r="S124">
            <v>8.76</v>
          </cell>
          <cell r="T124">
            <v>8.58</v>
          </cell>
          <cell r="U124">
            <v>8.6</v>
          </cell>
          <cell r="V124">
            <v>8.26</v>
          </cell>
          <cell r="W124">
            <v>8.620000000000001</v>
          </cell>
          <cell r="X124">
            <v>8.34</v>
          </cell>
          <cell r="Y124">
            <v>8.84</v>
          </cell>
          <cell r="Z124">
            <v>8.24</v>
          </cell>
          <cell r="AA124">
            <v>9.02</v>
          </cell>
          <cell r="AB124">
            <v>8.6</v>
          </cell>
          <cell r="AC124">
            <v>8.65</v>
          </cell>
          <cell r="AD124">
            <v>8.31</v>
          </cell>
          <cell r="AE124">
            <v>9.1999999999999993</v>
          </cell>
          <cell r="AF124">
            <v>8.65</v>
          </cell>
          <cell r="AG124">
            <v>9</v>
          </cell>
          <cell r="AH124">
            <v>9.1199999999999992</v>
          </cell>
          <cell r="AI124">
            <v>9.31</v>
          </cell>
          <cell r="AJ124">
            <v>8.9</v>
          </cell>
          <cell r="AK124">
            <v>8.4</v>
          </cell>
          <cell r="AL124">
            <v>8.8000000000000007</v>
          </cell>
          <cell r="AM124">
            <v>8.75</v>
          </cell>
          <cell r="AN124">
            <v>9.8000000000000007</v>
          </cell>
          <cell r="AO124">
            <v>8.59</v>
          </cell>
          <cell r="AP124">
            <v>8.49</v>
          </cell>
          <cell r="AQ124">
            <v>8.93</v>
          </cell>
          <cell r="AR124">
            <v>8.73</v>
          </cell>
          <cell r="AS124">
            <v>8.7100000000000009</v>
          </cell>
          <cell r="AT124">
            <v>8.76</v>
          </cell>
          <cell r="AU124">
            <v>8.58</v>
          </cell>
          <cell r="AV124">
            <v>8.6999999999999993</v>
          </cell>
          <cell r="AW124">
            <v>8.36</v>
          </cell>
          <cell r="AX124">
            <v>8.83</v>
          </cell>
          <cell r="AY124">
            <v>8.39</v>
          </cell>
          <cell r="AZ124">
            <v>9.25</v>
          </cell>
          <cell r="BA124">
            <v>651</v>
          </cell>
          <cell r="BB124">
            <v>798</v>
          </cell>
          <cell r="BC124">
            <v>0</v>
          </cell>
          <cell r="BD124">
            <v>74</v>
          </cell>
          <cell r="BE124">
            <v>104.32</v>
          </cell>
          <cell r="BF124">
            <v>89</v>
          </cell>
        </row>
        <row r="125">
          <cell r="A125">
            <v>122</v>
          </cell>
          <cell r="B125" t="str">
            <v>13-002-122-7</v>
          </cell>
          <cell r="C125">
            <v>13994</v>
          </cell>
          <cell r="D125" t="str">
            <v>9994970507</v>
          </cell>
          <cell r="E125" t="str">
            <v>Nama Peserta Didik 122</v>
          </cell>
          <cell r="F125" t="str">
            <v>Purworejo, 11 Mei 1999</v>
          </cell>
          <cell r="G125" t="str">
            <v>P</v>
          </cell>
          <cell r="H125" t="str">
            <v>Ayah dari Nama Peserta Didik 122</v>
          </cell>
          <cell r="I125" t="str">
            <v>Ibu dari Nama Peserta Didik 122</v>
          </cell>
          <cell r="J125" t="str">
            <v>Alamat dari Nama Peserta Didik 122</v>
          </cell>
          <cell r="K125">
            <v>8.8000000000000007</v>
          </cell>
          <cell r="L125">
            <v>8.4</v>
          </cell>
          <cell r="M125">
            <v>9.75</v>
          </cell>
          <cell r="N125">
            <v>10</v>
          </cell>
          <cell r="O125">
            <v>36.950000000000003</v>
          </cell>
          <cell r="P125">
            <v>8.6999999999999993</v>
          </cell>
          <cell r="Q125">
            <v>8.58</v>
          </cell>
          <cell r="R125">
            <v>8.82</v>
          </cell>
          <cell r="S125">
            <v>8.68</v>
          </cell>
          <cell r="T125">
            <v>8.620000000000001</v>
          </cell>
          <cell r="U125">
            <v>8.2799999999999994</v>
          </cell>
          <cell r="V125">
            <v>8.620000000000001</v>
          </cell>
          <cell r="W125">
            <v>8.64</v>
          </cell>
          <cell r="X125">
            <v>8.36</v>
          </cell>
          <cell r="Y125">
            <v>8.58</v>
          </cell>
          <cell r="Z125">
            <v>8.6</v>
          </cell>
          <cell r="AA125">
            <v>8.98</v>
          </cell>
          <cell r="AB125">
            <v>8.6216666666666679</v>
          </cell>
          <cell r="AC125">
            <v>8.65</v>
          </cell>
          <cell r="AD125">
            <v>8.0399999999999991</v>
          </cell>
          <cell r="AE125">
            <v>9.09</v>
          </cell>
          <cell r="AF125">
            <v>8.6999999999999993</v>
          </cell>
          <cell r="AG125">
            <v>8.85</v>
          </cell>
          <cell r="AH125">
            <v>9.08</v>
          </cell>
          <cell r="AI125">
            <v>8.73</v>
          </cell>
          <cell r="AJ125">
            <v>9</v>
          </cell>
          <cell r="AK125">
            <v>8.5</v>
          </cell>
          <cell r="AL125">
            <v>9.02</v>
          </cell>
          <cell r="AM125">
            <v>8.94</v>
          </cell>
          <cell r="AN125">
            <v>9</v>
          </cell>
          <cell r="AO125">
            <v>8.69</v>
          </cell>
          <cell r="AP125">
            <v>8.42</v>
          </cell>
          <cell r="AQ125">
            <v>8.9</v>
          </cell>
          <cell r="AR125">
            <v>8.69</v>
          </cell>
          <cell r="AS125">
            <v>8.69</v>
          </cell>
          <cell r="AT125">
            <v>8.52</v>
          </cell>
          <cell r="AU125">
            <v>8.65</v>
          </cell>
          <cell r="AV125">
            <v>8.75</v>
          </cell>
          <cell r="AW125">
            <v>8.4</v>
          </cell>
          <cell r="AX125">
            <v>8.7100000000000009</v>
          </cell>
          <cell r="AY125">
            <v>8.6999999999999993</v>
          </cell>
          <cell r="AZ125">
            <v>8.99</v>
          </cell>
          <cell r="BA125">
            <v>652</v>
          </cell>
          <cell r="BB125">
            <v>799</v>
          </cell>
          <cell r="BC125">
            <v>0</v>
          </cell>
          <cell r="BD125">
            <v>76</v>
          </cell>
          <cell r="BE125">
            <v>104.11000000000001</v>
          </cell>
          <cell r="BF125">
            <v>95</v>
          </cell>
        </row>
        <row r="126">
          <cell r="A126">
            <v>123</v>
          </cell>
          <cell r="B126" t="str">
            <v>13-002-123-6</v>
          </cell>
          <cell r="C126">
            <v>13995</v>
          </cell>
          <cell r="D126" t="str">
            <v>9986056103</v>
          </cell>
          <cell r="E126" t="str">
            <v>Nama Peserta Didik 123</v>
          </cell>
          <cell r="F126" t="str">
            <v>Purworejo, 29 September 1998</v>
          </cell>
          <cell r="G126" t="str">
            <v>P</v>
          </cell>
          <cell r="H126" t="str">
            <v>Ayah dari Nama Peserta Didik 123</v>
          </cell>
          <cell r="I126" t="str">
            <v>Ibu dari Nama Peserta Didik 123</v>
          </cell>
          <cell r="J126" t="str">
            <v>Alamat dari Nama Peserta Didik 123</v>
          </cell>
          <cell r="K126">
            <v>8.8000000000000007</v>
          </cell>
          <cell r="L126">
            <v>9</v>
          </cell>
          <cell r="M126">
            <v>10</v>
          </cell>
          <cell r="N126">
            <v>10</v>
          </cell>
          <cell r="O126">
            <v>37.799999999999997</v>
          </cell>
          <cell r="P126">
            <v>8.9400000000000013</v>
          </cell>
          <cell r="Q126">
            <v>8.8000000000000007</v>
          </cell>
          <cell r="R126">
            <v>8.98</v>
          </cell>
          <cell r="S126">
            <v>8.2799999999999994</v>
          </cell>
          <cell r="T126">
            <v>8.5400000000000009</v>
          </cell>
          <cell r="U126">
            <v>8.4599999999999991</v>
          </cell>
          <cell r="V126">
            <v>8.64</v>
          </cell>
          <cell r="W126">
            <v>8.9</v>
          </cell>
          <cell r="X126">
            <v>8.6</v>
          </cell>
          <cell r="Y126">
            <v>8.48</v>
          </cell>
          <cell r="Z126">
            <v>8.5599999999999987</v>
          </cell>
          <cell r="AA126">
            <v>8.879999999999999</v>
          </cell>
          <cell r="AB126">
            <v>8.6716666666666669</v>
          </cell>
          <cell r="AC126">
            <v>8.75</v>
          </cell>
          <cell r="AD126">
            <v>8.66</v>
          </cell>
          <cell r="AE126">
            <v>9.23</v>
          </cell>
          <cell r="AF126">
            <v>8.5500000000000007</v>
          </cell>
          <cell r="AG126">
            <v>9.4</v>
          </cell>
          <cell r="AH126">
            <v>9.0500000000000007</v>
          </cell>
          <cell r="AI126">
            <v>9.08</v>
          </cell>
          <cell r="AJ126">
            <v>9.1</v>
          </cell>
          <cell r="AK126">
            <v>8.8000000000000007</v>
          </cell>
          <cell r="AL126">
            <v>8.65</v>
          </cell>
          <cell r="AM126">
            <v>9.09</v>
          </cell>
          <cell r="AN126">
            <v>9</v>
          </cell>
          <cell r="AO126">
            <v>8.8800000000000008</v>
          </cell>
          <cell r="AP126">
            <v>8.76</v>
          </cell>
          <cell r="AQ126">
            <v>9.06</v>
          </cell>
          <cell r="AR126">
            <v>8.3699999999999992</v>
          </cell>
          <cell r="AS126">
            <v>8.8000000000000007</v>
          </cell>
          <cell r="AT126">
            <v>8.64</v>
          </cell>
          <cell r="AU126">
            <v>8.77</v>
          </cell>
          <cell r="AV126">
            <v>8.9600000000000009</v>
          </cell>
          <cell r="AW126">
            <v>8.66</v>
          </cell>
          <cell r="AX126">
            <v>8.5299999999999994</v>
          </cell>
          <cell r="AY126">
            <v>8.7200000000000006</v>
          </cell>
          <cell r="AZ126">
            <v>8.92</v>
          </cell>
          <cell r="BA126">
            <v>653</v>
          </cell>
          <cell r="BB126">
            <v>800</v>
          </cell>
          <cell r="BC126">
            <v>0</v>
          </cell>
          <cell r="BD126">
            <v>31</v>
          </cell>
          <cell r="BE126">
            <v>105.07000000000001</v>
          </cell>
          <cell r="BF126">
            <v>64</v>
          </cell>
        </row>
        <row r="127">
          <cell r="A127">
            <v>124</v>
          </cell>
          <cell r="B127" t="str">
            <v>13-002-124-5</v>
          </cell>
          <cell r="C127">
            <v>13996</v>
          </cell>
          <cell r="D127" t="str">
            <v>9994970479</v>
          </cell>
          <cell r="E127" t="str">
            <v>Nama Peserta Didik 124</v>
          </cell>
          <cell r="F127" t="str">
            <v>Purworejo, 19 Mei 1999</v>
          </cell>
          <cell r="G127" t="str">
            <v>L</v>
          </cell>
          <cell r="H127" t="str">
            <v>Ayah dari Nama Peserta Didik 124</v>
          </cell>
          <cell r="I127" t="str">
            <v>Ibu dari Nama Peserta Didik 124</v>
          </cell>
          <cell r="J127" t="str">
            <v>Alamat dari Nama Peserta Didik 124</v>
          </cell>
          <cell r="K127">
            <v>8.8000000000000007</v>
          </cell>
          <cell r="L127">
            <v>9.1999999999999993</v>
          </cell>
          <cell r="M127">
            <v>10</v>
          </cell>
          <cell r="N127">
            <v>9.75</v>
          </cell>
          <cell r="O127">
            <v>37.75</v>
          </cell>
          <cell r="P127">
            <v>8.32</v>
          </cell>
          <cell r="Q127">
            <v>8.58</v>
          </cell>
          <cell r="R127">
            <v>8.7200000000000006</v>
          </cell>
          <cell r="S127">
            <v>8.5</v>
          </cell>
          <cell r="T127">
            <v>9.0400000000000009</v>
          </cell>
          <cell r="U127">
            <v>8.3000000000000007</v>
          </cell>
          <cell r="V127">
            <v>8.6</v>
          </cell>
          <cell r="W127">
            <v>8.5400000000000009</v>
          </cell>
          <cell r="X127">
            <v>8.5599999999999987</v>
          </cell>
          <cell r="Y127">
            <v>8.5</v>
          </cell>
          <cell r="Z127">
            <v>8.08</v>
          </cell>
          <cell r="AA127">
            <v>8.5400000000000009</v>
          </cell>
          <cell r="AB127">
            <v>8.5233333333333334</v>
          </cell>
          <cell r="AC127">
            <v>8.4</v>
          </cell>
          <cell r="AD127">
            <v>8.31</v>
          </cell>
          <cell r="AE127">
            <v>9</v>
          </cell>
          <cell r="AF127">
            <v>8.48</v>
          </cell>
          <cell r="AG127">
            <v>8.6999999999999993</v>
          </cell>
          <cell r="AH127">
            <v>9.35</v>
          </cell>
          <cell r="AI127">
            <v>9.31</v>
          </cell>
          <cell r="AJ127">
            <v>8.9</v>
          </cell>
          <cell r="AK127">
            <v>8.3000000000000007</v>
          </cell>
          <cell r="AL127">
            <v>9</v>
          </cell>
          <cell r="AM127">
            <v>8.5500000000000007</v>
          </cell>
          <cell r="AN127">
            <v>9</v>
          </cell>
          <cell r="AO127">
            <v>8.34</v>
          </cell>
          <cell r="AP127">
            <v>8.5</v>
          </cell>
          <cell r="AQ127">
            <v>8.8000000000000007</v>
          </cell>
          <cell r="AR127">
            <v>8.49</v>
          </cell>
          <cell r="AS127">
            <v>8.94</v>
          </cell>
          <cell r="AT127">
            <v>8.6199999999999992</v>
          </cell>
          <cell r="AU127">
            <v>8.81</v>
          </cell>
          <cell r="AV127">
            <v>8.65</v>
          </cell>
          <cell r="AW127">
            <v>8.48</v>
          </cell>
          <cell r="AX127">
            <v>8.65</v>
          </cell>
          <cell r="AY127">
            <v>8.2200000000000006</v>
          </cell>
          <cell r="AZ127">
            <v>8.68</v>
          </cell>
          <cell r="BA127">
            <v>654</v>
          </cell>
          <cell r="BB127">
            <v>801</v>
          </cell>
          <cell r="BC127">
            <v>0</v>
          </cell>
          <cell r="BD127">
            <v>34</v>
          </cell>
          <cell r="BE127">
            <v>103.18</v>
          </cell>
          <cell r="BF127">
            <v>116</v>
          </cell>
        </row>
        <row r="128">
          <cell r="A128">
            <v>125</v>
          </cell>
          <cell r="B128" t="str">
            <v>13-002-125-4</v>
          </cell>
          <cell r="C128">
            <v>13998</v>
          </cell>
          <cell r="D128" t="str">
            <v>9990969788</v>
          </cell>
          <cell r="E128" t="str">
            <v>Nama Peserta Didik 125</v>
          </cell>
          <cell r="F128" t="str">
            <v>Purworejo, 14 Februari 1999</v>
          </cell>
          <cell r="G128" t="str">
            <v>P</v>
          </cell>
          <cell r="H128" t="str">
            <v>Ayah dari Nama Peserta Didik 125</v>
          </cell>
          <cell r="I128" t="str">
            <v>Ibu dari Nama Peserta Didik 125</v>
          </cell>
          <cell r="J128" t="str">
            <v>Alamat dari Nama Peserta Didik 125</v>
          </cell>
          <cell r="K128">
            <v>8.8000000000000007</v>
          </cell>
          <cell r="L128">
            <v>9.1999999999999993</v>
          </cell>
          <cell r="M128">
            <v>9.75</v>
          </cell>
          <cell r="N128">
            <v>10</v>
          </cell>
          <cell r="O128">
            <v>37.75</v>
          </cell>
          <cell r="P128">
            <v>9.08</v>
          </cell>
          <cell r="Q128">
            <v>8.82</v>
          </cell>
          <cell r="R128">
            <v>9.02</v>
          </cell>
          <cell r="S128">
            <v>8.98</v>
          </cell>
          <cell r="T128">
            <v>9.4599999999999991</v>
          </cell>
          <cell r="U128">
            <v>8.9</v>
          </cell>
          <cell r="V128">
            <v>8.74</v>
          </cell>
          <cell r="W128">
            <v>8.7799999999999994</v>
          </cell>
          <cell r="X128">
            <v>8.4</v>
          </cell>
          <cell r="Y128">
            <v>8.98</v>
          </cell>
          <cell r="Z128">
            <v>9.02</v>
          </cell>
          <cell r="AA128">
            <v>8.92</v>
          </cell>
          <cell r="AB128">
            <v>8.9250000000000007</v>
          </cell>
          <cell r="AC128">
            <v>9.08</v>
          </cell>
          <cell r="AD128">
            <v>8.5</v>
          </cell>
          <cell r="AE128">
            <v>9.4499999999999993</v>
          </cell>
          <cell r="AF128">
            <v>9.1</v>
          </cell>
          <cell r="AG128">
            <v>9.8000000000000007</v>
          </cell>
          <cell r="AH128">
            <v>9.58</v>
          </cell>
          <cell r="AI128">
            <v>9.15</v>
          </cell>
          <cell r="AJ128">
            <v>8.9</v>
          </cell>
          <cell r="AK128">
            <v>8.6</v>
          </cell>
          <cell r="AL128">
            <v>9.08</v>
          </cell>
          <cell r="AM128">
            <v>9.25</v>
          </cell>
          <cell r="AN128">
            <v>9.8000000000000007</v>
          </cell>
          <cell r="AO128">
            <v>9.08</v>
          </cell>
          <cell r="AP128">
            <v>8.7200000000000006</v>
          </cell>
          <cell r="AQ128">
            <v>9.15</v>
          </cell>
          <cell r="AR128">
            <v>9.02</v>
          </cell>
          <cell r="AS128">
            <v>9.56</v>
          </cell>
          <cell r="AT128">
            <v>9.1</v>
          </cell>
          <cell r="AU128">
            <v>8.86</v>
          </cell>
          <cell r="AV128">
            <v>8.82</v>
          </cell>
          <cell r="AW128">
            <v>8.4600000000000009</v>
          </cell>
          <cell r="AX128">
            <v>9.01</v>
          </cell>
          <cell r="AY128">
            <v>9.09</v>
          </cell>
          <cell r="AZ128">
            <v>9.18</v>
          </cell>
          <cell r="BA128">
            <v>655</v>
          </cell>
          <cell r="BB128">
            <v>802</v>
          </cell>
          <cell r="BC128">
            <v>0</v>
          </cell>
          <cell r="BD128">
            <v>34</v>
          </cell>
          <cell r="BE128">
            <v>108.05000000000001</v>
          </cell>
          <cell r="BF128">
            <v>13</v>
          </cell>
        </row>
        <row r="129">
          <cell r="A129">
            <v>126</v>
          </cell>
          <cell r="B129" t="str">
            <v>13-002-126-3</v>
          </cell>
          <cell r="C129">
            <v>13999</v>
          </cell>
          <cell r="D129" t="str">
            <v>9982957929</v>
          </cell>
          <cell r="E129" t="str">
            <v>Nama Peserta Didik 126</v>
          </cell>
          <cell r="F129" t="str">
            <v>Kebumen, 30 Nopember 1998</v>
          </cell>
          <cell r="G129" t="str">
            <v>P</v>
          </cell>
          <cell r="H129" t="str">
            <v>Ayah dari Nama Peserta Didik 126</v>
          </cell>
          <cell r="I129" t="str">
            <v>Ibu dari Nama Peserta Didik 126</v>
          </cell>
          <cell r="J129" t="str">
            <v>Alamat dari Nama Peserta Didik 126</v>
          </cell>
          <cell r="K129">
            <v>8</v>
          </cell>
          <cell r="L129">
            <v>9</v>
          </cell>
          <cell r="M129">
            <v>9.75</v>
          </cell>
          <cell r="N129">
            <v>9.75</v>
          </cell>
          <cell r="O129">
            <v>36.5</v>
          </cell>
          <cell r="P129">
            <v>9.32</v>
          </cell>
          <cell r="Q129">
            <v>8.5</v>
          </cell>
          <cell r="R129">
            <v>8.7200000000000006</v>
          </cell>
          <cell r="S129">
            <v>8.7799999999999994</v>
          </cell>
          <cell r="T129">
            <v>9.58</v>
          </cell>
          <cell r="U129">
            <v>8.82</v>
          </cell>
          <cell r="V129">
            <v>8.58</v>
          </cell>
          <cell r="W129">
            <v>8.52</v>
          </cell>
          <cell r="X129">
            <v>8.42</v>
          </cell>
          <cell r="Y129">
            <v>8.76</v>
          </cell>
          <cell r="Z129">
            <v>8.64</v>
          </cell>
          <cell r="AA129">
            <v>8.68</v>
          </cell>
          <cell r="AB129">
            <v>8.7766666666666655</v>
          </cell>
          <cell r="AC129">
            <v>9</v>
          </cell>
          <cell r="AD129">
            <v>8.5</v>
          </cell>
          <cell r="AE129">
            <v>9.3000000000000007</v>
          </cell>
          <cell r="AF129">
            <v>8.75</v>
          </cell>
          <cell r="AG129">
            <v>10</v>
          </cell>
          <cell r="AH129">
            <v>9.07</v>
          </cell>
          <cell r="AI129">
            <v>9.5399999999999991</v>
          </cell>
          <cell r="AJ129">
            <v>9.1</v>
          </cell>
          <cell r="AK129">
            <v>8.8000000000000007</v>
          </cell>
          <cell r="AL129">
            <v>9.36</v>
          </cell>
          <cell r="AM129">
            <v>9.0399999999999991</v>
          </cell>
          <cell r="AN129">
            <v>9.8000000000000007</v>
          </cell>
          <cell r="AO129">
            <v>9.2200000000000006</v>
          </cell>
          <cell r="AP129">
            <v>8.5</v>
          </cell>
          <cell r="AQ129">
            <v>8.89</v>
          </cell>
          <cell r="AR129">
            <v>8.7799999999999994</v>
          </cell>
          <cell r="AS129">
            <v>9.7100000000000009</v>
          </cell>
          <cell r="AT129">
            <v>8.89</v>
          </cell>
          <cell r="AU129">
            <v>8.8699999999999992</v>
          </cell>
          <cell r="AV129">
            <v>8.69</v>
          </cell>
          <cell r="AW129">
            <v>8.5299999999999994</v>
          </cell>
          <cell r="AX129">
            <v>8.94</v>
          </cell>
          <cell r="AY129">
            <v>8.76</v>
          </cell>
          <cell r="AZ129">
            <v>9.02</v>
          </cell>
          <cell r="BA129">
            <v>656</v>
          </cell>
          <cell r="BB129">
            <v>803</v>
          </cell>
          <cell r="BC129">
            <v>0</v>
          </cell>
          <cell r="BD129">
            <v>94</v>
          </cell>
          <cell r="BE129">
            <v>106.8</v>
          </cell>
          <cell r="BF129">
            <v>30</v>
          </cell>
        </row>
        <row r="130">
          <cell r="A130">
            <v>127</v>
          </cell>
          <cell r="B130" t="str">
            <v>13-002-127-2</v>
          </cell>
          <cell r="C130">
            <v>14000</v>
          </cell>
          <cell r="D130" t="str">
            <v>9998797911</v>
          </cell>
          <cell r="E130" t="str">
            <v>Nama Peserta Didik 127</v>
          </cell>
          <cell r="F130" t="str">
            <v>Bekasi, 20 Nopember 1999</v>
          </cell>
          <cell r="G130" t="str">
            <v>P</v>
          </cell>
          <cell r="H130" t="str">
            <v>Ayah dari Nama Peserta Didik 127</v>
          </cell>
          <cell r="I130" t="str">
            <v>Ibu dari Nama Peserta Didik 127</v>
          </cell>
          <cell r="J130" t="str">
            <v>Alamat dari Nama Peserta Didik 127</v>
          </cell>
          <cell r="K130">
            <v>9</v>
          </cell>
          <cell r="L130">
            <v>9.6</v>
          </cell>
          <cell r="M130">
            <v>10</v>
          </cell>
          <cell r="N130">
            <v>9.5</v>
          </cell>
          <cell r="O130">
            <v>38.1</v>
          </cell>
          <cell r="P130">
            <v>8.9</v>
          </cell>
          <cell r="Q130">
            <v>8.6</v>
          </cell>
          <cell r="R130">
            <v>8.7799999999999994</v>
          </cell>
          <cell r="S130">
            <v>8.68</v>
          </cell>
          <cell r="T130">
            <v>8.92</v>
          </cell>
          <cell r="U130">
            <v>8.34</v>
          </cell>
          <cell r="V130">
            <v>8.4599999999999991</v>
          </cell>
          <cell r="W130">
            <v>8.5599999999999987</v>
          </cell>
          <cell r="X130">
            <v>8.32</v>
          </cell>
          <cell r="Y130">
            <v>8.5599999999999987</v>
          </cell>
          <cell r="Z130">
            <v>8.32</v>
          </cell>
          <cell r="AA130">
            <v>8.9400000000000013</v>
          </cell>
          <cell r="AB130">
            <v>8.6150000000000002</v>
          </cell>
          <cell r="AC130">
            <v>8.75</v>
          </cell>
          <cell r="AD130">
            <v>8.4600000000000009</v>
          </cell>
          <cell r="AE130">
            <v>9.1999999999999993</v>
          </cell>
          <cell r="AF130">
            <v>8.65</v>
          </cell>
          <cell r="AG130">
            <v>9.1999999999999993</v>
          </cell>
          <cell r="AH130">
            <v>9.4</v>
          </cell>
          <cell r="AI130">
            <v>9.4600000000000009</v>
          </cell>
          <cell r="AJ130">
            <v>9.1999999999999993</v>
          </cell>
          <cell r="AK130">
            <v>8.8000000000000007</v>
          </cell>
          <cell r="AL130">
            <v>8.7899999999999991</v>
          </cell>
          <cell r="AM130">
            <v>9.0299999999999994</v>
          </cell>
          <cell r="AN130">
            <v>9.8000000000000007</v>
          </cell>
          <cell r="AO130">
            <v>8.86</v>
          </cell>
          <cell r="AP130">
            <v>8.56</v>
          </cell>
          <cell r="AQ130">
            <v>8.91</v>
          </cell>
          <cell r="AR130">
            <v>8.68</v>
          </cell>
          <cell r="AS130">
            <v>9</v>
          </cell>
          <cell r="AT130">
            <v>8.66</v>
          </cell>
          <cell r="AU130">
            <v>8.76</v>
          </cell>
          <cell r="AV130">
            <v>8.75</v>
          </cell>
          <cell r="AW130">
            <v>8.4600000000000009</v>
          </cell>
          <cell r="AX130">
            <v>8.6300000000000008</v>
          </cell>
          <cell r="AY130">
            <v>8.5299999999999994</v>
          </cell>
          <cell r="AZ130">
            <v>9.1999999999999993</v>
          </cell>
          <cell r="BA130">
            <v>657</v>
          </cell>
          <cell r="BB130">
            <v>804</v>
          </cell>
          <cell r="BC130">
            <v>0</v>
          </cell>
          <cell r="BD130">
            <v>15</v>
          </cell>
          <cell r="BE130">
            <v>105.00000000000001</v>
          </cell>
          <cell r="BF130">
            <v>67</v>
          </cell>
        </row>
        <row r="131">
          <cell r="A131">
            <v>128</v>
          </cell>
          <cell r="B131" t="str">
            <v>13-002-128-9</v>
          </cell>
          <cell r="C131">
            <v>14001</v>
          </cell>
          <cell r="D131" t="str">
            <v>9996457415</v>
          </cell>
          <cell r="E131" t="str">
            <v>Nama Peserta Didik 128</v>
          </cell>
          <cell r="F131" t="str">
            <v>Salatiga, 10 Mei 1999</v>
          </cell>
          <cell r="G131" t="str">
            <v>P</v>
          </cell>
          <cell r="H131" t="str">
            <v>Ayah dari Nama Peserta Didik 128</v>
          </cell>
          <cell r="I131" t="str">
            <v>Ibu dari Nama Peserta Didik 128</v>
          </cell>
          <cell r="J131" t="str">
            <v>Alamat dari Nama Peserta Didik 128</v>
          </cell>
          <cell r="K131">
            <v>8.8000000000000007</v>
          </cell>
          <cell r="L131">
            <v>9.8000000000000007</v>
          </cell>
          <cell r="M131">
            <v>10</v>
          </cell>
          <cell r="N131">
            <v>9.5</v>
          </cell>
          <cell r="O131">
            <v>38.1</v>
          </cell>
          <cell r="P131">
            <v>9.5</v>
          </cell>
          <cell r="Q131">
            <v>9.02</v>
          </cell>
          <cell r="R131">
            <v>9.02</v>
          </cell>
          <cell r="S131">
            <v>9.26</v>
          </cell>
          <cell r="T131">
            <v>9.42</v>
          </cell>
          <cell r="U131">
            <v>9.4</v>
          </cell>
          <cell r="V131">
            <v>9.379999999999999</v>
          </cell>
          <cell r="W131">
            <v>8.9400000000000013</v>
          </cell>
          <cell r="X131">
            <v>8.74</v>
          </cell>
          <cell r="Y131">
            <v>9.02</v>
          </cell>
          <cell r="Z131">
            <v>9.36</v>
          </cell>
          <cell r="AA131">
            <v>9.120000000000001</v>
          </cell>
          <cell r="AB131">
            <v>9.1816666666666666</v>
          </cell>
          <cell r="AC131">
            <v>9.1999999999999993</v>
          </cell>
          <cell r="AD131">
            <v>9</v>
          </cell>
          <cell r="AE131">
            <v>9.35</v>
          </cell>
          <cell r="AF131">
            <v>9</v>
          </cell>
          <cell r="AG131">
            <v>9.8000000000000007</v>
          </cell>
          <cell r="AH131">
            <v>9.5299999999999994</v>
          </cell>
          <cell r="AI131">
            <v>9.15</v>
          </cell>
          <cell r="AJ131">
            <v>9.4</v>
          </cell>
          <cell r="AK131">
            <v>8.6999999999999993</v>
          </cell>
          <cell r="AL131">
            <v>9.0500000000000007</v>
          </cell>
          <cell r="AM131">
            <v>9.44</v>
          </cell>
          <cell r="AN131">
            <v>9.8000000000000007</v>
          </cell>
          <cell r="AO131">
            <v>9.41</v>
          </cell>
          <cell r="AP131">
            <v>9.01</v>
          </cell>
          <cell r="AQ131">
            <v>9.1199999999999992</v>
          </cell>
          <cell r="AR131">
            <v>9.18</v>
          </cell>
          <cell r="AS131">
            <v>9.5299999999999994</v>
          </cell>
          <cell r="AT131">
            <v>9.44</v>
          </cell>
          <cell r="AU131">
            <v>9.31</v>
          </cell>
          <cell r="AV131">
            <v>9.08</v>
          </cell>
          <cell r="AW131">
            <v>8.73</v>
          </cell>
          <cell r="AX131">
            <v>9.0299999999999994</v>
          </cell>
          <cell r="AY131">
            <v>9.3800000000000008</v>
          </cell>
          <cell r="AZ131">
            <v>9.32</v>
          </cell>
          <cell r="BA131">
            <v>658</v>
          </cell>
          <cell r="BB131">
            <v>805</v>
          </cell>
          <cell r="BC131">
            <v>0</v>
          </cell>
          <cell r="BD131">
            <v>15</v>
          </cell>
          <cell r="BE131">
            <v>110.53999999999999</v>
          </cell>
          <cell r="BF131">
            <v>2</v>
          </cell>
        </row>
        <row r="132">
          <cell r="A132">
            <v>129</v>
          </cell>
          <cell r="B132" t="str">
            <v>13-002-129-8</v>
          </cell>
          <cell r="C132">
            <v>14002</v>
          </cell>
          <cell r="D132" t="str">
            <v>9994970551</v>
          </cell>
          <cell r="E132" t="str">
            <v>Nama Peserta Didik 129</v>
          </cell>
          <cell r="F132" t="str">
            <v>Purworejo, 02 Juli 1999</v>
          </cell>
          <cell r="G132" t="str">
            <v>P</v>
          </cell>
          <cell r="H132" t="str">
            <v>Ayah dari Nama Peserta Didik 129</v>
          </cell>
          <cell r="I132" t="str">
            <v>Ibu dari Nama Peserta Didik 129</v>
          </cell>
          <cell r="J132" t="str">
            <v>Alamat dari Nama Peserta Didik 129</v>
          </cell>
          <cell r="K132">
            <v>9</v>
          </cell>
          <cell r="L132">
            <v>9.6</v>
          </cell>
          <cell r="M132">
            <v>10</v>
          </cell>
          <cell r="N132">
            <v>9.5</v>
          </cell>
          <cell r="O132">
            <v>38.1</v>
          </cell>
          <cell r="P132">
            <v>9.08</v>
          </cell>
          <cell r="Q132">
            <v>8.92</v>
          </cell>
          <cell r="R132">
            <v>8.98</v>
          </cell>
          <cell r="S132">
            <v>8.9599999999999991</v>
          </cell>
          <cell r="T132">
            <v>9.08</v>
          </cell>
          <cell r="U132">
            <v>8.6999999999999993</v>
          </cell>
          <cell r="V132">
            <v>8.66</v>
          </cell>
          <cell r="W132">
            <v>8.74</v>
          </cell>
          <cell r="X132">
            <v>9.14</v>
          </cell>
          <cell r="Y132">
            <v>8.86</v>
          </cell>
          <cell r="Z132">
            <v>8.82</v>
          </cell>
          <cell r="AA132">
            <v>8.86</v>
          </cell>
          <cell r="AB132">
            <v>8.9</v>
          </cell>
          <cell r="AC132">
            <v>9.15</v>
          </cell>
          <cell r="AD132">
            <v>8.85</v>
          </cell>
          <cell r="AE132">
            <v>9.4499999999999993</v>
          </cell>
          <cell r="AF132">
            <v>9</v>
          </cell>
          <cell r="AG132">
            <v>9.6</v>
          </cell>
          <cell r="AH132">
            <v>9.32</v>
          </cell>
          <cell r="AI132">
            <v>9.6199999999999992</v>
          </cell>
          <cell r="AJ132">
            <v>9.1999999999999993</v>
          </cell>
          <cell r="AK132">
            <v>9.1</v>
          </cell>
          <cell r="AL132">
            <v>9.1300000000000008</v>
          </cell>
          <cell r="AM132">
            <v>9.0399999999999991</v>
          </cell>
          <cell r="AN132">
            <v>9.8000000000000007</v>
          </cell>
          <cell r="AO132">
            <v>9.1</v>
          </cell>
          <cell r="AP132">
            <v>8.9</v>
          </cell>
          <cell r="AQ132">
            <v>9.1300000000000008</v>
          </cell>
          <cell r="AR132">
            <v>8.9700000000000006</v>
          </cell>
          <cell r="AS132">
            <v>9.24</v>
          </cell>
          <cell r="AT132">
            <v>8.89</v>
          </cell>
          <cell r="AU132">
            <v>8.9499999999999993</v>
          </cell>
          <cell r="AV132">
            <v>8.8800000000000008</v>
          </cell>
          <cell r="AW132">
            <v>9.1300000000000008</v>
          </cell>
          <cell r="AX132">
            <v>8.94</v>
          </cell>
          <cell r="AY132">
            <v>8.89</v>
          </cell>
          <cell r="AZ132">
            <v>9.14</v>
          </cell>
          <cell r="BA132">
            <v>659</v>
          </cell>
          <cell r="BB132">
            <v>806</v>
          </cell>
          <cell r="BC132">
            <v>0</v>
          </cell>
          <cell r="BD132">
            <v>15</v>
          </cell>
          <cell r="BE132">
            <v>108.16</v>
          </cell>
          <cell r="BF132">
            <v>12</v>
          </cell>
        </row>
        <row r="133">
          <cell r="A133">
            <v>130</v>
          </cell>
          <cell r="B133" t="str">
            <v>13-002-130-7</v>
          </cell>
          <cell r="C133">
            <v>14003</v>
          </cell>
          <cell r="D133" t="str">
            <v>9997450195</v>
          </cell>
          <cell r="E133" t="str">
            <v>Nama Peserta Didik 130</v>
          </cell>
          <cell r="F133" t="str">
            <v>Yogyakarta, 21 Juli 1999</v>
          </cell>
          <cell r="G133" t="str">
            <v>P</v>
          </cell>
          <cell r="H133" t="str">
            <v>Ayah dari Nama Peserta Didik 130</v>
          </cell>
          <cell r="I133" t="str">
            <v>Ibu dari Nama Peserta Didik 130</v>
          </cell>
          <cell r="J133" t="str">
            <v>Alamat dari Nama Peserta Didik 130</v>
          </cell>
          <cell r="K133">
            <v>8.1999999999999993</v>
          </cell>
          <cell r="L133">
            <v>9</v>
          </cell>
          <cell r="M133">
            <v>10</v>
          </cell>
          <cell r="N133">
            <v>9.25</v>
          </cell>
          <cell r="O133">
            <v>36.450000000000003</v>
          </cell>
          <cell r="P133">
            <v>8.9599999999999991</v>
          </cell>
          <cell r="Q133">
            <v>8.64</v>
          </cell>
          <cell r="R133">
            <v>9.02</v>
          </cell>
          <cell r="S133">
            <v>8.64</v>
          </cell>
          <cell r="T133">
            <v>8.64</v>
          </cell>
          <cell r="U133">
            <v>8.5</v>
          </cell>
          <cell r="V133">
            <v>8.48</v>
          </cell>
          <cell r="W133">
            <v>8.620000000000001</v>
          </cell>
          <cell r="X133">
            <v>8.32</v>
          </cell>
          <cell r="Y133">
            <v>8.5599999999999987</v>
          </cell>
          <cell r="Z133">
            <v>8.5400000000000009</v>
          </cell>
          <cell r="AA133">
            <v>8.92</v>
          </cell>
          <cell r="AB133">
            <v>8.653333333333336</v>
          </cell>
          <cell r="AC133">
            <v>9.25</v>
          </cell>
          <cell r="AD133">
            <v>8.5</v>
          </cell>
          <cell r="AE133">
            <v>9.1</v>
          </cell>
          <cell r="AF133">
            <v>8.68</v>
          </cell>
          <cell r="AG133">
            <v>8.8000000000000007</v>
          </cell>
          <cell r="AH133">
            <v>9.23</v>
          </cell>
          <cell r="AI133">
            <v>9.4600000000000009</v>
          </cell>
          <cell r="AJ133">
            <v>9</v>
          </cell>
          <cell r="AK133">
            <v>8.3000000000000007</v>
          </cell>
          <cell r="AL133">
            <v>9.1199999999999992</v>
          </cell>
          <cell r="AM133">
            <v>8.98</v>
          </cell>
          <cell r="AN133">
            <v>9</v>
          </cell>
          <cell r="AO133">
            <v>9.0500000000000007</v>
          </cell>
          <cell r="AP133">
            <v>8.6</v>
          </cell>
          <cell r="AQ133">
            <v>9.0399999999999991</v>
          </cell>
          <cell r="AR133">
            <v>8.65</v>
          </cell>
          <cell r="AS133">
            <v>8.69</v>
          </cell>
          <cell r="AT133">
            <v>8.7200000000000006</v>
          </cell>
          <cell r="AU133">
            <v>8.77</v>
          </cell>
          <cell r="AV133">
            <v>8.73</v>
          </cell>
          <cell r="AW133">
            <v>8.31</v>
          </cell>
          <cell r="AX133">
            <v>8.73</v>
          </cell>
          <cell r="AY133">
            <v>8.67</v>
          </cell>
          <cell r="AZ133">
            <v>8.94</v>
          </cell>
          <cell r="BA133">
            <v>660</v>
          </cell>
          <cell r="BB133">
            <v>807</v>
          </cell>
          <cell r="BC133">
            <v>0</v>
          </cell>
          <cell r="BD133">
            <v>97</v>
          </cell>
          <cell r="BE133">
            <v>104.9</v>
          </cell>
          <cell r="BF133">
            <v>69</v>
          </cell>
        </row>
        <row r="134">
          <cell r="A134">
            <v>131</v>
          </cell>
          <cell r="B134" t="str">
            <v>13-002-131-6</v>
          </cell>
          <cell r="C134">
            <v>14004</v>
          </cell>
          <cell r="D134" t="str">
            <v>9993450203</v>
          </cell>
          <cell r="E134" t="str">
            <v>Nama Peserta Didik 131</v>
          </cell>
          <cell r="F134" t="str">
            <v>Purworejo, 21 September 1999</v>
          </cell>
          <cell r="G134" t="str">
            <v>P</v>
          </cell>
          <cell r="H134" t="str">
            <v>Ayah dari Nama Peserta Didik 131</v>
          </cell>
          <cell r="I134" t="str">
            <v>Ibu dari Nama Peserta Didik 131</v>
          </cell>
          <cell r="J134" t="str">
            <v>Alamat dari Nama Peserta Didik 131</v>
          </cell>
          <cell r="K134">
            <v>7.8</v>
          </cell>
          <cell r="L134">
            <v>9.4</v>
          </cell>
          <cell r="M134">
            <v>9.75</v>
          </cell>
          <cell r="N134">
            <v>9.75</v>
          </cell>
          <cell r="O134">
            <v>36.700000000000003</v>
          </cell>
          <cell r="P134">
            <v>9.1</v>
          </cell>
          <cell r="Q134">
            <v>8.92</v>
          </cell>
          <cell r="R134">
            <v>9.0599999999999987</v>
          </cell>
          <cell r="S134">
            <v>9.14</v>
          </cell>
          <cell r="T134">
            <v>9.34</v>
          </cell>
          <cell r="U134">
            <v>8.9</v>
          </cell>
          <cell r="V134">
            <v>8.9400000000000013</v>
          </cell>
          <cell r="W134">
            <v>8.74</v>
          </cell>
          <cell r="X134">
            <v>8.7799999999999994</v>
          </cell>
          <cell r="Y134">
            <v>9.02</v>
          </cell>
          <cell r="Z134">
            <v>8.34</v>
          </cell>
          <cell r="AA134">
            <v>8.74</v>
          </cell>
          <cell r="AB134">
            <v>8.918333333333333</v>
          </cell>
          <cell r="AC134">
            <v>9.1999999999999993</v>
          </cell>
          <cell r="AD134">
            <v>8.69</v>
          </cell>
          <cell r="AE134">
            <v>9.2799999999999994</v>
          </cell>
          <cell r="AF134">
            <v>8.9</v>
          </cell>
          <cell r="AG134">
            <v>9.6</v>
          </cell>
          <cell r="AH134">
            <v>9.6</v>
          </cell>
          <cell r="AI134">
            <v>9.6199999999999992</v>
          </cell>
          <cell r="AJ134">
            <v>9</v>
          </cell>
          <cell r="AK134">
            <v>9</v>
          </cell>
          <cell r="AL134">
            <v>9.2200000000000006</v>
          </cell>
          <cell r="AM134">
            <v>8.74</v>
          </cell>
          <cell r="AN134">
            <v>8.6999999999999993</v>
          </cell>
          <cell r="AO134">
            <v>9.1300000000000008</v>
          </cell>
          <cell r="AP134">
            <v>8.85</v>
          </cell>
          <cell r="AQ134">
            <v>9.1199999999999992</v>
          </cell>
          <cell r="AR134">
            <v>9.07</v>
          </cell>
          <cell r="AS134">
            <v>9.42</v>
          </cell>
          <cell r="AT134">
            <v>9.11</v>
          </cell>
          <cell r="AU134">
            <v>9.14</v>
          </cell>
          <cell r="AV134">
            <v>8.82</v>
          </cell>
          <cell r="AW134">
            <v>8.85</v>
          </cell>
          <cell r="AX134">
            <v>9.08</v>
          </cell>
          <cell r="AY134">
            <v>8.4600000000000009</v>
          </cell>
          <cell r="AZ134">
            <v>8.73</v>
          </cell>
          <cell r="BA134">
            <v>661</v>
          </cell>
          <cell r="BB134">
            <v>808</v>
          </cell>
          <cell r="BC134">
            <v>0</v>
          </cell>
          <cell r="BD134">
            <v>84</v>
          </cell>
          <cell r="BE134">
            <v>107.77999999999999</v>
          </cell>
          <cell r="BF134">
            <v>15</v>
          </cell>
        </row>
        <row r="135">
          <cell r="A135">
            <v>132</v>
          </cell>
          <cell r="B135" t="str">
            <v>13-002-132-5</v>
          </cell>
          <cell r="C135">
            <v>14005</v>
          </cell>
          <cell r="D135" t="str">
            <v>9988795852</v>
          </cell>
          <cell r="E135" t="str">
            <v>Nama Peserta Didik 132</v>
          </cell>
          <cell r="F135" t="str">
            <v>Purworejo, 20 Oktober 1998</v>
          </cell>
          <cell r="G135" t="str">
            <v>L</v>
          </cell>
          <cell r="H135" t="str">
            <v>Ayah dari Nama Peserta Didik 132</v>
          </cell>
          <cell r="I135" t="str">
            <v>Ibu dari Nama Peserta Didik 132</v>
          </cell>
          <cell r="J135" t="str">
            <v>Alamat dari Nama Peserta Didik 132</v>
          </cell>
          <cell r="K135">
            <v>9</v>
          </cell>
          <cell r="L135">
            <v>9.4</v>
          </cell>
          <cell r="M135">
            <v>9.75</v>
          </cell>
          <cell r="N135">
            <v>9.25</v>
          </cell>
          <cell r="O135">
            <v>37.4</v>
          </cell>
          <cell r="P135">
            <v>8.6999999999999993</v>
          </cell>
          <cell r="Q135">
            <v>8.7799999999999994</v>
          </cell>
          <cell r="R135">
            <v>8.8000000000000007</v>
          </cell>
          <cell r="S135">
            <v>8.4400000000000013</v>
          </cell>
          <cell r="T135">
            <v>8.82</v>
          </cell>
          <cell r="U135">
            <v>8.5599999999999987</v>
          </cell>
          <cell r="V135">
            <v>8.68</v>
          </cell>
          <cell r="W135">
            <v>8.5599999999999987</v>
          </cell>
          <cell r="X135">
            <v>8.7799999999999994</v>
          </cell>
          <cell r="Y135">
            <v>8.5400000000000009</v>
          </cell>
          <cell r="Z135">
            <v>8.26</v>
          </cell>
          <cell r="AA135">
            <v>8.6</v>
          </cell>
          <cell r="AB135">
            <v>8.6266666666666669</v>
          </cell>
          <cell r="AC135">
            <v>8.5500000000000007</v>
          </cell>
          <cell r="AD135">
            <v>8.58</v>
          </cell>
          <cell r="AE135">
            <v>9.43</v>
          </cell>
          <cell r="AF135">
            <v>8.65</v>
          </cell>
          <cell r="AG135">
            <v>8.6</v>
          </cell>
          <cell r="AH135">
            <v>9.17</v>
          </cell>
          <cell r="AI135">
            <v>9</v>
          </cell>
          <cell r="AJ135">
            <v>9</v>
          </cell>
          <cell r="AK135">
            <v>8.9</v>
          </cell>
          <cell r="AL135">
            <v>9.0299999999999994</v>
          </cell>
          <cell r="AM135">
            <v>8.65</v>
          </cell>
          <cell r="AN135">
            <v>8.8000000000000007</v>
          </cell>
          <cell r="AO135">
            <v>8.66</v>
          </cell>
          <cell r="AP135">
            <v>8.7200000000000006</v>
          </cell>
          <cell r="AQ135">
            <v>8.99</v>
          </cell>
          <cell r="AR135">
            <v>8.51</v>
          </cell>
          <cell r="AS135">
            <v>8.75</v>
          </cell>
          <cell r="AT135">
            <v>8.74</v>
          </cell>
          <cell r="AU135">
            <v>8.7799999999999994</v>
          </cell>
          <cell r="AV135">
            <v>8.69</v>
          </cell>
          <cell r="AW135">
            <v>8.82</v>
          </cell>
          <cell r="AX135">
            <v>8.69</v>
          </cell>
          <cell r="AY135">
            <v>8.3800000000000008</v>
          </cell>
          <cell r="AZ135">
            <v>8.66</v>
          </cell>
          <cell r="BA135">
            <v>662</v>
          </cell>
          <cell r="BB135">
            <v>809</v>
          </cell>
          <cell r="BC135">
            <v>0</v>
          </cell>
          <cell r="BD135">
            <v>52</v>
          </cell>
          <cell r="BE135">
            <v>104.38999999999999</v>
          </cell>
          <cell r="BF135">
            <v>87</v>
          </cell>
        </row>
        <row r="136">
          <cell r="A136">
            <v>133</v>
          </cell>
          <cell r="B136" t="str">
            <v>13-002-133-4</v>
          </cell>
          <cell r="C136">
            <v>14006</v>
          </cell>
          <cell r="D136" t="str">
            <v>9993909927</v>
          </cell>
          <cell r="E136" t="str">
            <v>Nama Peserta Didik 133</v>
          </cell>
          <cell r="F136" t="str">
            <v>Purworejo, 11 Februari 1999</v>
          </cell>
          <cell r="G136" t="str">
            <v>L</v>
          </cell>
          <cell r="H136" t="str">
            <v>Ayah dari Nama Peserta Didik 133</v>
          </cell>
          <cell r="I136" t="str">
            <v>Ibu dari Nama Peserta Didik 133</v>
          </cell>
          <cell r="J136" t="str">
            <v>Alamat dari Nama Peserta Didik 133</v>
          </cell>
          <cell r="K136">
            <v>8.1999999999999993</v>
          </cell>
          <cell r="L136">
            <v>8.1999999999999993</v>
          </cell>
          <cell r="M136">
            <v>9.5</v>
          </cell>
          <cell r="N136">
            <v>9.5</v>
          </cell>
          <cell r="O136">
            <v>35.4</v>
          </cell>
          <cell r="P136">
            <v>8.64</v>
          </cell>
          <cell r="Q136">
            <v>8.5400000000000009</v>
          </cell>
          <cell r="R136">
            <v>8.76</v>
          </cell>
          <cell r="S136">
            <v>8.4400000000000013</v>
          </cell>
          <cell r="T136">
            <v>8.68</v>
          </cell>
          <cell r="U136">
            <v>8.16</v>
          </cell>
          <cell r="V136">
            <v>8.4</v>
          </cell>
          <cell r="W136">
            <v>8.3000000000000007</v>
          </cell>
          <cell r="X136">
            <v>8.42</v>
          </cell>
          <cell r="Y136">
            <v>8.5400000000000009</v>
          </cell>
          <cell r="Z136">
            <v>8.1</v>
          </cell>
          <cell r="AA136">
            <v>8.5599999999999987</v>
          </cell>
          <cell r="AB136">
            <v>8.4616666666666678</v>
          </cell>
          <cell r="AC136">
            <v>8.8000000000000007</v>
          </cell>
          <cell r="AD136">
            <v>8.31</v>
          </cell>
          <cell r="AE136">
            <v>9.01</v>
          </cell>
          <cell r="AF136">
            <v>8.4499999999999993</v>
          </cell>
          <cell r="AG136">
            <v>9</v>
          </cell>
          <cell r="AH136">
            <v>9.15</v>
          </cell>
          <cell r="AI136">
            <v>9.23</v>
          </cell>
          <cell r="AJ136">
            <v>8.9</v>
          </cell>
          <cell r="AK136">
            <v>9</v>
          </cell>
          <cell r="AL136">
            <v>8.91</v>
          </cell>
          <cell r="AM136">
            <v>8.9600000000000009</v>
          </cell>
          <cell r="AN136">
            <v>8.8000000000000007</v>
          </cell>
          <cell r="AO136">
            <v>8.69</v>
          </cell>
          <cell r="AP136">
            <v>8.4700000000000006</v>
          </cell>
          <cell r="AQ136">
            <v>8.83</v>
          </cell>
          <cell r="AR136">
            <v>8.4499999999999993</v>
          </cell>
          <cell r="AS136">
            <v>8.7799999999999994</v>
          </cell>
          <cell r="AT136">
            <v>8.4600000000000009</v>
          </cell>
          <cell r="AU136">
            <v>8.65</v>
          </cell>
          <cell r="AV136">
            <v>8.48</v>
          </cell>
          <cell r="AW136">
            <v>8.59</v>
          </cell>
          <cell r="AX136">
            <v>8.65</v>
          </cell>
          <cell r="AY136">
            <v>8.36</v>
          </cell>
          <cell r="AZ136">
            <v>8.6300000000000008</v>
          </cell>
          <cell r="BA136">
            <v>663</v>
          </cell>
          <cell r="BB136">
            <v>810</v>
          </cell>
          <cell r="BC136">
            <v>0</v>
          </cell>
          <cell r="BD136">
            <v>131</v>
          </cell>
          <cell r="BE136">
            <v>103.04</v>
          </cell>
          <cell r="BF136">
            <v>119</v>
          </cell>
        </row>
        <row r="137">
          <cell r="A137">
            <v>134</v>
          </cell>
          <cell r="B137" t="str">
            <v>13-002-134-3</v>
          </cell>
          <cell r="C137">
            <v>14007</v>
          </cell>
          <cell r="D137" t="str">
            <v>9996256973</v>
          </cell>
          <cell r="E137" t="str">
            <v>Nama Peserta Didik 134</v>
          </cell>
          <cell r="F137" t="str">
            <v>Purworejo, 29 Juni 1999</v>
          </cell>
          <cell r="G137" t="str">
            <v>L</v>
          </cell>
          <cell r="H137" t="str">
            <v>Ayah dari Nama Peserta Didik 134</v>
          </cell>
          <cell r="I137" t="str">
            <v>Ibu dari Nama Peserta Didik 134</v>
          </cell>
          <cell r="J137" t="str">
            <v>Alamat dari Nama Peserta Didik 134</v>
          </cell>
          <cell r="K137">
            <v>8.1999999999999993</v>
          </cell>
          <cell r="L137">
            <v>8.8000000000000007</v>
          </cell>
          <cell r="M137">
            <v>9.75</v>
          </cell>
          <cell r="N137">
            <v>9.25</v>
          </cell>
          <cell r="O137">
            <v>36</v>
          </cell>
          <cell r="P137">
            <v>8.92</v>
          </cell>
          <cell r="Q137">
            <v>8.98</v>
          </cell>
          <cell r="R137">
            <v>9.0400000000000009</v>
          </cell>
          <cell r="S137">
            <v>8.92</v>
          </cell>
          <cell r="T137">
            <v>9.1</v>
          </cell>
          <cell r="U137">
            <v>8.68</v>
          </cell>
          <cell r="V137">
            <v>9.02</v>
          </cell>
          <cell r="W137">
            <v>8.86</v>
          </cell>
          <cell r="X137">
            <v>8.84</v>
          </cell>
          <cell r="Y137">
            <v>8.66</v>
          </cell>
          <cell r="Z137">
            <v>8.74</v>
          </cell>
          <cell r="AA137">
            <v>8.84</v>
          </cell>
          <cell r="AB137">
            <v>8.8833333333333329</v>
          </cell>
          <cell r="AC137">
            <v>8.9499999999999993</v>
          </cell>
          <cell r="AD137">
            <v>8.6199999999999992</v>
          </cell>
          <cell r="AE137">
            <v>9.33</v>
          </cell>
          <cell r="AF137">
            <v>8.8000000000000007</v>
          </cell>
          <cell r="AG137">
            <v>8.85</v>
          </cell>
          <cell r="AH137">
            <v>9.42</v>
          </cell>
          <cell r="AI137">
            <v>9</v>
          </cell>
          <cell r="AJ137">
            <v>9</v>
          </cell>
          <cell r="AK137">
            <v>9</v>
          </cell>
          <cell r="AL137">
            <v>8.65</v>
          </cell>
          <cell r="AM137">
            <v>9.06</v>
          </cell>
          <cell r="AN137">
            <v>8.8000000000000007</v>
          </cell>
          <cell r="AO137">
            <v>8.93</v>
          </cell>
          <cell r="AP137">
            <v>8.8699999999999992</v>
          </cell>
          <cell r="AQ137">
            <v>9.1300000000000008</v>
          </cell>
          <cell r="AR137">
            <v>8.8800000000000008</v>
          </cell>
          <cell r="AS137">
            <v>9.0299999999999994</v>
          </cell>
          <cell r="AT137">
            <v>8.91</v>
          </cell>
          <cell r="AU137">
            <v>9.01</v>
          </cell>
          <cell r="AV137">
            <v>8.9</v>
          </cell>
          <cell r="AW137">
            <v>8.89</v>
          </cell>
          <cell r="AX137">
            <v>8.66</v>
          </cell>
          <cell r="AY137">
            <v>8.84</v>
          </cell>
          <cell r="AZ137">
            <v>8.83</v>
          </cell>
          <cell r="BA137">
            <v>664</v>
          </cell>
          <cell r="BB137">
            <v>811</v>
          </cell>
          <cell r="BC137">
            <v>0</v>
          </cell>
          <cell r="BD137">
            <v>118</v>
          </cell>
          <cell r="BE137">
            <v>106.88</v>
          </cell>
          <cell r="BF137">
            <v>28</v>
          </cell>
        </row>
        <row r="138">
          <cell r="A138">
            <v>135</v>
          </cell>
          <cell r="B138" t="str">
            <v>13-002-135-2</v>
          </cell>
          <cell r="C138">
            <v>14008</v>
          </cell>
          <cell r="D138" t="str">
            <v>9990263714</v>
          </cell>
          <cell r="E138" t="str">
            <v>Nama Peserta Didik 135</v>
          </cell>
          <cell r="F138" t="str">
            <v>Purworejo, 22 Februari 1999</v>
          </cell>
          <cell r="G138" t="str">
            <v>L</v>
          </cell>
          <cell r="H138" t="str">
            <v>Ayah dari Nama Peserta Didik 135</v>
          </cell>
          <cell r="I138" t="str">
            <v>Ibu dari Nama Peserta Didik 135</v>
          </cell>
          <cell r="J138" t="str">
            <v>Alamat dari Nama Peserta Didik 135</v>
          </cell>
          <cell r="K138">
            <v>8</v>
          </cell>
          <cell r="L138">
            <v>8.8000000000000007</v>
          </cell>
          <cell r="M138">
            <v>9.75</v>
          </cell>
          <cell r="N138">
            <v>9.5</v>
          </cell>
          <cell r="O138">
            <v>36.049999999999997</v>
          </cell>
          <cell r="P138">
            <v>8.620000000000001</v>
          </cell>
          <cell r="Q138">
            <v>8.5599999999999987</v>
          </cell>
          <cell r="R138">
            <v>9</v>
          </cell>
          <cell r="S138">
            <v>8.879999999999999</v>
          </cell>
          <cell r="T138">
            <v>8.9400000000000013</v>
          </cell>
          <cell r="U138">
            <v>8.58</v>
          </cell>
          <cell r="V138">
            <v>8.5599999999999987</v>
          </cell>
          <cell r="W138">
            <v>8.3000000000000007</v>
          </cell>
          <cell r="X138">
            <v>8.7200000000000006</v>
          </cell>
          <cell r="Y138">
            <v>8.5</v>
          </cell>
          <cell r="Z138">
            <v>8.74</v>
          </cell>
          <cell r="AA138">
            <v>8.7200000000000006</v>
          </cell>
          <cell r="AB138">
            <v>8.6766666666666659</v>
          </cell>
          <cell r="AC138">
            <v>8.85</v>
          </cell>
          <cell r="AD138">
            <v>8.1</v>
          </cell>
          <cell r="AE138">
            <v>9.0500000000000007</v>
          </cell>
          <cell r="AF138">
            <v>8.75</v>
          </cell>
          <cell r="AG138">
            <v>8.35</v>
          </cell>
          <cell r="AH138">
            <v>9.1</v>
          </cell>
          <cell r="AI138">
            <v>8.92</v>
          </cell>
          <cell r="AJ138">
            <v>9</v>
          </cell>
          <cell r="AK138">
            <v>9</v>
          </cell>
          <cell r="AL138">
            <v>8.91</v>
          </cell>
          <cell r="AM138">
            <v>8.65</v>
          </cell>
          <cell r="AN138">
            <v>8.8000000000000007</v>
          </cell>
          <cell r="AO138">
            <v>8.69</v>
          </cell>
          <cell r="AP138">
            <v>8.42</v>
          </cell>
          <cell r="AQ138">
            <v>9.02</v>
          </cell>
          <cell r="AR138">
            <v>8.85</v>
          </cell>
          <cell r="AS138">
            <v>8.77</v>
          </cell>
          <cell r="AT138">
            <v>8.74</v>
          </cell>
          <cell r="AU138">
            <v>8.67</v>
          </cell>
          <cell r="AV138">
            <v>8.51</v>
          </cell>
          <cell r="AW138">
            <v>8.8000000000000007</v>
          </cell>
          <cell r="AX138">
            <v>8.6199999999999992</v>
          </cell>
          <cell r="AY138">
            <v>8.7100000000000009</v>
          </cell>
          <cell r="AZ138">
            <v>8.74</v>
          </cell>
          <cell r="BA138">
            <v>665</v>
          </cell>
          <cell r="BB138">
            <v>812</v>
          </cell>
          <cell r="BC138">
            <v>0</v>
          </cell>
          <cell r="BD138">
            <v>114</v>
          </cell>
          <cell r="BE138">
            <v>104.54</v>
          </cell>
          <cell r="BF138">
            <v>83</v>
          </cell>
        </row>
        <row r="139">
          <cell r="A139">
            <v>136</v>
          </cell>
          <cell r="B139" t="str">
            <v>13-002-136-9</v>
          </cell>
          <cell r="C139">
            <v>14009</v>
          </cell>
          <cell r="D139" t="str">
            <v>9993383128</v>
          </cell>
          <cell r="E139" t="str">
            <v>Nama Peserta Didik 136</v>
          </cell>
          <cell r="F139" t="str">
            <v>Purworejo, 08 Mei 1999</v>
          </cell>
          <cell r="G139" t="str">
            <v>L</v>
          </cell>
          <cell r="H139" t="str">
            <v>Ayah dari Nama Peserta Didik 136</v>
          </cell>
          <cell r="I139" t="str">
            <v>Ibu dari Nama Peserta Didik 136</v>
          </cell>
          <cell r="J139" t="str">
            <v>Alamat dari Nama Peserta Didik 136</v>
          </cell>
          <cell r="K139">
            <v>8.6</v>
          </cell>
          <cell r="L139">
            <v>10</v>
          </cell>
          <cell r="M139">
            <v>9.75</v>
          </cell>
          <cell r="N139">
            <v>9.5</v>
          </cell>
          <cell r="O139">
            <v>37.85</v>
          </cell>
          <cell r="P139">
            <v>8.7200000000000006</v>
          </cell>
          <cell r="Q139">
            <v>8.82</v>
          </cell>
          <cell r="R139">
            <v>8.9599999999999991</v>
          </cell>
          <cell r="S139">
            <v>9.26</v>
          </cell>
          <cell r="T139">
            <v>8.7200000000000006</v>
          </cell>
          <cell r="U139">
            <v>8.8000000000000007</v>
          </cell>
          <cell r="V139">
            <v>8.86</v>
          </cell>
          <cell r="W139">
            <v>8.66</v>
          </cell>
          <cell r="X139">
            <v>8.3000000000000007</v>
          </cell>
          <cell r="Y139">
            <v>8.84</v>
          </cell>
          <cell r="Z139">
            <v>8.48</v>
          </cell>
          <cell r="AA139">
            <v>8.7799999999999994</v>
          </cell>
          <cell r="AB139">
            <v>8.7666666666666675</v>
          </cell>
          <cell r="AC139">
            <v>9.08</v>
          </cell>
          <cell r="AD139">
            <v>8.92</v>
          </cell>
          <cell r="AE139">
            <v>9.2799999999999994</v>
          </cell>
          <cell r="AF139">
            <v>8.9</v>
          </cell>
          <cell r="AG139">
            <v>8.8000000000000007</v>
          </cell>
          <cell r="AH139">
            <v>9.33</v>
          </cell>
          <cell r="AI139">
            <v>8.77</v>
          </cell>
          <cell r="AJ139">
            <v>8.6999999999999993</v>
          </cell>
          <cell r="AK139">
            <v>8.3000000000000007</v>
          </cell>
          <cell r="AL139">
            <v>9.09</v>
          </cell>
          <cell r="AM139">
            <v>8.76</v>
          </cell>
          <cell r="AN139">
            <v>8.8000000000000007</v>
          </cell>
          <cell r="AO139">
            <v>8.83</v>
          </cell>
          <cell r="AP139">
            <v>8.85</v>
          </cell>
          <cell r="AQ139">
            <v>9.0500000000000007</v>
          </cell>
          <cell r="AR139">
            <v>9.15</v>
          </cell>
          <cell r="AS139">
            <v>8.74</v>
          </cell>
          <cell r="AT139">
            <v>8.9600000000000009</v>
          </cell>
          <cell r="AU139">
            <v>8.83</v>
          </cell>
          <cell r="AV139">
            <v>8.67</v>
          </cell>
          <cell r="AW139">
            <v>8.3000000000000007</v>
          </cell>
          <cell r="AX139">
            <v>8.92</v>
          </cell>
          <cell r="AY139">
            <v>8.56</v>
          </cell>
          <cell r="AZ139">
            <v>8.7899999999999991</v>
          </cell>
          <cell r="BA139">
            <v>666</v>
          </cell>
          <cell r="BB139">
            <v>813</v>
          </cell>
          <cell r="BC139">
            <v>0</v>
          </cell>
          <cell r="BD139">
            <v>27</v>
          </cell>
          <cell r="BE139">
            <v>105.65</v>
          </cell>
          <cell r="BF139">
            <v>50</v>
          </cell>
        </row>
        <row r="140">
          <cell r="A140">
            <v>137</v>
          </cell>
          <cell r="B140" t="str">
            <v>13-002-137-8</v>
          </cell>
          <cell r="C140">
            <v>14010</v>
          </cell>
          <cell r="D140" t="str">
            <v>9994971084</v>
          </cell>
          <cell r="E140" t="str">
            <v>Nama Peserta Didik 137</v>
          </cell>
          <cell r="F140" t="str">
            <v>Grobogan, 27 Januari 1999</v>
          </cell>
          <cell r="G140" t="str">
            <v>L</v>
          </cell>
          <cell r="H140" t="str">
            <v>Ayah dari Nama Peserta Didik 137</v>
          </cell>
          <cell r="I140" t="str">
            <v>Ibu dari Nama Peserta Didik 137</v>
          </cell>
          <cell r="J140" t="str">
            <v>Alamat dari Nama Peserta Didik 137</v>
          </cell>
          <cell r="K140">
            <v>7.8</v>
          </cell>
          <cell r="L140">
            <v>8.4</v>
          </cell>
          <cell r="M140">
            <v>9.75</v>
          </cell>
          <cell r="N140">
            <v>9.5</v>
          </cell>
          <cell r="O140">
            <v>35.450000000000003</v>
          </cell>
          <cell r="P140">
            <v>8.52</v>
          </cell>
          <cell r="Q140">
            <v>8.620000000000001</v>
          </cell>
          <cell r="R140">
            <v>8.98</v>
          </cell>
          <cell r="S140">
            <v>8.3000000000000007</v>
          </cell>
          <cell r="T140">
            <v>8.4</v>
          </cell>
          <cell r="U140">
            <v>8.34</v>
          </cell>
          <cell r="V140">
            <v>8.4599999999999991</v>
          </cell>
          <cell r="W140">
            <v>8.620000000000001</v>
          </cell>
          <cell r="X140">
            <v>8.7200000000000006</v>
          </cell>
          <cell r="Y140">
            <v>8.3000000000000007</v>
          </cell>
          <cell r="Z140">
            <v>8.1999999999999993</v>
          </cell>
          <cell r="AA140">
            <v>8.7200000000000006</v>
          </cell>
          <cell r="AB140">
            <v>8.5149999999999988</v>
          </cell>
          <cell r="AC140">
            <v>8.3000000000000007</v>
          </cell>
          <cell r="AD140">
            <v>8.81</v>
          </cell>
          <cell r="AE140">
            <v>9.4</v>
          </cell>
          <cell r="AF140">
            <v>8.6999999999999993</v>
          </cell>
          <cell r="AG140">
            <v>8.1999999999999993</v>
          </cell>
          <cell r="AH140">
            <v>8.9700000000000006</v>
          </cell>
          <cell r="AI140">
            <v>8.6199999999999992</v>
          </cell>
          <cell r="AJ140">
            <v>9</v>
          </cell>
          <cell r="AK140">
            <v>9</v>
          </cell>
          <cell r="AL140">
            <v>9.2899999999999991</v>
          </cell>
          <cell r="AM140">
            <v>8.69</v>
          </cell>
          <cell r="AN140">
            <v>8.8000000000000007</v>
          </cell>
          <cell r="AO140">
            <v>8.4499999999999993</v>
          </cell>
          <cell r="AP140">
            <v>8.68</v>
          </cell>
          <cell r="AQ140">
            <v>9.11</v>
          </cell>
          <cell r="AR140">
            <v>8.42</v>
          </cell>
          <cell r="AS140">
            <v>8.34</v>
          </cell>
          <cell r="AT140">
            <v>8.5299999999999994</v>
          </cell>
          <cell r="AU140">
            <v>8.51</v>
          </cell>
          <cell r="AV140">
            <v>8.73</v>
          </cell>
          <cell r="AW140">
            <v>8.8000000000000007</v>
          </cell>
          <cell r="AX140">
            <v>8.6</v>
          </cell>
          <cell r="AY140">
            <v>8.35</v>
          </cell>
          <cell r="AZ140">
            <v>8.74</v>
          </cell>
          <cell r="BA140">
            <v>667</v>
          </cell>
          <cell r="BB140">
            <v>814</v>
          </cell>
          <cell r="BC140">
            <v>0</v>
          </cell>
          <cell r="BD140">
            <v>130</v>
          </cell>
          <cell r="BE140">
            <v>103.25999999999998</v>
          </cell>
          <cell r="BF140">
            <v>115</v>
          </cell>
        </row>
        <row r="141">
          <cell r="A141">
            <v>138</v>
          </cell>
          <cell r="B141" t="str">
            <v>13-002-138-7</v>
          </cell>
          <cell r="C141">
            <v>14011</v>
          </cell>
          <cell r="D141" t="str">
            <v>9995339988</v>
          </cell>
          <cell r="E141" t="str">
            <v>Nama Peserta Didik 138</v>
          </cell>
          <cell r="F141" t="str">
            <v>Purworejo, 12 Mei 1999</v>
          </cell>
          <cell r="G141" t="str">
            <v>L</v>
          </cell>
          <cell r="H141" t="str">
            <v>Ayah dari Nama Peserta Didik 138</v>
          </cell>
          <cell r="I141" t="str">
            <v>Ibu dari Nama Peserta Didik 138</v>
          </cell>
          <cell r="J141" t="str">
            <v>Alamat dari Nama Peserta Didik 138</v>
          </cell>
          <cell r="K141">
            <v>8.6</v>
          </cell>
          <cell r="L141">
            <v>8</v>
          </cell>
          <cell r="M141">
            <v>9.25</v>
          </cell>
          <cell r="N141">
            <v>8.5</v>
          </cell>
          <cell r="O141">
            <v>34.35</v>
          </cell>
          <cell r="P141">
            <v>8.6</v>
          </cell>
          <cell r="Q141">
            <v>8.3000000000000007</v>
          </cell>
          <cell r="R141">
            <v>8.7200000000000006</v>
          </cell>
          <cell r="S141">
            <v>8.14</v>
          </cell>
          <cell r="T141">
            <v>8.58</v>
          </cell>
          <cell r="U141">
            <v>8.120000000000001</v>
          </cell>
          <cell r="V141">
            <v>8.42</v>
          </cell>
          <cell r="W141">
            <v>8.5</v>
          </cell>
          <cell r="X141">
            <v>8.4</v>
          </cell>
          <cell r="Y141">
            <v>8.2200000000000006</v>
          </cell>
          <cell r="Z141">
            <v>8.1999999999999993</v>
          </cell>
          <cell r="AA141">
            <v>8.6999999999999993</v>
          </cell>
          <cell r="AB141">
            <v>8.4083333333333332</v>
          </cell>
          <cell r="AC141">
            <v>8.7799999999999994</v>
          </cell>
          <cell r="AD141">
            <v>8.1199999999999992</v>
          </cell>
          <cell r="AE141">
            <v>8.89</v>
          </cell>
          <cell r="AF141">
            <v>8.4499999999999993</v>
          </cell>
          <cell r="AG141">
            <v>8.9</v>
          </cell>
          <cell r="AH141">
            <v>8.77</v>
          </cell>
          <cell r="AI141">
            <v>8.65</v>
          </cell>
          <cell r="AJ141">
            <v>8.8000000000000007</v>
          </cell>
          <cell r="AK141">
            <v>8.6</v>
          </cell>
          <cell r="AL141">
            <v>9.0500000000000007</v>
          </cell>
          <cell r="AM141">
            <v>8.6300000000000008</v>
          </cell>
          <cell r="AN141">
            <v>8.8000000000000007</v>
          </cell>
          <cell r="AO141">
            <v>8.65</v>
          </cell>
          <cell r="AP141">
            <v>8.25</v>
          </cell>
          <cell r="AQ141">
            <v>8.77</v>
          </cell>
          <cell r="AR141">
            <v>8.24</v>
          </cell>
          <cell r="AS141">
            <v>8.68</v>
          </cell>
          <cell r="AT141">
            <v>8.31</v>
          </cell>
          <cell r="AU141">
            <v>8.49</v>
          </cell>
          <cell r="AV141">
            <v>8.59</v>
          </cell>
          <cell r="AW141">
            <v>8.4600000000000009</v>
          </cell>
          <cell r="AX141">
            <v>8.4700000000000006</v>
          </cell>
          <cell r="AY141">
            <v>8.33</v>
          </cell>
          <cell r="AZ141">
            <v>8.73</v>
          </cell>
          <cell r="BA141">
            <v>668</v>
          </cell>
          <cell r="BB141">
            <v>815</v>
          </cell>
          <cell r="BC141">
            <v>0</v>
          </cell>
          <cell r="BD141">
            <v>141</v>
          </cell>
          <cell r="BE141">
            <v>101.97</v>
          </cell>
          <cell r="BF141">
            <v>133</v>
          </cell>
        </row>
        <row r="142">
          <cell r="A142">
            <v>139</v>
          </cell>
          <cell r="B142" t="str">
            <v>13-002-139-6</v>
          </cell>
          <cell r="C142">
            <v>14012</v>
          </cell>
          <cell r="D142" t="str">
            <v>9994971007</v>
          </cell>
          <cell r="E142" t="str">
            <v>Nama Peserta Didik 139</v>
          </cell>
          <cell r="F142" t="str">
            <v>Purworejo, 01 Agustus 1999</v>
          </cell>
          <cell r="G142" t="str">
            <v>P</v>
          </cell>
          <cell r="H142" t="str">
            <v>Ayah dari Nama Peserta Didik 139</v>
          </cell>
          <cell r="I142" t="str">
            <v>Ibu dari Nama Peserta Didik 139</v>
          </cell>
          <cell r="J142" t="str">
            <v>Alamat dari Nama Peserta Didik 139</v>
          </cell>
          <cell r="K142">
            <v>9.1999999999999993</v>
          </cell>
          <cell r="L142">
            <v>8.8000000000000007</v>
          </cell>
          <cell r="M142">
            <v>10</v>
          </cell>
          <cell r="N142">
            <v>9.75</v>
          </cell>
          <cell r="O142">
            <v>37.75</v>
          </cell>
          <cell r="P142">
            <v>8.9599999999999991</v>
          </cell>
          <cell r="Q142">
            <v>8.86</v>
          </cell>
          <cell r="R142">
            <v>9.02</v>
          </cell>
          <cell r="S142">
            <v>8.86</v>
          </cell>
          <cell r="T142">
            <v>9.2799999999999994</v>
          </cell>
          <cell r="U142">
            <v>8.84</v>
          </cell>
          <cell r="V142">
            <v>8.76</v>
          </cell>
          <cell r="W142">
            <v>8.66</v>
          </cell>
          <cell r="X142">
            <v>8.5</v>
          </cell>
          <cell r="Y142">
            <v>8.8000000000000007</v>
          </cell>
          <cell r="Z142">
            <v>8.5599999999999987</v>
          </cell>
          <cell r="AA142">
            <v>8.86</v>
          </cell>
          <cell r="AB142">
            <v>8.83</v>
          </cell>
          <cell r="AC142">
            <v>8.93</v>
          </cell>
          <cell r="AD142">
            <v>8.39</v>
          </cell>
          <cell r="AE142">
            <v>9.08</v>
          </cell>
          <cell r="AF142">
            <v>8.93</v>
          </cell>
          <cell r="AG142">
            <v>9.3000000000000007</v>
          </cell>
          <cell r="AH142">
            <v>9.15</v>
          </cell>
          <cell r="AI142">
            <v>9.15</v>
          </cell>
          <cell r="AJ142">
            <v>9.1</v>
          </cell>
          <cell r="AK142">
            <v>8.6999999999999993</v>
          </cell>
          <cell r="AL142">
            <v>9.14</v>
          </cell>
          <cell r="AM142">
            <v>9.01</v>
          </cell>
          <cell r="AN142">
            <v>9.8000000000000007</v>
          </cell>
          <cell r="AO142">
            <v>8.9499999999999993</v>
          </cell>
          <cell r="AP142">
            <v>8.7200000000000006</v>
          </cell>
          <cell r="AQ142">
            <v>9.0299999999999994</v>
          </cell>
          <cell r="AR142">
            <v>8.8800000000000008</v>
          </cell>
          <cell r="AS142">
            <v>9.2899999999999991</v>
          </cell>
          <cell r="AT142">
            <v>8.94</v>
          </cell>
          <cell r="AU142">
            <v>8.8800000000000008</v>
          </cell>
          <cell r="AV142">
            <v>8.7899999999999991</v>
          </cell>
          <cell r="AW142">
            <v>8.56</v>
          </cell>
          <cell r="AX142">
            <v>8.9</v>
          </cell>
          <cell r="AY142">
            <v>8.6999999999999993</v>
          </cell>
          <cell r="AZ142">
            <v>9.14</v>
          </cell>
          <cell r="BA142">
            <v>669</v>
          </cell>
          <cell r="BB142">
            <v>816</v>
          </cell>
          <cell r="BC142">
            <v>0</v>
          </cell>
          <cell r="BD142">
            <v>34</v>
          </cell>
          <cell r="BE142">
            <v>106.78000000000002</v>
          </cell>
          <cell r="BF142">
            <v>31</v>
          </cell>
        </row>
        <row r="143">
          <cell r="A143">
            <v>140</v>
          </cell>
          <cell r="B143" t="str">
            <v>13-002-140-5</v>
          </cell>
          <cell r="C143">
            <v>14013</v>
          </cell>
          <cell r="D143" t="str">
            <v>9995099394</v>
          </cell>
          <cell r="E143" t="str">
            <v>Nama Peserta Didik 140</v>
          </cell>
          <cell r="F143" t="str">
            <v>Purworejo, 15 Desember 1999</v>
          </cell>
          <cell r="G143" t="str">
            <v>P</v>
          </cell>
          <cell r="H143" t="str">
            <v>Ayah dari Nama Peserta Didik 140</v>
          </cell>
          <cell r="I143" t="str">
            <v>Ibu dari Nama Peserta Didik 140</v>
          </cell>
          <cell r="J143" t="str">
            <v>Alamat dari Nama Peserta Didik 140</v>
          </cell>
          <cell r="K143">
            <v>8.4</v>
          </cell>
          <cell r="L143">
            <v>9.1999999999999993</v>
          </cell>
          <cell r="M143">
            <v>10</v>
          </cell>
          <cell r="N143">
            <v>9.75</v>
          </cell>
          <cell r="O143">
            <v>37.35</v>
          </cell>
          <cell r="P143">
            <v>9.1</v>
          </cell>
          <cell r="Q143">
            <v>9.02</v>
          </cell>
          <cell r="R143">
            <v>8.92</v>
          </cell>
          <cell r="S143">
            <v>9.2200000000000006</v>
          </cell>
          <cell r="T143">
            <v>9.24</v>
          </cell>
          <cell r="U143">
            <v>8.9599999999999991</v>
          </cell>
          <cell r="V143">
            <v>8.86</v>
          </cell>
          <cell r="W143">
            <v>8.76</v>
          </cell>
          <cell r="X143">
            <v>8.4599999999999991</v>
          </cell>
          <cell r="Y143">
            <v>8.9</v>
          </cell>
          <cell r="Z143">
            <v>8.7200000000000006</v>
          </cell>
          <cell r="AA143">
            <v>8.9</v>
          </cell>
          <cell r="AB143">
            <v>8.9216666666666669</v>
          </cell>
          <cell r="AC143">
            <v>9.25</v>
          </cell>
          <cell r="AD143">
            <v>8.9600000000000009</v>
          </cell>
          <cell r="AE143">
            <v>9.43</v>
          </cell>
          <cell r="AF143">
            <v>9.1</v>
          </cell>
          <cell r="AG143">
            <v>10</v>
          </cell>
          <cell r="AH143">
            <v>9.4700000000000006</v>
          </cell>
          <cell r="AI143">
            <v>9.15</v>
          </cell>
          <cell r="AJ143">
            <v>9.1</v>
          </cell>
          <cell r="AK143">
            <v>8.6999999999999993</v>
          </cell>
          <cell r="AL143">
            <v>9.07</v>
          </cell>
          <cell r="AM143">
            <v>9.2799999999999994</v>
          </cell>
          <cell r="AN143">
            <v>9.8000000000000007</v>
          </cell>
          <cell r="AO143">
            <v>9.15</v>
          </cell>
          <cell r="AP143">
            <v>9</v>
          </cell>
          <cell r="AQ143">
            <v>9.07</v>
          </cell>
          <cell r="AR143">
            <v>9.18</v>
          </cell>
          <cell r="AS143">
            <v>9.4700000000000006</v>
          </cell>
          <cell r="AT143">
            <v>9.11</v>
          </cell>
          <cell r="AU143">
            <v>8.9499999999999993</v>
          </cell>
          <cell r="AV143">
            <v>8.86</v>
          </cell>
          <cell r="AW143">
            <v>8.5299999999999994</v>
          </cell>
          <cell r="AX143">
            <v>8.9499999999999993</v>
          </cell>
          <cell r="AY143">
            <v>8.89</v>
          </cell>
          <cell r="AZ143">
            <v>9.17</v>
          </cell>
          <cell r="BA143">
            <v>670</v>
          </cell>
          <cell r="BB143">
            <v>817</v>
          </cell>
          <cell r="BC143">
            <v>0</v>
          </cell>
          <cell r="BD143">
            <v>54</v>
          </cell>
          <cell r="BE143">
            <v>108.33</v>
          </cell>
          <cell r="BF143">
            <v>10</v>
          </cell>
        </row>
        <row r="144">
          <cell r="A144">
            <v>141</v>
          </cell>
          <cell r="B144" t="str">
            <v>13-002-141-4</v>
          </cell>
          <cell r="C144">
            <v>14014</v>
          </cell>
          <cell r="D144" t="str">
            <v>9990263712</v>
          </cell>
          <cell r="E144" t="str">
            <v>Nama Peserta Didik 141</v>
          </cell>
          <cell r="F144" t="str">
            <v>Magelang, 28 Januari 1999</v>
          </cell>
          <cell r="G144" t="str">
            <v>P</v>
          </cell>
          <cell r="H144" t="str">
            <v>Ayah dari Nama Peserta Didik 141</v>
          </cell>
          <cell r="I144" t="str">
            <v>Ibu dari Nama Peserta Didik 141</v>
          </cell>
          <cell r="J144" t="str">
            <v>Alamat dari Nama Peserta Didik 141</v>
          </cell>
          <cell r="K144">
            <v>8.6</v>
          </cell>
          <cell r="L144">
            <v>8.8000000000000007</v>
          </cell>
          <cell r="M144">
            <v>10</v>
          </cell>
          <cell r="N144">
            <v>8.75</v>
          </cell>
          <cell r="O144">
            <v>36.15</v>
          </cell>
          <cell r="P144">
            <v>8.64</v>
          </cell>
          <cell r="Q144">
            <v>8.68</v>
          </cell>
          <cell r="R144">
            <v>8.9599999999999991</v>
          </cell>
          <cell r="S144">
            <v>8.6999999999999993</v>
          </cell>
          <cell r="T144">
            <v>8.66</v>
          </cell>
          <cell r="U144">
            <v>8.379999999999999</v>
          </cell>
          <cell r="V144">
            <v>8.6</v>
          </cell>
          <cell r="W144">
            <v>8.58</v>
          </cell>
          <cell r="X144">
            <v>8.42</v>
          </cell>
          <cell r="Y144">
            <v>8.48</v>
          </cell>
          <cell r="Z144">
            <v>8.4</v>
          </cell>
          <cell r="AA144">
            <v>8.6999999999999993</v>
          </cell>
          <cell r="AB144">
            <v>8.6000000000000014</v>
          </cell>
          <cell r="AC144">
            <v>8.6</v>
          </cell>
          <cell r="AD144">
            <v>8.73</v>
          </cell>
          <cell r="AE144">
            <v>9.15</v>
          </cell>
          <cell r="AF144">
            <v>8.6999999999999993</v>
          </cell>
          <cell r="AG144">
            <v>8.6</v>
          </cell>
          <cell r="AH144">
            <v>8.93</v>
          </cell>
          <cell r="AI144">
            <v>8.89</v>
          </cell>
          <cell r="AJ144">
            <v>8.9</v>
          </cell>
          <cell r="AK144">
            <v>8.3000000000000007</v>
          </cell>
          <cell r="AL144">
            <v>9.07</v>
          </cell>
          <cell r="AM144">
            <v>8.6300000000000008</v>
          </cell>
          <cell r="AN144">
            <v>8.8000000000000007</v>
          </cell>
          <cell r="AO144">
            <v>8.6300000000000008</v>
          </cell>
          <cell r="AP144">
            <v>8.6999999999999993</v>
          </cell>
          <cell r="AQ144">
            <v>9.02</v>
          </cell>
          <cell r="AR144">
            <v>8.6999999999999993</v>
          </cell>
          <cell r="AS144">
            <v>8.64</v>
          </cell>
          <cell r="AT144">
            <v>8.5500000000000007</v>
          </cell>
          <cell r="AU144">
            <v>8.69</v>
          </cell>
          <cell r="AV144">
            <v>8.68</v>
          </cell>
          <cell r="AW144">
            <v>8.3800000000000008</v>
          </cell>
          <cell r="AX144">
            <v>8.66</v>
          </cell>
          <cell r="AY144">
            <v>8.4700000000000006</v>
          </cell>
          <cell r="AZ144">
            <v>8.73</v>
          </cell>
          <cell r="BA144">
            <v>671</v>
          </cell>
          <cell r="BB144">
            <v>818</v>
          </cell>
          <cell r="BC144">
            <v>0</v>
          </cell>
          <cell r="BD144">
            <v>111</v>
          </cell>
          <cell r="BE144">
            <v>103.84999999999998</v>
          </cell>
          <cell r="BF144">
            <v>99</v>
          </cell>
        </row>
        <row r="145">
          <cell r="A145">
            <v>142</v>
          </cell>
          <cell r="B145" t="str">
            <v>13-002-142 -3</v>
          </cell>
          <cell r="C145">
            <v>14015</v>
          </cell>
          <cell r="D145" t="str">
            <v>9995058986</v>
          </cell>
          <cell r="E145" t="str">
            <v>Nama Peserta Didik 142</v>
          </cell>
          <cell r="F145" t="str">
            <v>Purworejo, 23 Nopember 1999</v>
          </cell>
          <cell r="G145" t="str">
            <v>P</v>
          </cell>
          <cell r="H145" t="str">
            <v>Ayah dari Nama Peserta Didik 142</v>
          </cell>
          <cell r="I145" t="str">
            <v>Ibu dari Nama Peserta Didik 142</v>
          </cell>
          <cell r="J145" t="str">
            <v>Alamat dari Nama Peserta Didik 142</v>
          </cell>
          <cell r="K145">
            <v>9.1999999999999993</v>
          </cell>
          <cell r="L145">
            <v>7.8</v>
          </cell>
          <cell r="M145">
            <v>10</v>
          </cell>
          <cell r="N145">
            <v>8.75</v>
          </cell>
          <cell r="O145">
            <v>35.75</v>
          </cell>
          <cell r="P145">
            <v>8.6999999999999993</v>
          </cell>
          <cell r="Q145">
            <v>8.7200000000000006</v>
          </cell>
          <cell r="R145">
            <v>9.0400000000000009</v>
          </cell>
          <cell r="S145">
            <v>8.5400000000000009</v>
          </cell>
          <cell r="T145">
            <v>8.36</v>
          </cell>
          <cell r="U145">
            <v>8.6</v>
          </cell>
          <cell r="V145">
            <v>8.5400000000000009</v>
          </cell>
          <cell r="W145">
            <v>8.6999999999999993</v>
          </cell>
          <cell r="X145">
            <v>8.3000000000000007</v>
          </cell>
          <cell r="Y145">
            <v>8.6</v>
          </cell>
          <cell r="Z145">
            <v>8.5</v>
          </cell>
          <cell r="AA145">
            <v>8.92</v>
          </cell>
          <cell r="AB145">
            <v>8.6266666666666669</v>
          </cell>
          <cell r="AC145">
            <v>9</v>
          </cell>
          <cell r="AD145">
            <v>8.4600000000000009</v>
          </cell>
          <cell r="AE145">
            <v>9.23</v>
          </cell>
          <cell r="AF145">
            <v>8.3000000000000007</v>
          </cell>
          <cell r="AG145">
            <v>9.4</v>
          </cell>
          <cell r="AH145">
            <v>9.25</v>
          </cell>
          <cell r="AI145">
            <v>8.92</v>
          </cell>
          <cell r="AJ145">
            <v>9.1</v>
          </cell>
          <cell r="AK145">
            <v>8.3000000000000007</v>
          </cell>
          <cell r="AL145">
            <v>9.1</v>
          </cell>
          <cell r="AM145">
            <v>8.69</v>
          </cell>
          <cell r="AN145">
            <v>9</v>
          </cell>
          <cell r="AO145">
            <v>8.7899999999999991</v>
          </cell>
          <cell r="AP145">
            <v>8.64</v>
          </cell>
          <cell r="AQ145">
            <v>9.1</v>
          </cell>
          <cell r="AR145">
            <v>8.4700000000000006</v>
          </cell>
          <cell r="AS145">
            <v>8.67</v>
          </cell>
          <cell r="AT145">
            <v>8.8000000000000007</v>
          </cell>
          <cell r="AU145">
            <v>8.65</v>
          </cell>
          <cell r="AV145">
            <v>8.82</v>
          </cell>
          <cell r="AW145">
            <v>8.3000000000000007</v>
          </cell>
          <cell r="AX145">
            <v>8.75</v>
          </cell>
          <cell r="AY145">
            <v>8.56</v>
          </cell>
          <cell r="AZ145">
            <v>8.94</v>
          </cell>
          <cell r="BA145">
            <v>672</v>
          </cell>
          <cell r="BB145">
            <v>819</v>
          </cell>
          <cell r="BC145">
            <v>0</v>
          </cell>
          <cell r="BD145">
            <v>123</v>
          </cell>
          <cell r="BE145">
            <v>104.49</v>
          </cell>
          <cell r="BF145">
            <v>84</v>
          </cell>
        </row>
        <row r="146">
          <cell r="A146">
            <v>143</v>
          </cell>
          <cell r="B146" t="str">
            <v>13-002-143-2</v>
          </cell>
          <cell r="C146">
            <v>14016</v>
          </cell>
          <cell r="D146" t="str">
            <v>9990969804</v>
          </cell>
          <cell r="E146" t="str">
            <v>Nama Peserta Didik 143</v>
          </cell>
          <cell r="F146" t="str">
            <v>Purworejo, 20 September 1999</v>
          </cell>
          <cell r="G146" t="str">
            <v>P</v>
          </cell>
          <cell r="H146" t="str">
            <v>Ayah dari Nama Peserta Didik 143</v>
          </cell>
          <cell r="I146" t="str">
            <v>Ibu dari Nama Peserta Didik 143</v>
          </cell>
          <cell r="J146" t="str">
            <v>Alamat dari Nama Peserta Didik 143</v>
          </cell>
          <cell r="K146">
            <v>9.1999999999999993</v>
          </cell>
          <cell r="L146">
            <v>9.4</v>
          </cell>
          <cell r="M146">
            <v>9.5</v>
          </cell>
          <cell r="N146">
            <v>9.5</v>
          </cell>
          <cell r="O146">
            <v>37.6</v>
          </cell>
          <cell r="P146">
            <v>8.64</v>
          </cell>
          <cell r="Q146">
            <v>8.66</v>
          </cell>
          <cell r="R146">
            <v>9.08</v>
          </cell>
          <cell r="S146">
            <v>8.68</v>
          </cell>
          <cell r="T146">
            <v>8.620000000000001</v>
          </cell>
          <cell r="U146">
            <v>8.34</v>
          </cell>
          <cell r="V146">
            <v>8.58</v>
          </cell>
          <cell r="W146">
            <v>8.66</v>
          </cell>
          <cell r="X146">
            <v>8.4400000000000013</v>
          </cell>
          <cell r="Y146">
            <v>8.4599999999999991</v>
          </cell>
          <cell r="Z146">
            <v>8.66</v>
          </cell>
          <cell r="AA146">
            <v>8.82</v>
          </cell>
          <cell r="AB146">
            <v>8.6366666666666649</v>
          </cell>
          <cell r="AC146">
            <v>8.83</v>
          </cell>
          <cell r="AD146">
            <v>8.69</v>
          </cell>
          <cell r="AE146">
            <v>9.1</v>
          </cell>
          <cell r="AF146">
            <v>8.85</v>
          </cell>
          <cell r="AG146">
            <v>8.5500000000000007</v>
          </cell>
          <cell r="AH146">
            <v>9.07</v>
          </cell>
          <cell r="AI146">
            <v>9.23</v>
          </cell>
          <cell r="AJ146">
            <v>9.5</v>
          </cell>
          <cell r="AK146">
            <v>8.6</v>
          </cell>
          <cell r="AL146">
            <v>9.2200000000000006</v>
          </cell>
          <cell r="AM146">
            <v>8.8800000000000008</v>
          </cell>
          <cell r="AN146">
            <v>9</v>
          </cell>
          <cell r="AO146">
            <v>8.6999999999999993</v>
          </cell>
          <cell r="AP146">
            <v>8.67</v>
          </cell>
          <cell r="AQ146">
            <v>9.09</v>
          </cell>
          <cell r="AR146">
            <v>8.74</v>
          </cell>
          <cell r="AS146">
            <v>8.6</v>
          </cell>
          <cell r="AT146">
            <v>8.56</v>
          </cell>
          <cell r="AU146">
            <v>8.7799999999999994</v>
          </cell>
          <cell r="AV146">
            <v>8.91</v>
          </cell>
          <cell r="AW146">
            <v>8.49</v>
          </cell>
          <cell r="AX146">
            <v>8.69</v>
          </cell>
          <cell r="AY146">
            <v>8.73</v>
          </cell>
          <cell r="AZ146">
            <v>8.8699999999999992</v>
          </cell>
          <cell r="BA146">
            <v>673</v>
          </cell>
          <cell r="BB146">
            <v>820</v>
          </cell>
          <cell r="BC146">
            <v>0</v>
          </cell>
          <cell r="BD146">
            <v>44</v>
          </cell>
          <cell r="BE146">
            <v>104.83</v>
          </cell>
          <cell r="BF146">
            <v>77</v>
          </cell>
        </row>
        <row r="147">
          <cell r="A147">
            <v>144</v>
          </cell>
          <cell r="B147" t="str">
            <v>13-002-144-9</v>
          </cell>
          <cell r="C147">
            <v>14017</v>
          </cell>
          <cell r="D147" t="str">
            <v>9982528217</v>
          </cell>
          <cell r="E147" t="str">
            <v>Nama Peserta Didik 144</v>
          </cell>
          <cell r="F147" t="str">
            <v>Purworejo, 14 Oktober 1998</v>
          </cell>
          <cell r="G147" t="str">
            <v>P</v>
          </cell>
          <cell r="H147" t="str">
            <v>Ayah dari Nama Peserta Didik 144</v>
          </cell>
          <cell r="I147" t="str">
            <v>Ibu dari Nama Peserta Didik 144</v>
          </cell>
          <cell r="J147" t="str">
            <v>Alamat dari Nama Peserta Didik 144</v>
          </cell>
          <cell r="K147">
            <v>8.8000000000000007</v>
          </cell>
          <cell r="L147">
            <v>9.6</v>
          </cell>
          <cell r="M147">
            <v>9.25</v>
          </cell>
          <cell r="N147">
            <v>10</v>
          </cell>
          <cell r="O147">
            <v>37.65</v>
          </cell>
          <cell r="P147">
            <v>8.8000000000000007</v>
          </cell>
          <cell r="Q147">
            <v>8.4599999999999991</v>
          </cell>
          <cell r="R147">
            <v>9.1</v>
          </cell>
          <cell r="S147">
            <v>8.6999999999999993</v>
          </cell>
          <cell r="T147">
            <v>8.5599999999999987</v>
          </cell>
          <cell r="U147">
            <v>8.42</v>
          </cell>
          <cell r="V147">
            <v>8.42</v>
          </cell>
          <cell r="W147">
            <v>8.6</v>
          </cell>
          <cell r="X147">
            <v>8.2200000000000006</v>
          </cell>
          <cell r="Y147">
            <v>8.64</v>
          </cell>
          <cell r="Z147">
            <v>8.66</v>
          </cell>
          <cell r="AA147">
            <v>8.92</v>
          </cell>
          <cell r="AB147">
            <v>8.625</v>
          </cell>
          <cell r="AC147">
            <v>9.25</v>
          </cell>
          <cell r="AD147">
            <v>8.19</v>
          </cell>
          <cell r="AE147">
            <v>9.3000000000000007</v>
          </cell>
          <cell r="AF147">
            <v>8.8000000000000007</v>
          </cell>
          <cell r="AG147">
            <v>9.25</v>
          </cell>
          <cell r="AH147">
            <v>9.1300000000000008</v>
          </cell>
          <cell r="AI147">
            <v>9.6199999999999992</v>
          </cell>
          <cell r="AJ147">
            <v>9.1</v>
          </cell>
          <cell r="AK147">
            <v>8.5</v>
          </cell>
          <cell r="AL147">
            <v>9</v>
          </cell>
          <cell r="AM147">
            <v>8.9600000000000009</v>
          </cell>
          <cell r="AN147">
            <v>9</v>
          </cell>
          <cell r="AO147">
            <v>8.94</v>
          </cell>
          <cell r="AP147">
            <v>8.3800000000000008</v>
          </cell>
          <cell r="AQ147">
            <v>9.16</v>
          </cell>
          <cell r="AR147">
            <v>8.73</v>
          </cell>
          <cell r="AS147">
            <v>8.77</v>
          </cell>
          <cell r="AT147">
            <v>8.6300000000000008</v>
          </cell>
          <cell r="AU147">
            <v>8.7799999999999994</v>
          </cell>
          <cell r="AV147">
            <v>8.75</v>
          </cell>
          <cell r="AW147">
            <v>8.3000000000000007</v>
          </cell>
          <cell r="AX147">
            <v>8.75</v>
          </cell>
          <cell r="AY147">
            <v>8.75</v>
          </cell>
          <cell r="AZ147">
            <v>8.94</v>
          </cell>
          <cell r="BA147">
            <v>674</v>
          </cell>
          <cell r="BB147">
            <v>821</v>
          </cell>
          <cell r="BC147">
            <v>0</v>
          </cell>
          <cell r="BD147">
            <v>42</v>
          </cell>
          <cell r="BE147">
            <v>104.88000000000001</v>
          </cell>
          <cell r="BF147">
            <v>71</v>
          </cell>
        </row>
        <row r="148">
          <cell r="A148">
            <v>145</v>
          </cell>
          <cell r="B148" t="str">
            <v>13-002-145-8</v>
          </cell>
          <cell r="C148">
            <v>14018</v>
          </cell>
          <cell r="D148" t="str">
            <v>9990263708</v>
          </cell>
          <cell r="E148" t="str">
            <v>Nama Peserta Didik 145</v>
          </cell>
          <cell r="F148" t="str">
            <v>Probolinggo, 13 Januari 1999</v>
          </cell>
          <cell r="G148" t="str">
            <v>P</v>
          </cell>
          <cell r="H148" t="str">
            <v>Ayah dari Nama Peserta Didik 145</v>
          </cell>
          <cell r="I148" t="str">
            <v>Ibu dari Nama Peserta Didik 145</v>
          </cell>
          <cell r="J148" t="str">
            <v>Alamat dari Nama Peserta Didik 145</v>
          </cell>
          <cell r="K148">
            <v>8</v>
          </cell>
          <cell r="L148">
            <v>10</v>
          </cell>
          <cell r="M148">
            <v>9.5</v>
          </cell>
          <cell r="N148">
            <v>10</v>
          </cell>
          <cell r="O148">
            <v>37.5</v>
          </cell>
          <cell r="P148">
            <v>8.5400000000000009</v>
          </cell>
          <cell r="Q148">
            <v>8.7799999999999994</v>
          </cell>
          <cell r="R148">
            <v>8.98</v>
          </cell>
          <cell r="S148">
            <v>9.0599999999999987</v>
          </cell>
          <cell r="T148">
            <v>8.620000000000001</v>
          </cell>
          <cell r="U148">
            <v>8.52</v>
          </cell>
          <cell r="V148">
            <v>8.5400000000000009</v>
          </cell>
          <cell r="W148">
            <v>8.58</v>
          </cell>
          <cell r="X148">
            <v>8.18</v>
          </cell>
          <cell r="Y148">
            <v>8.5</v>
          </cell>
          <cell r="Z148">
            <v>8.18</v>
          </cell>
          <cell r="AA148">
            <v>9.0400000000000009</v>
          </cell>
          <cell r="AB148">
            <v>8.6266666666666687</v>
          </cell>
          <cell r="AC148">
            <v>9</v>
          </cell>
          <cell r="AD148">
            <v>8.85</v>
          </cell>
          <cell r="AE148">
            <v>9.0500000000000007</v>
          </cell>
          <cell r="AF148">
            <v>8.5</v>
          </cell>
          <cell r="AG148">
            <v>9.3000000000000007</v>
          </cell>
          <cell r="AH148">
            <v>9.25</v>
          </cell>
          <cell r="AI148">
            <v>9.4600000000000009</v>
          </cell>
          <cell r="AJ148">
            <v>9</v>
          </cell>
          <cell r="AK148">
            <v>8.3000000000000007</v>
          </cell>
          <cell r="AL148">
            <v>8.43</v>
          </cell>
          <cell r="AM148">
            <v>8.91</v>
          </cell>
          <cell r="AN148">
            <v>9.8000000000000007</v>
          </cell>
          <cell r="AO148">
            <v>8.68</v>
          </cell>
          <cell r="AP148">
            <v>8.8000000000000007</v>
          </cell>
          <cell r="AQ148">
            <v>9.01</v>
          </cell>
          <cell r="AR148">
            <v>8.89</v>
          </cell>
          <cell r="AS148">
            <v>8.82</v>
          </cell>
          <cell r="AT148">
            <v>8.74</v>
          </cell>
          <cell r="AU148">
            <v>8.82</v>
          </cell>
          <cell r="AV148">
            <v>8.7100000000000009</v>
          </cell>
          <cell r="AW148">
            <v>8.2200000000000006</v>
          </cell>
          <cell r="AX148">
            <v>8.48</v>
          </cell>
          <cell r="AY148">
            <v>8.4</v>
          </cell>
          <cell r="AZ148">
            <v>9.27</v>
          </cell>
          <cell r="BA148">
            <v>675</v>
          </cell>
          <cell r="BB148">
            <v>822</v>
          </cell>
          <cell r="BC148">
            <v>0</v>
          </cell>
          <cell r="BD148">
            <v>48</v>
          </cell>
          <cell r="BE148">
            <v>104.84</v>
          </cell>
          <cell r="BF148">
            <v>75</v>
          </cell>
        </row>
        <row r="149">
          <cell r="A149">
            <v>146</v>
          </cell>
          <cell r="B149" t="str">
            <v>13-002-146-7</v>
          </cell>
          <cell r="C149">
            <v>14019</v>
          </cell>
          <cell r="D149" t="str">
            <v>9994971586</v>
          </cell>
          <cell r="E149" t="str">
            <v>Nama Peserta Didik 146</v>
          </cell>
          <cell r="F149" t="str">
            <v>Purworejo, 04 Desember 1998</v>
          </cell>
          <cell r="G149" t="str">
            <v>P</v>
          </cell>
          <cell r="H149" t="str">
            <v>Ayah dari Nama Peserta Didik 146</v>
          </cell>
          <cell r="I149" t="str">
            <v>Ibu dari Nama Peserta Didik 146</v>
          </cell>
          <cell r="J149" t="str">
            <v>Alamat dari Nama Peserta Didik 146</v>
          </cell>
          <cell r="K149">
            <v>9</v>
          </cell>
          <cell r="L149">
            <v>8.8000000000000007</v>
          </cell>
          <cell r="M149">
            <v>10</v>
          </cell>
          <cell r="N149">
            <v>9.5</v>
          </cell>
          <cell r="O149">
            <v>37.299999999999997</v>
          </cell>
          <cell r="P149">
            <v>8.76</v>
          </cell>
          <cell r="Q149">
            <v>9.0599999999999987</v>
          </cell>
          <cell r="R149">
            <v>9.02</v>
          </cell>
          <cell r="S149">
            <v>9</v>
          </cell>
          <cell r="T149">
            <v>9.0599999999999987</v>
          </cell>
          <cell r="U149">
            <v>8.7200000000000006</v>
          </cell>
          <cell r="V149">
            <v>8.86</v>
          </cell>
          <cell r="W149">
            <v>8.68</v>
          </cell>
          <cell r="X149">
            <v>8.34</v>
          </cell>
          <cell r="Y149">
            <v>8.58</v>
          </cell>
          <cell r="Z149">
            <v>8.36</v>
          </cell>
          <cell r="AA149">
            <v>8.879999999999999</v>
          </cell>
          <cell r="AB149">
            <v>8.7766666666666655</v>
          </cell>
          <cell r="AC149">
            <v>8.68</v>
          </cell>
          <cell r="AD149">
            <v>8.81</v>
          </cell>
          <cell r="AE149">
            <v>9.23</v>
          </cell>
          <cell r="AF149">
            <v>8.9</v>
          </cell>
          <cell r="AG149">
            <v>9.8000000000000007</v>
          </cell>
          <cell r="AH149">
            <v>9.32</v>
          </cell>
          <cell r="AI149">
            <v>9</v>
          </cell>
          <cell r="AJ149">
            <v>9.1</v>
          </cell>
          <cell r="AK149">
            <v>8.5</v>
          </cell>
          <cell r="AL149">
            <v>8.9700000000000006</v>
          </cell>
          <cell r="AM149">
            <v>9.25</v>
          </cell>
          <cell r="AN149">
            <v>9.8000000000000007</v>
          </cell>
          <cell r="AO149">
            <v>8.74</v>
          </cell>
          <cell r="AP149">
            <v>8.99</v>
          </cell>
          <cell r="AQ149">
            <v>9.08</v>
          </cell>
          <cell r="AR149">
            <v>8.9700000000000006</v>
          </cell>
          <cell r="AS149">
            <v>9.2799999999999994</v>
          </cell>
          <cell r="AT149">
            <v>8.9</v>
          </cell>
          <cell r="AU149">
            <v>8.9</v>
          </cell>
          <cell r="AV149">
            <v>8.81</v>
          </cell>
          <cell r="AW149">
            <v>8.39</v>
          </cell>
          <cell r="AX149">
            <v>8.6999999999999993</v>
          </cell>
          <cell r="AY149">
            <v>8.6300000000000008</v>
          </cell>
          <cell r="AZ149">
            <v>9.16</v>
          </cell>
          <cell r="BA149">
            <v>676</v>
          </cell>
          <cell r="BB149">
            <v>823</v>
          </cell>
          <cell r="BC149">
            <v>0</v>
          </cell>
          <cell r="BD149">
            <v>56</v>
          </cell>
          <cell r="BE149">
            <v>106.55</v>
          </cell>
          <cell r="BF149">
            <v>38</v>
          </cell>
        </row>
        <row r="150">
          <cell r="A150">
            <v>147</v>
          </cell>
          <cell r="B150" t="str">
            <v>13-002-147-6</v>
          </cell>
          <cell r="C150">
            <v>14020</v>
          </cell>
          <cell r="D150" t="str">
            <v>9975056664</v>
          </cell>
          <cell r="E150" t="str">
            <v>Nama Peserta Didik 147</v>
          </cell>
          <cell r="F150" t="str">
            <v>Purworejo, 15 Juni 1999</v>
          </cell>
          <cell r="G150" t="str">
            <v>P</v>
          </cell>
          <cell r="H150" t="str">
            <v>Ayah dari Nama Peserta Didik 147</v>
          </cell>
          <cell r="I150" t="str">
            <v>Ibu dari Nama Peserta Didik 147</v>
          </cell>
          <cell r="J150" t="str">
            <v>Alamat dari Nama Peserta Didik 147</v>
          </cell>
          <cell r="K150">
            <v>9</v>
          </cell>
          <cell r="L150">
            <v>9.6</v>
          </cell>
          <cell r="M150">
            <v>10</v>
          </cell>
          <cell r="N150">
            <v>9.25</v>
          </cell>
          <cell r="O150">
            <v>37.85</v>
          </cell>
          <cell r="P150">
            <v>9.0400000000000009</v>
          </cell>
          <cell r="Q150">
            <v>8.7799999999999994</v>
          </cell>
          <cell r="R150">
            <v>8.879999999999999</v>
          </cell>
          <cell r="S150">
            <v>8.620000000000001</v>
          </cell>
          <cell r="T150">
            <v>8.9400000000000013</v>
          </cell>
          <cell r="U150">
            <v>8.7200000000000006</v>
          </cell>
          <cell r="V150">
            <v>8.92</v>
          </cell>
          <cell r="W150">
            <v>8.76</v>
          </cell>
          <cell r="X150">
            <v>8.7200000000000006</v>
          </cell>
          <cell r="Y150">
            <v>8.74</v>
          </cell>
          <cell r="Z150">
            <v>8.58</v>
          </cell>
          <cell r="AA150">
            <v>8.92</v>
          </cell>
          <cell r="AB150">
            <v>8.8016666666666676</v>
          </cell>
          <cell r="AC150">
            <v>9.0299999999999994</v>
          </cell>
          <cell r="AD150">
            <v>8.58</v>
          </cell>
          <cell r="AE150">
            <v>9.15</v>
          </cell>
          <cell r="AF150">
            <v>9.1</v>
          </cell>
          <cell r="AG150">
            <v>9.3000000000000007</v>
          </cell>
          <cell r="AH150">
            <v>9.18</v>
          </cell>
          <cell r="AI150">
            <v>9</v>
          </cell>
          <cell r="AJ150">
            <v>9</v>
          </cell>
          <cell r="AK150">
            <v>8.6999999999999993</v>
          </cell>
          <cell r="AL150">
            <v>9.25</v>
          </cell>
          <cell r="AM150">
            <v>8.8800000000000008</v>
          </cell>
          <cell r="AN150">
            <v>9.8000000000000007</v>
          </cell>
          <cell r="AO150">
            <v>9.0399999999999991</v>
          </cell>
          <cell r="AP150">
            <v>8.7200000000000006</v>
          </cell>
          <cell r="AQ150">
            <v>8.9700000000000006</v>
          </cell>
          <cell r="AR150">
            <v>8.76</v>
          </cell>
          <cell r="AS150">
            <v>9.0500000000000007</v>
          </cell>
          <cell r="AT150">
            <v>8.85</v>
          </cell>
          <cell r="AU150">
            <v>8.94</v>
          </cell>
          <cell r="AV150">
            <v>8.83</v>
          </cell>
          <cell r="AW150">
            <v>8.7100000000000009</v>
          </cell>
          <cell r="AX150">
            <v>8.89</v>
          </cell>
          <cell r="AY150">
            <v>8.67</v>
          </cell>
          <cell r="AZ150">
            <v>9.18</v>
          </cell>
          <cell r="BA150">
            <v>677</v>
          </cell>
          <cell r="BB150">
            <v>824</v>
          </cell>
          <cell r="BC150">
            <v>0</v>
          </cell>
          <cell r="BD150">
            <v>27</v>
          </cell>
          <cell r="BE150">
            <v>106.61000000000001</v>
          </cell>
          <cell r="BF150">
            <v>34</v>
          </cell>
        </row>
        <row r="151">
          <cell r="E151" t="str">
            <v>10</v>
          </cell>
          <cell r="K151">
            <v>0</v>
          </cell>
          <cell r="L151">
            <v>7</v>
          </cell>
          <cell r="M151">
            <v>64</v>
          </cell>
          <cell r="N151">
            <v>20</v>
          </cell>
        </row>
        <row r="152">
          <cell r="E152" t="str">
            <v>&gt;=9</v>
          </cell>
          <cell r="K152">
            <v>41</v>
          </cell>
          <cell r="L152">
            <v>100</v>
          </cell>
          <cell r="M152">
            <v>75</v>
          </cell>
          <cell r="N152">
            <v>104</v>
          </cell>
        </row>
        <row r="153">
          <cell r="E153" t="str">
            <v>&gt;=8</v>
          </cell>
          <cell r="K153">
            <v>94</v>
          </cell>
          <cell r="L153">
            <v>32</v>
          </cell>
          <cell r="M153">
            <v>6</v>
          </cell>
          <cell r="N153">
            <v>19</v>
          </cell>
        </row>
        <row r="154">
          <cell r="E154" t="str">
            <v>&gt;=7</v>
          </cell>
          <cell r="K154">
            <v>12</v>
          </cell>
          <cell r="L154">
            <v>6</v>
          </cell>
          <cell r="M154">
            <v>2</v>
          </cell>
          <cell r="N154">
            <v>3</v>
          </cell>
        </row>
        <row r="155">
          <cell r="E155" t="str">
            <v>&gt;=6</v>
          </cell>
          <cell r="K155">
            <v>0</v>
          </cell>
          <cell r="L155">
            <v>2</v>
          </cell>
          <cell r="M155">
            <v>0</v>
          </cell>
          <cell r="N155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2"/>
  <sheetViews>
    <sheetView showGridLines="0" showRowColHeaders="0" workbookViewId="0">
      <selection activeCell="F15" sqref="F15:M15"/>
    </sheetView>
  </sheetViews>
  <sheetFormatPr defaultColWidth="0" defaultRowHeight="15" zeroHeight="1" x14ac:dyDescent="0.25"/>
  <cols>
    <col min="1" max="1" width="9.7109375" style="90" customWidth="1"/>
    <col min="2" max="2" width="1.7109375" style="19" customWidth="1"/>
    <col min="3" max="4" width="9.140625" style="19" customWidth="1"/>
    <col min="5" max="5" width="1.7109375" style="19" customWidth="1"/>
    <col min="6" max="9" width="9.140625" style="19" customWidth="1"/>
    <col min="10" max="10" width="1.7109375" style="19" customWidth="1"/>
    <col min="11" max="12" width="9.140625" style="19" customWidth="1"/>
    <col min="13" max="13" width="24" style="19" customWidth="1"/>
    <col min="14" max="14" width="1.7109375" style="19" customWidth="1"/>
    <col min="15" max="15" width="13" style="19" customWidth="1"/>
    <col min="16" max="16384" width="9.140625" style="19" hidden="1"/>
  </cols>
  <sheetData>
    <row r="1" spans="1:16" s="59" customFormat="1" x14ac:dyDescent="0.2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6" s="59" customFormat="1" x14ac:dyDescent="0.25">
      <c r="A2" s="90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90"/>
    </row>
    <row r="3" spans="1:16" s="59" customFormat="1" ht="15" customHeight="1" x14ac:dyDescent="0.25">
      <c r="A3" s="90"/>
      <c r="B3" s="18"/>
      <c r="C3" s="233" t="s">
        <v>127</v>
      </c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18"/>
      <c r="O3" s="90"/>
    </row>
    <row r="4" spans="1:16" s="59" customFormat="1" ht="15" customHeight="1" x14ac:dyDescent="0.25">
      <c r="A4" s="90"/>
      <c r="B4" s="1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18"/>
      <c r="O4" s="90"/>
    </row>
    <row r="5" spans="1:16" s="59" customFormat="1" ht="15" customHeight="1" x14ac:dyDescent="0.25">
      <c r="A5" s="90"/>
      <c r="B5" s="18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18"/>
      <c r="O5" s="90"/>
    </row>
    <row r="6" spans="1:16" s="59" customFormat="1" ht="15" customHeight="1" x14ac:dyDescent="0.25">
      <c r="A6" s="90"/>
      <c r="B6" s="18"/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18"/>
      <c r="O6" s="90"/>
    </row>
    <row r="7" spans="1:16" s="59" customFormat="1" ht="13.5" customHeight="1" x14ac:dyDescent="0.25">
      <c r="A7" s="90"/>
      <c r="B7" s="18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18"/>
      <c r="O7" s="90"/>
    </row>
    <row r="8" spans="1:16" s="59" customFormat="1" ht="15.75" customHeight="1" x14ac:dyDescent="0.25">
      <c r="A8" s="90"/>
      <c r="B8" s="18"/>
      <c r="C8" s="232" t="s">
        <v>128</v>
      </c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18"/>
      <c r="O8" s="90"/>
    </row>
    <row r="9" spans="1:16" s="59" customFormat="1" x14ac:dyDescent="0.25">
      <c r="A9" s="90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90"/>
    </row>
    <row r="10" spans="1:16" s="59" customFormat="1" ht="15.75" x14ac:dyDescent="0.25">
      <c r="A10" s="90"/>
      <c r="B10" s="20"/>
      <c r="C10" s="261" t="s">
        <v>92</v>
      </c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0"/>
      <c r="O10" s="91"/>
      <c r="P10" s="92"/>
    </row>
    <row r="11" spans="1:16" s="59" customFormat="1" ht="16.5" thickBot="1" x14ac:dyDescent="0.3">
      <c r="A11" s="90"/>
      <c r="B11" s="20"/>
      <c r="C11" s="235"/>
      <c r="D11" s="235"/>
      <c r="E11" s="235"/>
      <c r="F11" s="237"/>
      <c r="G11" s="237"/>
      <c r="H11" s="237"/>
      <c r="I11" s="237"/>
      <c r="J11" s="237"/>
      <c r="K11" s="237"/>
      <c r="L11" s="237"/>
      <c r="M11" s="237"/>
      <c r="N11" s="20"/>
      <c r="O11" s="91"/>
      <c r="P11" s="92"/>
    </row>
    <row r="12" spans="1:16" s="59" customFormat="1" ht="16.5" thickBot="1" x14ac:dyDescent="0.3">
      <c r="A12" s="90"/>
      <c r="B12" s="20"/>
      <c r="C12" s="268" t="s">
        <v>2025</v>
      </c>
      <c r="D12" s="269"/>
      <c r="E12" s="21" t="s">
        <v>65</v>
      </c>
      <c r="F12" s="244" t="s">
        <v>61</v>
      </c>
      <c r="G12" s="245"/>
      <c r="H12" s="245"/>
      <c r="I12" s="245"/>
      <c r="J12" s="245"/>
      <c r="K12" s="245"/>
      <c r="L12" s="245"/>
      <c r="M12" s="246"/>
      <c r="N12" s="20"/>
      <c r="O12" s="91"/>
      <c r="P12" s="92"/>
    </row>
    <row r="13" spans="1:16" s="59" customFormat="1" ht="16.5" thickBot="1" x14ac:dyDescent="0.3">
      <c r="A13" s="90"/>
      <c r="B13" s="20"/>
      <c r="C13" s="256" t="s">
        <v>2026</v>
      </c>
      <c r="D13" s="257"/>
      <c r="E13" s="22" t="s">
        <v>65</v>
      </c>
      <c r="F13" s="244" t="s">
        <v>62</v>
      </c>
      <c r="G13" s="245"/>
      <c r="H13" s="245"/>
      <c r="I13" s="245"/>
      <c r="J13" s="245"/>
      <c r="K13" s="245"/>
      <c r="L13" s="245"/>
      <c r="M13" s="246"/>
      <c r="N13" s="20"/>
      <c r="O13" s="91"/>
      <c r="P13" s="92"/>
    </row>
    <row r="14" spans="1:16" s="59" customFormat="1" ht="16.5" thickBot="1" x14ac:dyDescent="0.3">
      <c r="A14" s="90"/>
      <c r="B14" s="20"/>
      <c r="C14" s="256" t="s">
        <v>2027</v>
      </c>
      <c r="D14" s="257"/>
      <c r="E14" s="22" t="s">
        <v>65</v>
      </c>
      <c r="F14" s="244" t="s">
        <v>63</v>
      </c>
      <c r="G14" s="245"/>
      <c r="H14" s="245"/>
      <c r="I14" s="245"/>
      <c r="J14" s="245"/>
      <c r="K14" s="245"/>
      <c r="L14" s="245"/>
      <c r="M14" s="246"/>
      <c r="N14" s="20"/>
      <c r="O14" s="91"/>
      <c r="P14" s="92"/>
    </row>
    <row r="15" spans="1:16" s="59" customFormat="1" ht="16.5" thickBot="1" x14ac:dyDescent="0.3">
      <c r="A15" s="90"/>
      <c r="B15" s="20"/>
      <c r="C15" s="256" t="s">
        <v>93</v>
      </c>
      <c r="D15" s="257"/>
      <c r="E15" s="22" t="s">
        <v>65</v>
      </c>
      <c r="F15" s="244" t="s">
        <v>129</v>
      </c>
      <c r="G15" s="245"/>
      <c r="H15" s="245"/>
      <c r="I15" s="245"/>
      <c r="J15" s="245"/>
      <c r="K15" s="245"/>
      <c r="L15" s="245"/>
      <c r="M15" s="246"/>
      <c r="N15" s="20"/>
      <c r="O15" s="91"/>
      <c r="P15" s="92"/>
    </row>
    <row r="16" spans="1:16" s="59" customFormat="1" ht="15.75" x14ac:dyDescent="0.25">
      <c r="A16" s="90"/>
      <c r="B16" s="20"/>
      <c r="C16" s="256" t="s">
        <v>94</v>
      </c>
      <c r="D16" s="257"/>
      <c r="E16" s="22" t="s">
        <v>65</v>
      </c>
      <c r="F16" s="262" t="s">
        <v>130</v>
      </c>
      <c r="G16" s="263"/>
      <c r="H16" s="263"/>
      <c r="I16" s="263"/>
      <c r="J16" s="263"/>
      <c r="K16" s="263"/>
      <c r="L16" s="263"/>
      <c r="M16" s="264"/>
      <c r="N16" s="20"/>
      <c r="O16" s="91"/>
      <c r="P16" s="92"/>
    </row>
    <row r="17" spans="1:16" s="59" customFormat="1" ht="16.5" thickBot="1" x14ac:dyDescent="0.3">
      <c r="A17" s="90"/>
      <c r="B17" s="20"/>
      <c r="C17" s="23"/>
      <c r="D17" s="24"/>
      <c r="E17" s="25"/>
      <c r="F17" s="265"/>
      <c r="G17" s="266"/>
      <c r="H17" s="266"/>
      <c r="I17" s="266"/>
      <c r="J17" s="266"/>
      <c r="K17" s="266"/>
      <c r="L17" s="266"/>
      <c r="M17" s="267"/>
      <c r="N17" s="20"/>
      <c r="O17" s="91"/>
      <c r="P17" s="92"/>
    </row>
    <row r="18" spans="1:16" s="59" customFormat="1" ht="16.5" thickBot="1" x14ac:dyDescent="0.3">
      <c r="A18" s="90"/>
      <c r="B18" s="20"/>
      <c r="C18" s="256" t="s">
        <v>95</v>
      </c>
      <c r="D18" s="257"/>
      <c r="E18" s="22" t="s">
        <v>65</v>
      </c>
      <c r="F18" s="258" t="s">
        <v>131</v>
      </c>
      <c r="G18" s="259"/>
      <c r="H18" s="259"/>
      <c r="I18" s="259"/>
      <c r="J18" s="259"/>
      <c r="K18" s="259"/>
      <c r="L18" s="259"/>
      <c r="M18" s="260"/>
      <c r="N18" s="20"/>
      <c r="O18" s="91"/>
      <c r="P18" s="92"/>
    </row>
    <row r="19" spans="1:16" s="59" customFormat="1" ht="34.5" customHeight="1" thickBot="1" x14ac:dyDescent="0.3">
      <c r="A19" s="90"/>
      <c r="B19" s="20"/>
      <c r="C19" s="251" t="s">
        <v>113</v>
      </c>
      <c r="D19" s="252"/>
      <c r="E19" s="89" t="s">
        <v>65</v>
      </c>
      <c r="F19" s="253" t="s">
        <v>132</v>
      </c>
      <c r="G19" s="254"/>
      <c r="H19" s="254"/>
      <c r="I19" s="254"/>
      <c r="J19" s="254"/>
      <c r="K19" s="254"/>
      <c r="L19" s="254"/>
      <c r="M19" s="255"/>
      <c r="N19" s="20"/>
      <c r="O19" s="91"/>
      <c r="P19" s="92"/>
    </row>
    <row r="20" spans="1:16" s="59" customFormat="1" ht="15.75" x14ac:dyDescent="0.25">
      <c r="A20" s="90"/>
      <c r="B20" s="20"/>
      <c r="C20" s="235" t="s">
        <v>96</v>
      </c>
      <c r="D20" s="235"/>
      <c r="E20" s="235"/>
      <c r="F20" s="236"/>
      <c r="G20" s="236"/>
      <c r="H20" s="236"/>
      <c r="I20" s="236"/>
      <c r="J20" s="236"/>
      <c r="K20" s="236"/>
      <c r="L20" s="236"/>
      <c r="M20" s="236"/>
      <c r="N20" s="20"/>
      <c r="O20" s="91"/>
      <c r="P20" s="92"/>
    </row>
    <row r="21" spans="1:16" s="59" customFormat="1" ht="16.5" thickBot="1" x14ac:dyDescent="0.3">
      <c r="A21" s="90"/>
      <c r="B21" s="20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0"/>
      <c r="O21" s="91"/>
      <c r="P21" s="92"/>
    </row>
    <row r="22" spans="1:16" s="59" customFormat="1" ht="16.5" thickBot="1" x14ac:dyDescent="0.3">
      <c r="A22" s="90"/>
      <c r="B22" s="20"/>
      <c r="C22" s="242" t="s">
        <v>97</v>
      </c>
      <c r="D22" s="243"/>
      <c r="E22" s="26" t="s">
        <v>65</v>
      </c>
      <c r="F22" s="244" t="s">
        <v>133</v>
      </c>
      <c r="G22" s="245"/>
      <c r="H22" s="245"/>
      <c r="I22" s="245"/>
      <c r="J22" s="245"/>
      <c r="K22" s="245"/>
      <c r="L22" s="245"/>
      <c r="M22" s="246"/>
      <c r="N22" s="20"/>
      <c r="O22" s="91"/>
      <c r="P22" s="92"/>
    </row>
    <row r="23" spans="1:16" s="59" customFormat="1" ht="16.5" thickBot="1" x14ac:dyDescent="0.3">
      <c r="A23" s="90"/>
      <c r="B23" s="20"/>
      <c r="C23" s="247" t="s">
        <v>98</v>
      </c>
      <c r="D23" s="248"/>
      <c r="E23" s="27" t="s">
        <v>65</v>
      </c>
      <c r="F23" s="244" t="s">
        <v>134</v>
      </c>
      <c r="G23" s="245"/>
      <c r="H23" s="245"/>
      <c r="I23" s="245"/>
      <c r="J23" s="245"/>
      <c r="K23" s="245"/>
      <c r="L23" s="245"/>
      <c r="M23" s="246"/>
      <c r="N23" s="20"/>
      <c r="O23" s="91"/>
      <c r="P23" s="92"/>
    </row>
    <row r="24" spans="1:16" s="59" customFormat="1" ht="16.5" thickBot="1" x14ac:dyDescent="0.3">
      <c r="A24" s="90"/>
      <c r="B24" s="20"/>
      <c r="C24" s="249" t="s">
        <v>99</v>
      </c>
      <c r="D24" s="250"/>
      <c r="E24" s="28" t="s">
        <v>65</v>
      </c>
      <c r="F24" s="244" t="s">
        <v>135</v>
      </c>
      <c r="G24" s="245"/>
      <c r="H24" s="245"/>
      <c r="I24" s="245"/>
      <c r="J24" s="245"/>
      <c r="K24" s="245"/>
      <c r="L24" s="245"/>
      <c r="M24" s="246"/>
      <c r="N24" s="20"/>
      <c r="O24" s="91"/>
      <c r="P24" s="92"/>
    </row>
    <row r="25" spans="1:16" s="59" customFormat="1" ht="15.75" x14ac:dyDescent="0.25">
      <c r="A25" s="90"/>
      <c r="B25" s="20"/>
      <c r="C25" s="238" t="s">
        <v>101</v>
      </c>
      <c r="D25" s="236"/>
      <c r="E25" s="236"/>
      <c r="F25" s="236"/>
      <c r="G25" s="236"/>
      <c r="H25" s="236"/>
      <c r="I25" s="236"/>
      <c r="J25" s="239"/>
      <c r="K25" s="238" t="s">
        <v>102</v>
      </c>
      <c r="L25" s="236"/>
      <c r="M25" s="239"/>
      <c r="N25" s="20"/>
      <c r="O25" s="91"/>
      <c r="P25" s="92"/>
    </row>
    <row r="26" spans="1:16" s="59" customFormat="1" ht="24" customHeight="1" thickBot="1" x14ac:dyDescent="0.3">
      <c r="A26" s="90"/>
      <c r="B26" s="20"/>
      <c r="C26" s="240"/>
      <c r="D26" s="237"/>
      <c r="E26" s="237"/>
      <c r="F26" s="237"/>
      <c r="G26" s="237"/>
      <c r="H26" s="237"/>
      <c r="I26" s="237"/>
      <c r="J26" s="241"/>
      <c r="K26" s="240"/>
      <c r="L26" s="237"/>
      <c r="M26" s="241"/>
      <c r="N26" s="20"/>
      <c r="O26" s="91"/>
      <c r="P26" s="92"/>
    </row>
    <row r="27" spans="1:16" s="59" customFormat="1" ht="15.75" x14ac:dyDescent="0.25">
      <c r="A27" s="90"/>
      <c r="B27" s="20"/>
      <c r="C27" s="36"/>
      <c r="D27" s="29"/>
      <c r="E27" s="29"/>
      <c r="F27" s="29"/>
      <c r="G27" s="29"/>
      <c r="H27" s="29"/>
      <c r="I27" s="29"/>
      <c r="J27" s="37"/>
      <c r="K27" s="38"/>
      <c r="L27" s="39"/>
      <c r="M27" s="40"/>
      <c r="N27" s="20"/>
      <c r="O27" s="91"/>
      <c r="P27" s="92"/>
    </row>
    <row r="28" spans="1:16" s="59" customFormat="1" ht="15.75" x14ac:dyDescent="0.25">
      <c r="A28" s="90"/>
      <c r="B28" s="20"/>
      <c r="C28" s="30"/>
      <c r="D28" s="31"/>
      <c r="E28" s="31"/>
      <c r="F28" s="31"/>
      <c r="G28" s="31"/>
      <c r="H28" s="31"/>
      <c r="I28" s="31"/>
      <c r="J28" s="32"/>
      <c r="K28" s="30"/>
      <c r="L28" s="31"/>
      <c r="M28" s="32"/>
      <c r="N28" s="20"/>
      <c r="O28" s="91"/>
      <c r="P28" s="92"/>
    </row>
    <row r="29" spans="1:16" s="59" customFormat="1" ht="15.75" x14ac:dyDescent="0.25">
      <c r="A29" s="90"/>
      <c r="B29" s="20"/>
      <c r="C29" s="30"/>
      <c r="D29" s="31"/>
      <c r="E29" s="31"/>
      <c r="F29" s="31"/>
      <c r="G29" s="31"/>
      <c r="H29" s="31"/>
      <c r="I29" s="31"/>
      <c r="J29" s="32"/>
      <c r="K29" s="30"/>
      <c r="L29" s="31"/>
      <c r="M29" s="32"/>
      <c r="N29" s="20"/>
      <c r="O29" s="91"/>
      <c r="P29" s="92"/>
    </row>
    <row r="30" spans="1:16" s="59" customFormat="1" ht="15.75" x14ac:dyDescent="0.25">
      <c r="A30" s="90"/>
      <c r="B30" s="20"/>
      <c r="C30" s="30"/>
      <c r="D30" s="31"/>
      <c r="E30" s="31"/>
      <c r="F30" s="31"/>
      <c r="G30" s="31"/>
      <c r="H30" s="31"/>
      <c r="I30" s="31"/>
      <c r="J30" s="32"/>
      <c r="K30" s="30"/>
      <c r="L30" s="31"/>
      <c r="M30" s="32"/>
      <c r="N30" s="20"/>
      <c r="O30" s="91"/>
      <c r="P30" s="92"/>
    </row>
    <row r="31" spans="1:16" s="59" customFormat="1" ht="15.75" x14ac:dyDescent="0.25">
      <c r="A31" s="90"/>
      <c r="B31" s="20"/>
      <c r="C31" s="30"/>
      <c r="D31" s="31"/>
      <c r="E31" s="31"/>
      <c r="F31" s="31"/>
      <c r="G31" s="31"/>
      <c r="H31" s="31"/>
      <c r="I31" s="31"/>
      <c r="J31" s="32"/>
      <c r="K31" s="30"/>
      <c r="L31" s="31"/>
      <c r="M31" s="32"/>
      <c r="N31" s="20"/>
      <c r="O31" s="91"/>
      <c r="P31" s="92"/>
    </row>
    <row r="32" spans="1:16" s="59" customFormat="1" ht="15.75" x14ac:dyDescent="0.25">
      <c r="A32" s="90"/>
      <c r="B32" s="20"/>
      <c r="C32" s="30"/>
      <c r="D32" s="31"/>
      <c r="E32" s="31"/>
      <c r="F32" s="31"/>
      <c r="G32" s="31"/>
      <c r="H32" s="31"/>
      <c r="I32" s="31"/>
      <c r="J32" s="32"/>
      <c r="K32" s="30"/>
      <c r="L32" s="31"/>
      <c r="M32" s="32"/>
      <c r="N32" s="20"/>
      <c r="O32" s="91"/>
      <c r="P32" s="92"/>
    </row>
    <row r="33" spans="1:16" s="59" customFormat="1" ht="23.25" customHeight="1" thickBot="1" x14ac:dyDescent="0.3">
      <c r="A33" s="90"/>
      <c r="B33" s="20"/>
      <c r="C33" s="33"/>
      <c r="D33" s="34"/>
      <c r="E33" s="34"/>
      <c r="F33" s="34"/>
      <c r="G33" s="34"/>
      <c r="H33" s="34"/>
      <c r="I33" s="34"/>
      <c r="J33" s="35"/>
      <c r="K33" s="33"/>
      <c r="L33" s="34"/>
      <c r="M33" s="35"/>
      <c r="N33" s="20"/>
      <c r="O33" s="91"/>
      <c r="P33" s="92"/>
    </row>
    <row r="34" spans="1:16" s="59" customFormat="1" ht="15.75" x14ac:dyDescent="0.25">
      <c r="A34" s="9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34" t="s">
        <v>100</v>
      </c>
      <c r="M34" s="234"/>
      <c r="N34" s="20"/>
      <c r="O34" s="91"/>
      <c r="P34" s="92"/>
    </row>
    <row r="35" spans="1:16" ht="42.75" customHeight="1" x14ac:dyDescent="0.25"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3"/>
    </row>
    <row r="36" spans="1:16" ht="15.75" hidden="1" x14ac:dyDescent="0.25"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</row>
    <row r="37" spans="1:16" ht="15.75" hidden="1" x14ac:dyDescent="0.25"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</row>
    <row r="38" spans="1:16" ht="15.75" hidden="1" x14ac:dyDescent="0.25"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</row>
    <row r="39" spans="1:16" ht="15.75" hidden="1" x14ac:dyDescent="0.25"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</row>
    <row r="40" spans="1:16" ht="15.75" hidden="1" x14ac:dyDescent="0.25"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</row>
    <row r="41" spans="1:16" ht="15.75" hidden="1" x14ac:dyDescent="0.25"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</row>
    <row r="42" spans="1:16" ht="15.75" hidden="1" x14ac:dyDescent="0.25"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</row>
  </sheetData>
  <sheetProtection algorithmName="SHA-512" hashValue="Jw3zUys3UWyDl/FyCJgWUj9chNiwVWUKTlUiMlXCVitvP+PMFzIbjgGweyjrTncOegGy0F+tPt/+maXM9pCBVg==" saltValue="DgPCQIDJ5I+maZyzXe1tbw==" spinCount="100000" sheet="1" selectLockedCells="1"/>
  <mergeCells count="27">
    <mergeCell ref="C10:M11"/>
    <mergeCell ref="C15:D15"/>
    <mergeCell ref="F15:M15"/>
    <mergeCell ref="C16:D16"/>
    <mergeCell ref="F16:M17"/>
    <mergeCell ref="C13:D13"/>
    <mergeCell ref="F13:M13"/>
    <mergeCell ref="C12:D12"/>
    <mergeCell ref="F12:M12"/>
    <mergeCell ref="C14:D14"/>
    <mergeCell ref="F14:M14"/>
    <mergeCell ref="C8:M8"/>
    <mergeCell ref="C3:M7"/>
    <mergeCell ref="L34:M34"/>
    <mergeCell ref="C20:M21"/>
    <mergeCell ref="C25:J26"/>
    <mergeCell ref="K25:M26"/>
    <mergeCell ref="C22:D22"/>
    <mergeCell ref="F22:M22"/>
    <mergeCell ref="C23:D23"/>
    <mergeCell ref="F23:M23"/>
    <mergeCell ref="C24:D24"/>
    <mergeCell ref="F24:M24"/>
    <mergeCell ref="C19:D19"/>
    <mergeCell ref="F19:M19"/>
    <mergeCell ref="C18:D18"/>
    <mergeCell ref="F18:M18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411"/>
  <sheetViews>
    <sheetView showGridLines="0" showRowColHeaders="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I14" sqref="I14"/>
    </sheetView>
  </sheetViews>
  <sheetFormatPr defaultColWidth="0" defaultRowHeight="14.25" zeroHeight="1" x14ac:dyDescent="0.25"/>
  <cols>
    <col min="1" max="1" width="7.5703125" style="11" customWidth="1"/>
    <col min="2" max="3" width="14" style="11" customWidth="1"/>
    <col min="4" max="4" width="20.85546875" style="11" customWidth="1"/>
    <col min="5" max="5" width="33.140625" style="1" customWidth="1"/>
    <col min="6" max="6" width="6.42578125" style="1" customWidth="1"/>
    <col min="7" max="7" width="24.5703125" style="1" customWidth="1"/>
    <col min="8" max="8" width="26.85546875" style="1" customWidth="1"/>
    <col min="9" max="9" width="20.42578125" style="11" customWidth="1"/>
    <col min="10" max="10" width="33.140625" style="1" customWidth="1"/>
    <col min="11" max="11" width="9.140625" style="1" customWidth="1"/>
    <col min="12" max="12" width="0" style="1" hidden="1" customWidth="1"/>
    <col min="13" max="16384" width="9.140625" style="1" hidden="1"/>
  </cols>
  <sheetData>
    <row r="1" spans="1:11" ht="39.75" customHeight="1" x14ac:dyDescent="0.25">
      <c r="A1" s="127"/>
      <c r="B1" s="128"/>
      <c r="C1" s="128"/>
      <c r="D1" s="125" t="s">
        <v>3</v>
      </c>
      <c r="E1" s="125"/>
      <c r="F1" s="125"/>
      <c r="G1" s="125"/>
      <c r="H1" s="125"/>
      <c r="I1" s="125"/>
      <c r="J1" s="125"/>
      <c r="K1" s="13"/>
    </row>
    <row r="2" spans="1:11" ht="15" customHeight="1" x14ac:dyDescent="0.25">
      <c r="A2" s="128"/>
      <c r="B2" s="128"/>
      <c r="C2" s="128"/>
      <c r="D2" s="125"/>
      <c r="E2" s="125"/>
      <c r="F2" s="125"/>
      <c r="G2" s="125"/>
      <c r="H2" s="125"/>
      <c r="I2" s="125"/>
      <c r="J2" s="125"/>
      <c r="K2" s="13"/>
    </row>
    <row r="3" spans="1:11" ht="6.75" customHeight="1" x14ac:dyDescent="0.25">
      <c r="A3" s="129"/>
      <c r="B3" s="129"/>
      <c r="C3" s="129"/>
      <c r="D3" s="126"/>
      <c r="E3" s="126"/>
      <c r="F3" s="126"/>
      <c r="G3" s="126"/>
      <c r="H3" s="126"/>
      <c r="I3" s="126"/>
      <c r="J3" s="126"/>
      <c r="K3" s="13"/>
    </row>
    <row r="4" spans="1:11" ht="42" customHeight="1" x14ac:dyDescent="0.25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24</v>
      </c>
      <c r="G4" s="7" t="s">
        <v>1299</v>
      </c>
      <c r="H4" s="7" t="s">
        <v>9</v>
      </c>
      <c r="I4" s="7" t="s">
        <v>10</v>
      </c>
      <c r="J4" s="7" t="s">
        <v>11</v>
      </c>
      <c r="K4" s="13"/>
    </row>
    <row r="5" spans="1:11" ht="15" customHeight="1" x14ac:dyDescent="0.25">
      <c r="A5" s="8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13"/>
    </row>
    <row r="6" spans="1:11" ht="17.100000000000001" customHeight="1" x14ac:dyDescent="0.25">
      <c r="A6" s="48">
        <v>1</v>
      </c>
      <c r="B6" s="180">
        <v>10846</v>
      </c>
      <c r="C6" s="180" t="s">
        <v>962</v>
      </c>
      <c r="D6" s="49" t="s">
        <v>812</v>
      </c>
      <c r="E6" s="49" t="s">
        <v>136</v>
      </c>
      <c r="F6" s="183" t="s">
        <v>109</v>
      </c>
      <c r="G6" s="181" t="s">
        <v>57</v>
      </c>
      <c r="H6" s="49" t="s">
        <v>1302</v>
      </c>
      <c r="I6" s="49" t="s">
        <v>1405</v>
      </c>
      <c r="J6" s="49" t="s">
        <v>1684</v>
      </c>
      <c r="K6" s="13"/>
    </row>
    <row r="7" spans="1:11" ht="17.100000000000001" customHeight="1" x14ac:dyDescent="0.25">
      <c r="A7" s="50">
        <f>A6+1</f>
        <v>2</v>
      </c>
      <c r="B7" s="180">
        <v>10847</v>
      </c>
      <c r="C7" s="180" t="s">
        <v>963</v>
      </c>
      <c r="D7" s="49" t="s">
        <v>2007</v>
      </c>
      <c r="E7" s="49" t="s">
        <v>137</v>
      </c>
      <c r="F7" s="183" t="s">
        <v>110</v>
      </c>
      <c r="G7" s="181" t="s">
        <v>57</v>
      </c>
      <c r="H7" s="49" t="s">
        <v>1302</v>
      </c>
      <c r="I7" s="49" t="s">
        <v>1406</v>
      </c>
      <c r="J7" s="49" t="s">
        <v>1685</v>
      </c>
      <c r="K7" s="13"/>
    </row>
    <row r="8" spans="1:11" ht="17.100000000000001" customHeight="1" x14ac:dyDescent="0.25">
      <c r="A8" s="50">
        <f t="shared" ref="A8:A71" si="0">A7+1</f>
        <v>3</v>
      </c>
      <c r="B8" s="180">
        <v>10849</v>
      </c>
      <c r="C8" s="180" t="s">
        <v>964</v>
      </c>
      <c r="D8" s="49" t="s">
        <v>474</v>
      </c>
      <c r="E8" s="49" t="s">
        <v>138</v>
      </c>
      <c r="F8" s="183" t="s">
        <v>109</v>
      </c>
      <c r="G8" s="181" t="s">
        <v>57</v>
      </c>
      <c r="H8" s="49" t="s">
        <v>1302</v>
      </c>
      <c r="I8" s="49" t="s">
        <v>1407</v>
      </c>
      <c r="J8" s="49" t="s">
        <v>1686</v>
      </c>
      <c r="K8" s="13"/>
    </row>
    <row r="9" spans="1:11" ht="17.100000000000001" customHeight="1" x14ac:dyDescent="0.25">
      <c r="A9" s="50">
        <f t="shared" si="0"/>
        <v>4</v>
      </c>
      <c r="B9" s="180" t="s">
        <v>813</v>
      </c>
      <c r="C9" s="180" t="s">
        <v>965</v>
      </c>
      <c r="D9" s="49" t="s">
        <v>475</v>
      </c>
      <c r="E9" s="49" t="s">
        <v>139</v>
      </c>
      <c r="F9" s="183" t="s">
        <v>109</v>
      </c>
      <c r="G9" s="181" t="s">
        <v>57</v>
      </c>
      <c r="H9" s="49" t="s">
        <v>1302</v>
      </c>
      <c r="I9" s="49" t="s">
        <v>1408</v>
      </c>
      <c r="J9" s="49" t="s">
        <v>1687</v>
      </c>
      <c r="K9" s="13"/>
    </row>
    <row r="10" spans="1:11" ht="17.100000000000001" customHeight="1" x14ac:dyDescent="0.25">
      <c r="A10" s="50">
        <f t="shared" si="0"/>
        <v>5</v>
      </c>
      <c r="B10" s="180" t="s">
        <v>814</v>
      </c>
      <c r="C10" s="180" t="s">
        <v>966</v>
      </c>
      <c r="D10" s="49" t="s">
        <v>476</v>
      </c>
      <c r="E10" s="49" t="s">
        <v>140</v>
      </c>
      <c r="F10" s="183" t="s">
        <v>110</v>
      </c>
      <c r="G10" s="181" t="s">
        <v>57</v>
      </c>
      <c r="H10" s="49" t="s">
        <v>1303</v>
      </c>
      <c r="I10" s="49" t="s">
        <v>1409</v>
      </c>
      <c r="J10" s="49" t="s">
        <v>1688</v>
      </c>
      <c r="K10" s="13"/>
    </row>
    <row r="11" spans="1:11" ht="17.100000000000001" customHeight="1" x14ac:dyDescent="0.25">
      <c r="A11" s="50">
        <f t="shared" si="0"/>
        <v>6</v>
      </c>
      <c r="B11" s="180" t="s">
        <v>815</v>
      </c>
      <c r="C11" s="180" t="s">
        <v>967</v>
      </c>
      <c r="D11" s="49" t="s">
        <v>477</v>
      </c>
      <c r="E11" s="49" t="s">
        <v>141</v>
      </c>
      <c r="F11" s="183" t="s">
        <v>109</v>
      </c>
      <c r="G11" s="181" t="s">
        <v>57</v>
      </c>
      <c r="H11" s="49" t="s">
        <v>1302</v>
      </c>
      <c r="I11" s="49" t="s">
        <v>1410</v>
      </c>
      <c r="J11" s="49" t="s">
        <v>1689</v>
      </c>
      <c r="K11" s="13"/>
    </row>
    <row r="12" spans="1:11" ht="17.100000000000001" customHeight="1" x14ac:dyDescent="0.25">
      <c r="A12" s="50">
        <f t="shared" si="0"/>
        <v>7</v>
      </c>
      <c r="B12" s="180" t="s">
        <v>816</v>
      </c>
      <c r="C12" s="180" t="s">
        <v>968</v>
      </c>
      <c r="D12" s="49" t="s">
        <v>478</v>
      </c>
      <c r="E12" s="49" t="s">
        <v>142</v>
      </c>
      <c r="F12" s="183" t="s">
        <v>109</v>
      </c>
      <c r="G12" s="181" t="s">
        <v>57</v>
      </c>
      <c r="H12" s="49" t="s">
        <v>1304</v>
      </c>
      <c r="I12" s="49" t="s">
        <v>1411</v>
      </c>
      <c r="J12" s="49" t="s">
        <v>1690</v>
      </c>
      <c r="K12" s="13"/>
    </row>
    <row r="13" spans="1:11" ht="17.100000000000001" customHeight="1" x14ac:dyDescent="0.25">
      <c r="A13" s="50">
        <f t="shared" si="0"/>
        <v>8</v>
      </c>
      <c r="B13" s="180" t="s">
        <v>817</v>
      </c>
      <c r="C13" s="180" t="s">
        <v>969</v>
      </c>
      <c r="D13" s="49" t="s">
        <v>479</v>
      </c>
      <c r="E13" s="49" t="s">
        <v>143</v>
      </c>
      <c r="F13" s="183" t="s">
        <v>110</v>
      </c>
      <c r="G13" s="181" t="s">
        <v>57</v>
      </c>
      <c r="H13" s="49" t="s">
        <v>1302</v>
      </c>
      <c r="I13" s="49" t="s">
        <v>1412</v>
      </c>
      <c r="J13" s="49" t="s">
        <v>1691</v>
      </c>
      <c r="K13" s="13"/>
    </row>
    <row r="14" spans="1:11" ht="17.100000000000001" customHeight="1" x14ac:dyDescent="0.25">
      <c r="A14" s="50">
        <f t="shared" si="0"/>
        <v>9</v>
      </c>
      <c r="B14" s="180" t="s">
        <v>818</v>
      </c>
      <c r="C14" s="180" t="s">
        <v>970</v>
      </c>
      <c r="D14" s="49" t="s">
        <v>480</v>
      </c>
      <c r="E14" s="49" t="s">
        <v>144</v>
      </c>
      <c r="F14" s="183" t="s">
        <v>110</v>
      </c>
      <c r="G14" s="181" t="s">
        <v>57</v>
      </c>
      <c r="H14" s="49" t="s">
        <v>1305</v>
      </c>
      <c r="I14" s="49" t="s">
        <v>1413</v>
      </c>
      <c r="J14" s="49" t="s">
        <v>1692</v>
      </c>
      <c r="K14" s="13"/>
    </row>
    <row r="15" spans="1:11" ht="17.100000000000001" customHeight="1" x14ac:dyDescent="0.25">
      <c r="A15" s="50">
        <f t="shared" si="0"/>
        <v>10</v>
      </c>
      <c r="B15" s="180" t="s">
        <v>819</v>
      </c>
      <c r="C15" s="180" t="s">
        <v>971</v>
      </c>
      <c r="D15" s="49" t="s">
        <v>481</v>
      </c>
      <c r="E15" s="49" t="s">
        <v>145</v>
      </c>
      <c r="F15" s="183" t="s">
        <v>110</v>
      </c>
      <c r="G15" s="181" t="s">
        <v>57</v>
      </c>
      <c r="H15" s="49" t="s">
        <v>1306</v>
      </c>
      <c r="I15" s="49" t="s">
        <v>1414</v>
      </c>
      <c r="J15" s="49" t="s">
        <v>1693</v>
      </c>
      <c r="K15" s="13"/>
    </row>
    <row r="16" spans="1:11" ht="17.100000000000001" customHeight="1" x14ac:dyDescent="0.25">
      <c r="A16" s="50">
        <f t="shared" si="0"/>
        <v>11</v>
      </c>
      <c r="B16" s="180" t="s">
        <v>820</v>
      </c>
      <c r="C16" s="180" t="s">
        <v>972</v>
      </c>
      <c r="D16" s="49" t="s">
        <v>482</v>
      </c>
      <c r="E16" s="49" t="s">
        <v>146</v>
      </c>
      <c r="F16" s="183" t="s">
        <v>110</v>
      </c>
      <c r="G16" s="181" t="s">
        <v>57</v>
      </c>
      <c r="H16" s="49" t="s">
        <v>1302</v>
      </c>
      <c r="I16" s="49" t="s">
        <v>1415</v>
      </c>
      <c r="J16" s="49" t="s">
        <v>1694</v>
      </c>
      <c r="K16" s="13"/>
    </row>
    <row r="17" spans="1:11" ht="17.100000000000001" customHeight="1" x14ac:dyDescent="0.25">
      <c r="A17" s="50">
        <f t="shared" si="0"/>
        <v>12</v>
      </c>
      <c r="B17" s="180" t="s">
        <v>821</v>
      </c>
      <c r="C17" s="180" t="s">
        <v>973</v>
      </c>
      <c r="D17" s="49" t="s">
        <v>483</v>
      </c>
      <c r="E17" s="49" t="s">
        <v>147</v>
      </c>
      <c r="F17" s="183" t="s">
        <v>109</v>
      </c>
      <c r="G17" s="181" t="s">
        <v>57</v>
      </c>
      <c r="H17" s="49" t="s">
        <v>1307</v>
      </c>
      <c r="I17" s="49" t="s">
        <v>1416</v>
      </c>
      <c r="J17" s="49" t="s">
        <v>1695</v>
      </c>
      <c r="K17" s="13"/>
    </row>
    <row r="18" spans="1:11" ht="17.100000000000001" customHeight="1" x14ac:dyDescent="0.25">
      <c r="A18" s="50">
        <f t="shared" si="0"/>
        <v>13</v>
      </c>
      <c r="B18" s="180" t="s">
        <v>822</v>
      </c>
      <c r="C18" s="180" t="s">
        <v>974</v>
      </c>
      <c r="D18" s="49" t="s">
        <v>484</v>
      </c>
      <c r="E18" s="49" t="s">
        <v>148</v>
      </c>
      <c r="F18" s="183" t="s">
        <v>110</v>
      </c>
      <c r="G18" s="181" t="s">
        <v>57</v>
      </c>
      <c r="H18" s="49" t="s">
        <v>1308</v>
      </c>
      <c r="I18" s="49" t="s">
        <v>1417</v>
      </c>
      <c r="J18" s="49" t="s">
        <v>1696</v>
      </c>
      <c r="K18" s="13"/>
    </row>
    <row r="19" spans="1:11" ht="17.100000000000001" customHeight="1" x14ac:dyDescent="0.25">
      <c r="A19" s="50">
        <f t="shared" si="0"/>
        <v>14</v>
      </c>
      <c r="B19" s="180" t="s">
        <v>823</v>
      </c>
      <c r="C19" s="180" t="s">
        <v>975</v>
      </c>
      <c r="D19" s="49" t="s">
        <v>485</v>
      </c>
      <c r="E19" s="49" t="s">
        <v>149</v>
      </c>
      <c r="F19" s="183" t="s">
        <v>109</v>
      </c>
      <c r="G19" s="181" t="s">
        <v>57</v>
      </c>
      <c r="H19" s="49" t="s">
        <v>1302</v>
      </c>
      <c r="I19" s="49" t="s">
        <v>1418</v>
      </c>
      <c r="J19" s="49" t="s">
        <v>1697</v>
      </c>
      <c r="K19" s="13"/>
    </row>
    <row r="20" spans="1:11" ht="17.100000000000001" customHeight="1" x14ac:dyDescent="0.25">
      <c r="A20" s="50">
        <f t="shared" si="0"/>
        <v>15</v>
      </c>
      <c r="B20" s="180" t="s">
        <v>824</v>
      </c>
      <c r="C20" s="180" t="s">
        <v>976</v>
      </c>
      <c r="D20" s="49" t="s">
        <v>486</v>
      </c>
      <c r="E20" s="49" t="s">
        <v>150</v>
      </c>
      <c r="F20" s="183" t="s">
        <v>109</v>
      </c>
      <c r="G20" s="181" t="s">
        <v>57</v>
      </c>
      <c r="H20" s="49" t="s">
        <v>1302</v>
      </c>
      <c r="I20" s="49" t="s">
        <v>1419</v>
      </c>
      <c r="J20" s="49" t="s">
        <v>1698</v>
      </c>
      <c r="K20" s="13"/>
    </row>
    <row r="21" spans="1:11" ht="17.100000000000001" customHeight="1" x14ac:dyDescent="0.25">
      <c r="A21" s="50">
        <f t="shared" si="0"/>
        <v>16</v>
      </c>
      <c r="B21" s="180" t="s">
        <v>825</v>
      </c>
      <c r="C21" s="180" t="s">
        <v>977</v>
      </c>
      <c r="D21" s="49" t="s">
        <v>487</v>
      </c>
      <c r="E21" s="49" t="s">
        <v>151</v>
      </c>
      <c r="F21" s="183" t="s">
        <v>110</v>
      </c>
      <c r="G21" s="181" t="s">
        <v>57</v>
      </c>
      <c r="H21" s="49" t="s">
        <v>1302</v>
      </c>
      <c r="I21" s="49" t="s">
        <v>1420</v>
      </c>
      <c r="J21" s="49" t="s">
        <v>1699</v>
      </c>
      <c r="K21" s="13"/>
    </row>
    <row r="22" spans="1:11" ht="17.100000000000001" customHeight="1" x14ac:dyDescent="0.25">
      <c r="A22" s="50">
        <f t="shared" si="0"/>
        <v>17</v>
      </c>
      <c r="B22" s="180" t="s">
        <v>826</v>
      </c>
      <c r="C22" s="180" t="s">
        <v>978</v>
      </c>
      <c r="D22" s="49" t="s">
        <v>488</v>
      </c>
      <c r="E22" s="49" t="s">
        <v>152</v>
      </c>
      <c r="F22" s="183" t="s">
        <v>110</v>
      </c>
      <c r="G22" s="181" t="s">
        <v>57</v>
      </c>
      <c r="H22" s="49" t="s">
        <v>1302</v>
      </c>
      <c r="I22" s="49" t="s">
        <v>1421</v>
      </c>
      <c r="J22" s="49" t="s">
        <v>1700</v>
      </c>
      <c r="K22" s="13"/>
    </row>
    <row r="23" spans="1:11" ht="17.100000000000001" customHeight="1" x14ac:dyDescent="0.25">
      <c r="A23" s="50">
        <f t="shared" si="0"/>
        <v>18</v>
      </c>
      <c r="B23" s="180" t="s">
        <v>827</v>
      </c>
      <c r="C23" s="180" t="s">
        <v>979</v>
      </c>
      <c r="D23" s="49" t="s">
        <v>489</v>
      </c>
      <c r="E23" s="49" t="s">
        <v>153</v>
      </c>
      <c r="F23" s="183" t="s">
        <v>110</v>
      </c>
      <c r="G23" s="181" t="s">
        <v>57</v>
      </c>
      <c r="H23" s="49" t="s">
        <v>1309</v>
      </c>
      <c r="I23" s="49" t="s">
        <v>1422</v>
      </c>
      <c r="J23" s="49" t="s">
        <v>1701</v>
      </c>
      <c r="K23" s="13"/>
    </row>
    <row r="24" spans="1:11" ht="17.100000000000001" customHeight="1" x14ac:dyDescent="0.25">
      <c r="A24" s="50">
        <f t="shared" si="0"/>
        <v>19</v>
      </c>
      <c r="B24" s="180" t="s">
        <v>828</v>
      </c>
      <c r="C24" s="180" t="s">
        <v>980</v>
      </c>
      <c r="D24" s="49" t="s">
        <v>490</v>
      </c>
      <c r="E24" s="49" t="s">
        <v>154</v>
      </c>
      <c r="F24" s="183" t="s">
        <v>109</v>
      </c>
      <c r="G24" s="181" t="s">
        <v>57</v>
      </c>
      <c r="H24" s="49" t="s">
        <v>1310</v>
      </c>
      <c r="I24" s="49" t="s">
        <v>1423</v>
      </c>
      <c r="J24" s="49" t="s">
        <v>1702</v>
      </c>
      <c r="K24" s="13"/>
    </row>
    <row r="25" spans="1:11" ht="17.100000000000001" customHeight="1" x14ac:dyDescent="0.25">
      <c r="A25" s="50">
        <f t="shared" si="0"/>
        <v>20</v>
      </c>
      <c r="B25" s="180" t="s">
        <v>829</v>
      </c>
      <c r="C25" s="180" t="s">
        <v>981</v>
      </c>
      <c r="D25" s="49" t="s">
        <v>491</v>
      </c>
      <c r="E25" s="49" t="s">
        <v>155</v>
      </c>
      <c r="F25" s="183" t="s">
        <v>110</v>
      </c>
      <c r="G25" s="181" t="s">
        <v>57</v>
      </c>
      <c r="H25" s="49" t="s">
        <v>1302</v>
      </c>
      <c r="I25" s="49" t="s">
        <v>1424</v>
      </c>
      <c r="J25" s="49" t="s">
        <v>1703</v>
      </c>
      <c r="K25" s="13"/>
    </row>
    <row r="26" spans="1:11" ht="17.100000000000001" customHeight="1" x14ac:dyDescent="0.25">
      <c r="A26" s="50">
        <f t="shared" si="0"/>
        <v>21</v>
      </c>
      <c r="B26" s="180" t="s">
        <v>830</v>
      </c>
      <c r="C26" s="180" t="s">
        <v>982</v>
      </c>
      <c r="D26" s="49" t="s">
        <v>492</v>
      </c>
      <c r="E26" s="49" t="s">
        <v>156</v>
      </c>
      <c r="F26" s="183" t="s">
        <v>110</v>
      </c>
      <c r="G26" s="181" t="s">
        <v>57</v>
      </c>
      <c r="H26" s="49" t="s">
        <v>1302</v>
      </c>
      <c r="I26" s="49" t="s">
        <v>1425</v>
      </c>
      <c r="J26" s="49" t="s">
        <v>1704</v>
      </c>
      <c r="K26" s="13"/>
    </row>
    <row r="27" spans="1:11" ht="17.100000000000001" customHeight="1" x14ac:dyDescent="0.25">
      <c r="A27" s="50">
        <f t="shared" si="0"/>
        <v>22</v>
      </c>
      <c r="B27" s="180" t="s">
        <v>831</v>
      </c>
      <c r="C27" s="180" t="s">
        <v>983</v>
      </c>
      <c r="D27" s="49" t="s">
        <v>493</v>
      </c>
      <c r="E27" s="49" t="s">
        <v>157</v>
      </c>
      <c r="F27" s="183" t="s">
        <v>110</v>
      </c>
      <c r="G27" s="181" t="s">
        <v>57</v>
      </c>
      <c r="H27" s="49" t="s">
        <v>1302</v>
      </c>
      <c r="I27" s="49" t="s">
        <v>1426</v>
      </c>
      <c r="J27" s="49" t="s">
        <v>1705</v>
      </c>
      <c r="K27" s="13"/>
    </row>
    <row r="28" spans="1:11" ht="17.100000000000001" customHeight="1" x14ac:dyDescent="0.25">
      <c r="A28" s="50">
        <f t="shared" si="0"/>
        <v>23</v>
      </c>
      <c r="B28" s="180" t="s">
        <v>832</v>
      </c>
      <c r="C28" s="180" t="s">
        <v>984</v>
      </c>
      <c r="D28" s="49" t="s">
        <v>494</v>
      </c>
      <c r="E28" s="49" t="s">
        <v>158</v>
      </c>
      <c r="F28" s="183" t="s">
        <v>109</v>
      </c>
      <c r="G28" s="181" t="s">
        <v>57</v>
      </c>
      <c r="H28" s="49" t="s">
        <v>1302</v>
      </c>
      <c r="I28" s="49" t="s">
        <v>1427</v>
      </c>
      <c r="J28" s="49" t="s">
        <v>1706</v>
      </c>
      <c r="K28" s="13"/>
    </row>
    <row r="29" spans="1:11" ht="17.100000000000001" customHeight="1" x14ac:dyDescent="0.25">
      <c r="A29" s="50">
        <f t="shared" si="0"/>
        <v>24</v>
      </c>
      <c r="B29" s="180" t="s">
        <v>833</v>
      </c>
      <c r="C29" s="180" t="s">
        <v>985</v>
      </c>
      <c r="D29" s="49" t="s">
        <v>495</v>
      </c>
      <c r="E29" s="49" t="s">
        <v>159</v>
      </c>
      <c r="F29" s="183" t="s">
        <v>109</v>
      </c>
      <c r="G29" s="181" t="s">
        <v>57</v>
      </c>
      <c r="H29" s="49" t="s">
        <v>1311</v>
      </c>
      <c r="I29" s="49" t="s">
        <v>1428</v>
      </c>
      <c r="J29" s="49" t="s">
        <v>1707</v>
      </c>
      <c r="K29" s="13"/>
    </row>
    <row r="30" spans="1:11" ht="17.100000000000001" customHeight="1" x14ac:dyDescent="0.25">
      <c r="A30" s="50">
        <f t="shared" si="0"/>
        <v>25</v>
      </c>
      <c r="B30" s="180" t="s">
        <v>834</v>
      </c>
      <c r="C30" s="180" t="s">
        <v>986</v>
      </c>
      <c r="D30" s="49" t="s">
        <v>496</v>
      </c>
      <c r="E30" s="49" t="s">
        <v>160</v>
      </c>
      <c r="F30" s="183" t="s">
        <v>109</v>
      </c>
      <c r="G30" s="181" t="s">
        <v>57</v>
      </c>
      <c r="H30" s="49" t="s">
        <v>1302</v>
      </c>
      <c r="I30" s="49" t="s">
        <v>1429</v>
      </c>
      <c r="J30" s="49" t="s">
        <v>1708</v>
      </c>
      <c r="K30" s="13"/>
    </row>
    <row r="31" spans="1:11" ht="17.100000000000001" customHeight="1" x14ac:dyDescent="0.25">
      <c r="A31" s="50">
        <f t="shared" si="0"/>
        <v>26</v>
      </c>
      <c r="B31" s="180" t="s">
        <v>835</v>
      </c>
      <c r="C31" s="180" t="s">
        <v>987</v>
      </c>
      <c r="D31" s="49" t="s">
        <v>497</v>
      </c>
      <c r="E31" s="49" t="s">
        <v>161</v>
      </c>
      <c r="F31" s="183" t="s">
        <v>110</v>
      </c>
      <c r="G31" s="181" t="s">
        <v>57</v>
      </c>
      <c r="H31" s="49" t="s">
        <v>1302</v>
      </c>
      <c r="I31" s="49" t="s">
        <v>1430</v>
      </c>
      <c r="J31" s="49" t="s">
        <v>1709</v>
      </c>
      <c r="K31" s="13"/>
    </row>
    <row r="32" spans="1:11" ht="17.100000000000001" customHeight="1" x14ac:dyDescent="0.25">
      <c r="A32" s="50">
        <f t="shared" si="0"/>
        <v>27</v>
      </c>
      <c r="B32" s="180" t="s">
        <v>836</v>
      </c>
      <c r="C32" s="180" t="s">
        <v>988</v>
      </c>
      <c r="D32" s="49" t="s">
        <v>498</v>
      </c>
      <c r="E32" s="49" t="s">
        <v>162</v>
      </c>
      <c r="F32" s="183" t="s">
        <v>110</v>
      </c>
      <c r="G32" s="181" t="s">
        <v>57</v>
      </c>
      <c r="H32" s="49" t="s">
        <v>1302</v>
      </c>
      <c r="I32" s="49" t="s">
        <v>1431</v>
      </c>
      <c r="J32" s="49" t="s">
        <v>1710</v>
      </c>
      <c r="K32" s="13"/>
    </row>
    <row r="33" spans="1:11" ht="17.100000000000001" customHeight="1" x14ac:dyDescent="0.25">
      <c r="A33" s="50">
        <f t="shared" si="0"/>
        <v>28</v>
      </c>
      <c r="B33" s="180" t="s">
        <v>837</v>
      </c>
      <c r="C33" s="180" t="s">
        <v>989</v>
      </c>
      <c r="D33" s="49" t="s">
        <v>499</v>
      </c>
      <c r="E33" s="49" t="s">
        <v>163</v>
      </c>
      <c r="F33" s="183" t="s">
        <v>110</v>
      </c>
      <c r="G33" s="181" t="s">
        <v>57</v>
      </c>
      <c r="H33" s="49" t="s">
        <v>1302</v>
      </c>
      <c r="I33" s="49" t="s">
        <v>1432</v>
      </c>
      <c r="J33" s="49" t="s">
        <v>1711</v>
      </c>
      <c r="K33" s="13"/>
    </row>
    <row r="34" spans="1:11" ht="17.100000000000001" customHeight="1" x14ac:dyDescent="0.25">
      <c r="A34" s="50">
        <f t="shared" si="0"/>
        <v>29</v>
      </c>
      <c r="B34" s="180" t="s">
        <v>838</v>
      </c>
      <c r="C34" s="180" t="s">
        <v>990</v>
      </c>
      <c r="D34" s="49" t="s">
        <v>500</v>
      </c>
      <c r="E34" s="49" t="s">
        <v>164</v>
      </c>
      <c r="F34" s="183" t="s">
        <v>109</v>
      </c>
      <c r="G34" s="181" t="s">
        <v>57</v>
      </c>
      <c r="H34" s="49" t="s">
        <v>1302</v>
      </c>
      <c r="I34" s="49" t="s">
        <v>1433</v>
      </c>
      <c r="J34" s="49" t="s">
        <v>1712</v>
      </c>
      <c r="K34" s="13"/>
    </row>
    <row r="35" spans="1:11" ht="17.100000000000001" customHeight="1" x14ac:dyDescent="0.25">
      <c r="A35" s="50">
        <f t="shared" si="0"/>
        <v>30</v>
      </c>
      <c r="B35" s="180" t="s">
        <v>839</v>
      </c>
      <c r="C35" s="180" t="s">
        <v>991</v>
      </c>
      <c r="D35" s="49" t="s">
        <v>501</v>
      </c>
      <c r="E35" s="49" t="s">
        <v>165</v>
      </c>
      <c r="F35" s="183" t="s">
        <v>110</v>
      </c>
      <c r="G35" s="181" t="s">
        <v>57</v>
      </c>
      <c r="H35" s="49" t="s">
        <v>1302</v>
      </c>
      <c r="I35" s="49" t="s">
        <v>1434</v>
      </c>
      <c r="J35" s="49" t="s">
        <v>1713</v>
      </c>
      <c r="K35" s="13"/>
    </row>
    <row r="36" spans="1:11" ht="17.100000000000001" customHeight="1" x14ac:dyDescent="0.25">
      <c r="A36" s="50">
        <f t="shared" si="0"/>
        <v>31</v>
      </c>
      <c r="B36" s="180" t="s">
        <v>840</v>
      </c>
      <c r="C36" s="180" t="s">
        <v>992</v>
      </c>
      <c r="D36" s="49" t="s">
        <v>502</v>
      </c>
      <c r="E36" s="49" t="s">
        <v>166</v>
      </c>
      <c r="F36" s="183" t="s">
        <v>110</v>
      </c>
      <c r="G36" s="181" t="s">
        <v>57</v>
      </c>
      <c r="H36" s="49" t="s">
        <v>1302</v>
      </c>
      <c r="I36" s="49" t="s">
        <v>1435</v>
      </c>
      <c r="J36" s="49" t="s">
        <v>1714</v>
      </c>
      <c r="K36" s="13"/>
    </row>
    <row r="37" spans="1:11" ht="17.100000000000001" customHeight="1" x14ac:dyDescent="0.25">
      <c r="A37" s="50">
        <f t="shared" si="0"/>
        <v>32</v>
      </c>
      <c r="B37" s="180" t="s">
        <v>841</v>
      </c>
      <c r="C37" s="180" t="s">
        <v>993</v>
      </c>
      <c r="D37" s="49" t="s">
        <v>503</v>
      </c>
      <c r="E37" s="49" t="s">
        <v>167</v>
      </c>
      <c r="F37" s="183" t="s">
        <v>110</v>
      </c>
      <c r="G37" s="181" t="s">
        <v>57</v>
      </c>
      <c r="H37" s="49" t="s">
        <v>1303</v>
      </c>
      <c r="I37" s="49" t="s">
        <v>1436</v>
      </c>
      <c r="J37" s="49" t="s">
        <v>1715</v>
      </c>
      <c r="K37" s="13"/>
    </row>
    <row r="38" spans="1:11" ht="17.100000000000001" customHeight="1" x14ac:dyDescent="0.25">
      <c r="A38" s="50">
        <f t="shared" si="0"/>
        <v>33</v>
      </c>
      <c r="B38" s="180" t="s">
        <v>842</v>
      </c>
      <c r="C38" s="180" t="s">
        <v>994</v>
      </c>
      <c r="D38" s="49" t="s">
        <v>504</v>
      </c>
      <c r="E38" s="49" t="s">
        <v>168</v>
      </c>
      <c r="F38" s="183" t="s">
        <v>110</v>
      </c>
      <c r="G38" s="181" t="s">
        <v>57</v>
      </c>
      <c r="H38" s="49" t="s">
        <v>1302</v>
      </c>
      <c r="I38" s="49" t="s">
        <v>1437</v>
      </c>
      <c r="J38" s="49" t="s">
        <v>1716</v>
      </c>
      <c r="K38" s="13"/>
    </row>
    <row r="39" spans="1:11" ht="17.100000000000001" customHeight="1" x14ac:dyDescent="0.25">
      <c r="A39" s="50">
        <f t="shared" si="0"/>
        <v>34</v>
      </c>
      <c r="B39" s="180" t="s">
        <v>843</v>
      </c>
      <c r="C39" s="180" t="s">
        <v>995</v>
      </c>
      <c r="D39" s="49" t="s">
        <v>505</v>
      </c>
      <c r="E39" s="49" t="s">
        <v>169</v>
      </c>
      <c r="F39" s="183" t="s">
        <v>109</v>
      </c>
      <c r="G39" s="181" t="s">
        <v>57</v>
      </c>
      <c r="H39" s="49" t="s">
        <v>1312</v>
      </c>
      <c r="I39" s="49" t="s">
        <v>1438</v>
      </c>
      <c r="J39" s="49" t="s">
        <v>1717</v>
      </c>
      <c r="K39" s="13"/>
    </row>
    <row r="40" spans="1:11" ht="17.100000000000001" customHeight="1" x14ac:dyDescent="0.25">
      <c r="A40" s="50">
        <f t="shared" si="0"/>
        <v>35</v>
      </c>
      <c r="B40" s="180" t="s">
        <v>844</v>
      </c>
      <c r="C40" s="180" t="s">
        <v>996</v>
      </c>
      <c r="D40" s="49" t="s">
        <v>506</v>
      </c>
      <c r="E40" s="49" t="s">
        <v>170</v>
      </c>
      <c r="F40" s="183" t="s">
        <v>110</v>
      </c>
      <c r="G40" s="181" t="s">
        <v>57</v>
      </c>
      <c r="H40" s="49" t="s">
        <v>1302</v>
      </c>
      <c r="I40" s="49" t="s">
        <v>1439</v>
      </c>
      <c r="J40" s="49" t="s">
        <v>1718</v>
      </c>
      <c r="K40" s="13"/>
    </row>
    <row r="41" spans="1:11" ht="17.100000000000001" customHeight="1" x14ac:dyDescent="0.25">
      <c r="A41" s="50">
        <f t="shared" si="0"/>
        <v>36</v>
      </c>
      <c r="B41" s="180" t="s">
        <v>845</v>
      </c>
      <c r="C41" s="180" t="s">
        <v>996</v>
      </c>
      <c r="D41" s="49" t="s">
        <v>507</v>
      </c>
      <c r="E41" s="49" t="s">
        <v>171</v>
      </c>
      <c r="F41" s="183" t="s">
        <v>109</v>
      </c>
      <c r="G41" s="181" t="s">
        <v>57</v>
      </c>
      <c r="H41" s="49" t="s">
        <v>1313</v>
      </c>
      <c r="I41" s="49" t="s">
        <v>1440</v>
      </c>
      <c r="J41" s="49" t="s">
        <v>1719</v>
      </c>
      <c r="K41" s="13"/>
    </row>
    <row r="42" spans="1:11" ht="17.100000000000001" customHeight="1" x14ac:dyDescent="0.25">
      <c r="A42" s="50">
        <f t="shared" si="0"/>
        <v>37</v>
      </c>
      <c r="B42" s="180" t="s">
        <v>846</v>
      </c>
      <c r="C42" s="180" t="s">
        <v>997</v>
      </c>
      <c r="D42" s="49" t="s">
        <v>508</v>
      </c>
      <c r="E42" s="49" t="s">
        <v>172</v>
      </c>
      <c r="F42" s="183" t="s">
        <v>109</v>
      </c>
      <c r="G42" s="181" t="s">
        <v>57</v>
      </c>
      <c r="H42" s="49" t="s">
        <v>1314</v>
      </c>
      <c r="I42" s="49" t="s">
        <v>1441</v>
      </c>
      <c r="J42" s="49" t="s">
        <v>1720</v>
      </c>
      <c r="K42" s="13"/>
    </row>
    <row r="43" spans="1:11" ht="17.100000000000001" customHeight="1" x14ac:dyDescent="0.25">
      <c r="A43" s="50">
        <f t="shared" si="0"/>
        <v>38</v>
      </c>
      <c r="B43" s="180" t="s">
        <v>847</v>
      </c>
      <c r="C43" s="180" t="s">
        <v>998</v>
      </c>
      <c r="D43" s="49" t="s">
        <v>509</v>
      </c>
      <c r="E43" s="49" t="s">
        <v>173</v>
      </c>
      <c r="F43" s="183" t="s">
        <v>110</v>
      </c>
      <c r="G43" s="181" t="s">
        <v>57</v>
      </c>
      <c r="H43" s="49" t="s">
        <v>1302</v>
      </c>
      <c r="I43" s="49" t="s">
        <v>1432</v>
      </c>
      <c r="J43" s="49" t="s">
        <v>1721</v>
      </c>
      <c r="K43" s="13"/>
    </row>
    <row r="44" spans="1:11" ht="17.100000000000001" customHeight="1" x14ac:dyDescent="0.25">
      <c r="A44" s="50">
        <f t="shared" si="0"/>
        <v>39</v>
      </c>
      <c r="B44" s="180" t="s">
        <v>848</v>
      </c>
      <c r="C44" s="180" t="s">
        <v>999</v>
      </c>
      <c r="D44" s="49" t="s">
        <v>510</v>
      </c>
      <c r="E44" s="49" t="s">
        <v>174</v>
      </c>
      <c r="F44" s="183" t="s">
        <v>110</v>
      </c>
      <c r="G44" s="181" t="s">
        <v>57</v>
      </c>
      <c r="H44" s="49" t="s">
        <v>1302</v>
      </c>
      <c r="I44" s="49" t="s">
        <v>1442</v>
      </c>
      <c r="J44" s="49" t="s">
        <v>1722</v>
      </c>
      <c r="K44" s="13"/>
    </row>
    <row r="45" spans="1:11" ht="17.100000000000001" customHeight="1" x14ac:dyDescent="0.25">
      <c r="A45" s="50">
        <f t="shared" si="0"/>
        <v>40</v>
      </c>
      <c r="B45" s="180" t="s">
        <v>849</v>
      </c>
      <c r="C45" s="180" t="s">
        <v>1000</v>
      </c>
      <c r="D45" s="49" t="s">
        <v>511</v>
      </c>
      <c r="E45" s="49" t="s">
        <v>175</v>
      </c>
      <c r="F45" s="183" t="s">
        <v>110</v>
      </c>
      <c r="G45" s="181" t="s">
        <v>57</v>
      </c>
      <c r="H45" s="49" t="s">
        <v>1302</v>
      </c>
      <c r="I45" s="49" t="s">
        <v>1443</v>
      </c>
      <c r="J45" s="49" t="s">
        <v>1723</v>
      </c>
      <c r="K45" s="13"/>
    </row>
    <row r="46" spans="1:11" ht="17.100000000000001" customHeight="1" x14ac:dyDescent="0.25">
      <c r="A46" s="50">
        <f t="shared" si="0"/>
        <v>41</v>
      </c>
      <c r="B46" s="180" t="s">
        <v>850</v>
      </c>
      <c r="C46" s="180" t="s">
        <v>1001</v>
      </c>
      <c r="D46" s="49" t="s">
        <v>512</v>
      </c>
      <c r="E46" s="49" t="s">
        <v>176</v>
      </c>
      <c r="F46" s="183" t="s">
        <v>110</v>
      </c>
      <c r="G46" s="181" t="s">
        <v>57</v>
      </c>
      <c r="H46" s="49" t="s">
        <v>1302</v>
      </c>
      <c r="I46" s="49" t="s">
        <v>1444</v>
      </c>
      <c r="J46" s="49" t="s">
        <v>1724</v>
      </c>
      <c r="K46" s="13"/>
    </row>
    <row r="47" spans="1:11" ht="17.100000000000001" customHeight="1" x14ac:dyDescent="0.25">
      <c r="A47" s="50">
        <f t="shared" si="0"/>
        <v>42</v>
      </c>
      <c r="B47" s="180" t="s">
        <v>851</v>
      </c>
      <c r="C47" s="180" t="s">
        <v>1002</v>
      </c>
      <c r="D47" s="49" t="s">
        <v>513</v>
      </c>
      <c r="E47" s="49" t="s">
        <v>177</v>
      </c>
      <c r="F47" s="183" t="s">
        <v>109</v>
      </c>
      <c r="G47" s="181" t="s">
        <v>57</v>
      </c>
      <c r="H47" s="49" t="s">
        <v>1315</v>
      </c>
      <c r="I47" s="49" t="s">
        <v>1445</v>
      </c>
      <c r="J47" s="49" t="s">
        <v>1725</v>
      </c>
      <c r="K47" s="13"/>
    </row>
    <row r="48" spans="1:11" ht="17.100000000000001" customHeight="1" x14ac:dyDescent="0.25">
      <c r="A48" s="50">
        <f t="shared" si="0"/>
        <v>43</v>
      </c>
      <c r="B48" s="180" t="s">
        <v>852</v>
      </c>
      <c r="C48" s="180" t="s">
        <v>1003</v>
      </c>
      <c r="D48" s="49" t="s">
        <v>514</v>
      </c>
      <c r="E48" s="49" t="s">
        <v>178</v>
      </c>
      <c r="F48" s="183" t="s">
        <v>110</v>
      </c>
      <c r="G48" s="181" t="s">
        <v>57</v>
      </c>
      <c r="H48" s="49" t="s">
        <v>1313</v>
      </c>
      <c r="I48" s="49" t="s">
        <v>1446</v>
      </c>
      <c r="J48" s="49" t="s">
        <v>1726</v>
      </c>
      <c r="K48" s="13"/>
    </row>
    <row r="49" spans="1:11" ht="17.100000000000001" customHeight="1" x14ac:dyDescent="0.25">
      <c r="A49" s="50">
        <f t="shared" si="0"/>
        <v>44</v>
      </c>
      <c r="B49" s="180" t="s">
        <v>853</v>
      </c>
      <c r="C49" s="180" t="s">
        <v>1004</v>
      </c>
      <c r="D49" s="49" t="s">
        <v>515</v>
      </c>
      <c r="E49" s="49" t="s">
        <v>179</v>
      </c>
      <c r="F49" s="183" t="s">
        <v>110</v>
      </c>
      <c r="G49" s="181" t="s">
        <v>57</v>
      </c>
      <c r="H49" s="49" t="s">
        <v>1302</v>
      </c>
      <c r="I49" s="49" t="s">
        <v>1447</v>
      </c>
      <c r="J49" s="49" t="s">
        <v>1727</v>
      </c>
      <c r="K49" s="13"/>
    </row>
    <row r="50" spans="1:11" ht="17.100000000000001" customHeight="1" x14ac:dyDescent="0.25">
      <c r="A50" s="50">
        <f t="shared" si="0"/>
        <v>45</v>
      </c>
      <c r="B50" s="180" t="s">
        <v>854</v>
      </c>
      <c r="C50" s="180" t="s">
        <v>1005</v>
      </c>
      <c r="D50" s="49" t="s">
        <v>516</v>
      </c>
      <c r="E50" s="49" t="s">
        <v>180</v>
      </c>
      <c r="F50" s="183" t="s">
        <v>110</v>
      </c>
      <c r="G50" s="181" t="s">
        <v>57</v>
      </c>
      <c r="H50" s="49" t="s">
        <v>1316</v>
      </c>
      <c r="I50" s="49" t="s">
        <v>1448</v>
      </c>
      <c r="J50" s="49" t="s">
        <v>1728</v>
      </c>
      <c r="K50" s="13"/>
    </row>
    <row r="51" spans="1:11" ht="17.100000000000001" customHeight="1" x14ac:dyDescent="0.25">
      <c r="A51" s="50">
        <f t="shared" si="0"/>
        <v>46</v>
      </c>
      <c r="B51" s="180" t="s">
        <v>855</v>
      </c>
      <c r="C51" s="180" t="s">
        <v>1006</v>
      </c>
      <c r="D51" s="49" t="s">
        <v>517</v>
      </c>
      <c r="E51" s="49" t="s">
        <v>181</v>
      </c>
      <c r="F51" s="183" t="s">
        <v>110</v>
      </c>
      <c r="G51" s="181" t="s">
        <v>57</v>
      </c>
      <c r="H51" s="49" t="s">
        <v>1317</v>
      </c>
      <c r="I51" s="49" t="s">
        <v>1449</v>
      </c>
      <c r="J51" s="49" t="s">
        <v>1729</v>
      </c>
      <c r="K51" s="13"/>
    </row>
    <row r="52" spans="1:11" ht="17.100000000000001" customHeight="1" x14ac:dyDescent="0.25">
      <c r="A52" s="50">
        <f t="shared" si="0"/>
        <v>47</v>
      </c>
      <c r="B52" s="180" t="s">
        <v>856</v>
      </c>
      <c r="C52" s="180" t="s">
        <v>1007</v>
      </c>
      <c r="D52" s="49" t="s">
        <v>518</v>
      </c>
      <c r="E52" s="49" t="s">
        <v>182</v>
      </c>
      <c r="F52" s="183" t="s">
        <v>110</v>
      </c>
      <c r="G52" s="181" t="s">
        <v>57</v>
      </c>
      <c r="H52" s="49" t="s">
        <v>1302</v>
      </c>
      <c r="I52" s="49" t="s">
        <v>1450</v>
      </c>
      <c r="J52" s="49" t="s">
        <v>1730</v>
      </c>
      <c r="K52" s="13"/>
    </row>
    <row r="53" spans="1:11" ht="17.100000000000001" customHeight="1" x14ac:dyDescent="0.25">
      <c r="A53" s="50">
        <f t="shared" si="0"/>
        <v>48</v>
      </c>
      <c r="B53" s="180" t="s">
        <v>857</v>
      </c>
      <c r="C53" s="180" t="s">
        <v>1008</v>
      </c>
      <c r="D53" s="49" t="s">
        <v>519</v>
      </c>
      <c r="E53" s="49" t="s">
        <v>183</v>
      </c>
      <c r="F53" s="183" t="s">
        <v>110</v>
      </c>
      <c r="G53" s="181" t="s">
        <v>57</v>
      </c>
      <c r="H53" s="49" t="s">
        <v>1318</v>
      </c>
      <c r="I53" s="49" t="s">
        <v>1451</v>
      </c>
      <c r="J53" s="49" t="s">
        <v>1731</v>
      </c>
      <c r="K53" s="13"/>
    </row>
    <row r="54" spans="1:11" ht="17.100000000000001" customHeight="1" x14ac:dyDescent="0.25">
      <c r="A54" s="50">
        <f t="shared" si="0"/>
        <v>49</v>
      </c>
      <c r="B54" s="180" t="s">
        <v>858</v>
      </c>
      <c r="C54" s="180" t="s">
        <v>1009</v>
      </c>
      <c r="D54" s="49" t="s">
        <v>520</v>
      </c>
      <c r="E54" s="49" t="s">
        <v>184</v>
      </c>
      <c r="F54" s="183" t="s">
        <v>110</v>
      </c>
      <c r="G54" s="181" t="s">
        <v>57</v>
      </c>
      <c r="H54" s="49" t="s">
        <v>1302</v>
      </c>
      <c r="I54" s="49" t="s">
        <v>1452</v>
      </c>
      <c r="J54" s="49" t="s">
        <v>1732</v>
      </c>
      <c r="K54" s="13"/>
    </row>
    <row r="55" spans="1:11" ht="17.100000000000001" customHeight="1" x14ac:dyDescent="0.25">
      <c r="A55" s="50">
        <f t="shared" si="0"/>
        <v>50</v>
      </c>
      <c r="B55" s="180" t="s">
        <v>859</v>
      </c>
      <c r="C55" s="180" t="s">
        <v>1010</v>
      </c>
      <c r="D55" s="49" t="s">
        <v>521</v>
      </c>
      <c r="E55" s="49" t="s">
        <v>185</v>
      </c>
      <c r="F55" s="183" t="s">
        <v>110</v>
      </c>
      <c r="G55" s="181" t="s">
        <v>57</v>
      </c>
      <c r="H55" s="49" t="s">
        <v>1302</v>
      </c>
      <c r="I55" s="49" t="s">
        <v>1453</v>
      </c>
      <c r="J55" s="49" t="s">
        <v>1733</v>
      </c>
      <c r="K55" s="13"/>
    </row>
    <row r="56" spans="1:11" ht="17.100000000000001" customHeight="1" x14ac:dyDescent="0.25">
      <c r="A56" s="50">
        <f t="shared" si="0"/>
        <v>51</v>
      </c>
      <c r="B56" s="180" t="s">
        <v>860</v>
      </c>
      <c r="C56" s="180" t="s">
        <v>1011</v>
      </c>
      <c r="D56" s="49" t="s">
        <v>522</v>
      </c>
      <c r="E56" s="49" t="s">
        <v>186</v>
      </c>
      <c r="F56" s="183" t="s">
        <v>110</v>
      </c>
      <c r="G56" s="181" t="s">
        <v>57</v>
      </c>
      <c r="H56" s="49" t="s">
        <v>1302</v>
      </c>
      <c r="I56" s="49" t="s">
        <v>1454</v>
      </c>
      <c r="J56" s="49" t="s">
        <v>1734</v>
      </c>
      <c r="K56" s="13"/>
    </row>
    <row r="57" spans="1:11" ht="17.100000000000001" customHeight="1" x14ac:dyDescent="0.25">
      <c r="A57" s="50">
        <f t="shared" si="0"/>
        <v>52</v>
      </c>
      <c r="B57" s="180" t="s">
        <v>861</v>
      </c>
      <c r="C57" s="180" t="s">
        <v>1012</v>
      </c>
      <c r="D57" s="49" t="s">
        <v>523</v>
      </c>
      <c r="E57" s="49" t="s">
        <v>187</v>
      </c>
      <c r="F57" s="183" t="s">
        <v>110</v>
      </c>
      <c r="G57" s="181" t="s">
        <v>57</v>
      </c>
      <c r="H57" s="49" t="s">
        <v>1319</v>
      </c>
      <c r="I57" s="49" t="s">
        <v>1455</v>
      </c>
      <c r="J57" s="49" t="s">
        <v>1735</v>
      </c>
      <c r="K57" s="13"/>
    </row>
    <row r="58" spans="1:11" ht="17.100000000000001" customHeight="1" x14ac:dyDescent="0.25">
      <c r="A58" s="50">
        <f t="shared" si="0"/>
        <v>53</v>
      </c>
      <c r="B58" s="180" t="s">
        <v>862</v>
      </c>
      <c r="C58" s="180" t="s">
        <v>1013</v>
      </c>
      <c r="D58" s="49" t="s">
        <v>524</v>
      </c>
      <c r="E58" s="49" t="s">
        <v>188</v>
      </c>
      <c r="F58" s="183" t="s">
        <v>110</v>
      </c>
      <c r="G58" s="181" t="s">
        <v>57</v>
      </c>
      <c r="H58" s="49" t="s">
        <v>1302</v>
      </c>
      <c r="I58" s="49" t="s">
        <v>1456</v>
      </c>
      <c r="J58" s="49" t="s">
        <v>1736</v>
      </c>
      <c r="K58" s="13"/>
    </row>
    <row r="59" spans="1:11" ht="17.100000000000001" customHeight="1" x14ac:dyDescent="0.25">
      <c r="A59" s="50">
        <f t="shared" si="0"/>
        <v>54</v>
      </c>
      <c r="B59" s="180" t="s">
        <v>863</v>
      </c>
      <c r="C59" s="180" t="s">
        <v>1014</v>
      </c>
      <c r="D59" s="49" t="s">
        <v>525</v>
      </c>
      <c r="E59" s="49" t="s">
        <v>189</v>
      </c>
      <c r="F59" s="183" t="s">
        <v>110</v>
      </c>
      <c r="G59" s="181" t="s">
        <v>57</v>
      </c>
      <c r="H59" s="49" t="s">
        <v>1315</v>
      </c>
      <c r="I59" s="49" t="s">
        <v>1457</v>
      </c>
      <c r="J59" s="49" t="s">
        <v>1737</v>
      </c>
      <c r="K59" s="13"/>
    </row>
    <row r="60" spans="1:11" ht="17.100000000000001" customHeight="1" x14ac:dyDescent="0.25">
      <c r="A60" s="50">
        <f t="shared" si="0"/>
        <v>55</v>
      </c>
      <c r="B60" s="180" t="s">
        <v>864</v>
      </c>
      <c r="C60" s="180" t="s">
        <v>1015</v>
      </c>
      <c r="D60" s="49" t="s">
        <v>526</v>
      </c>
      <c r="E60" s="49" t="s">
        <v>190</v>
      </c>
      <c r="F60" s="183" t="s">
        <v>109</v>
      </c>
      <c r="G60" s="181" t="s">
        <v>57</v>
      </c>
      <c r="H60" s="49" t="s">
        <v>1302</v>
      </c>
      <c r="I60" s="49" t="s">
        <v>1458</v>
      </c>
      <c r="J60" s="49" t="s">
        <v>1738</v>
      </c>
      <c r="K60" s="13"/>
    </row>
    <row r="61" spans="1:11" ht="17.100000000000001" customHeight="1" x14ac:dyDescent="0.25">
      <c r="A61" s="50">
        <f t="shared" si="0"/>
        <v>56</v>
      </c>
      <c r="B61" s="180" t="s">
        <v>865</v>
      </c>
      <c r="C61" s="180" t="s">
        <v>1016</v>
      </c>
      <c r="D61" s="49" t="s">
        <v>527</v>
      </c>
      <c r="E61" s="49" t="s">
        <v>191</v>
      </c>
      <c r="F61" s="183" t="s">
        <v>109</v>
      </c>
      <c r="G61" s="181" t="s">
        <v>57</v>
      </c>
      <c r="H61" s="49" t="s">
        <v>1302</v>
      </c>
      <c r="I61" s="49" t="s">
        <v>1459</v>
      </c>
      <c r="J61" s="49" t="s">
        <v>1739</v>
      </c>
      <c r="K61" s="13"/>
    </row>
    <row r="62" spans="1:11" ht="17.100000000000001" customHeight="1" x14ac:dyDescent="0.25">
      <c r="A62" s="50">
        <f t="shared" si="0"/>
        <v>57</v>
      </c>
      <c r="B62" s="180" t="s">
        <v>866</v>
      </c>
      <c r="C62" s="180" t="s">
        <v>1017</v>
      </c>
      <c r="D62" s="49" t="s">
        <v>528</v>
      </c>
      <c r="E62" s="49" t="s">
        <v>192</v>
      </c>
      <c r="F62" s="183" t="s">
        <v>109</v>
      </c>
      <c r="G62" s="181" t="s">
        <v>57</v>
      </c>
      <c r="H62" s="49" t="s">
        <v>1302</v>
      </c>
      <c r="I62" s="49" t="s">
        <v>1460</v>
      </c>
      <c r="J62" s="49" t="s">
        <v>1740</v>
      </c>
      <c r="K62" s="13"/>
    </row>
    <row r="63" spans="1:11" ht="17.100000000000001" customHeight="1" x14ac:dyDescent="0.25">
      <c r="A63" s="50">
        <f t="shared" si="0"/>
        <v>58</v>
      </c>
      <c r="B63" s="180" t="s">
        <v>866</v>
      </c>
      <c r="C63" s="180" t="s">
        <v>1018</v>
      </c>
      <c r="D63" s="49" t="s">
        <v>529</v>
      </c>
      <c r="E63" s="49" t="s">
        <v>193</v>
      </c>
      <c r="F63" s="183" t="s">
        <v>110</v>
      </c>
      <c r="G63" s="181" t="s">
        <v>57</v>
      </c>
      <c r="H63" s="49" t="s">
        <v>1320</v>
      </c>
      <c r="I63" s="49" t="s">
        <v>1461</v>
      </c>
      <c r="J63" s="49" t="s">
        <v>1741</v>
      </c>
      <c r="K63" s="13"/>
    </row>
    <row r="64" spans="1:11" ht="17.100000000000001" customHeight="1" x14ac:dyDescent="0.25">
      <c r="A64" s="50">
        <f t="shared" si="0"/>
        <v>59</v>
      </c>
      <c r="B64" s="180" t="s">
        <v>867</v>
      </c>
      <c r="C64" s="180" t="s">
        <v>1019</v>
      </c>
      <c r="D64" s="49" t="s">
        <v>530</v>
      </c>
      <c r="E64" s="49" t="s">
        <v>194</v>
      </c>
      <c r="F64" s="183" t="s">
        <v>110</v>
      </c>
      <c r="G64" s="181" t="s">
        <v>57</v>
      </c>
      <c r="H64" s="49" t="s">
        <v>1302</v>
      </c>
      <c r="I64" s="49" t="s">
        <v>1462</v>
      </c>
      <c r="J64" s="49" t="s">
        <v>1742</v>
      </c>
      <c r="K64" s="13"/>
    </row>
    <row r="65" spans="1:11" ht="17.100000000000001" customHeight="1" x14ac:dyDescent="0.25">
      <c r="A65" s="50">
        <f t="shared" si="0"/>
        <v>60</v>
      </c>
      <c r="B65" s="180" t="s">
        <v>868</v>
      </c>
      <c r="C65" s="180" t="s">
        <v>1020</v>
      </c>
      <c r="D65" s="49" t="s">
        <v>531</v>
      </c>
      <c r="E65" s="49" t="s">
        <v>195</v>
      </c>
      <c r="F65" s="183" t="s">
        <v>110</v>
      </c>
      <c r="G65" s="181" t="s">
        <v>57</v>
      </c>
      <c r="H65" s="49" t="s">
        <v>1302</v>
      </c>
      <c r="I65" s="49" t="s">
        <v>1463</v>
      </c>
      <c r="J65" s="49" t="s">
        <v>1743</v>
      </c>
      <c r="K65" s="13"/>
    </row>
    <row r="66" spans="1:11" ht="17.100000000000001" customHeight="1" x14ac:dyDescent="0.25">
      <c r="A66" s="50">
        <f t="shared" si="0"/>
        <v>61</v>
      </c>
      <c r="B66" s="180" t="s">
        <v>869</v>
      </c>
      <c r="C66" s="180" t="s">
        <v>1021</v>
      </c>
      <c r="D66" s="49" t="s">
        <v>532</v>
      </c>
      <c r="E66" s="49" t="s">
        <v>196</v>
      </c>
      <c r="F66" s="183" t="s">
        <v>109</v>
      </c>
      <c r="G66" s="181" t="s">
        <v>57</v>
      </c>
      <c r="H66" s="49" t="s">
        <v>1321</v>
      </c>
      <c r="I66" s="49" t="s">
        <v>1464</v>
      </c>
      <c r="J66" s="49" t="s">
        <v>1744</v>
      </c>
      <c r="K66" s="13"/>
    </row>
    <row r="67" spans="1:11" ht="17.100000000000001" customHeight="1" x14ac:dyDescent="0.25">
      <c r="A67" s="50">
        <f t="shared" si="0"/>
        <v>62</v>
      </c>
      <c r="B67" s="180" t="s">
        <v>870</v>
      </c>
      <c r="C67" s="180" t="s">
        <v>1022</v>
      </c>
      <c r="D67" s="49" t="s">
        <v>533</v>
      </c>
      <c r="E67" s="49" t="s">
        <v>197</v>
      </c>
      <c r="F67" s="183" t="s">
        <v>110</v>
      </c>
      <c r="G67" s="181" t="s">
        <v>57</v>
      </c>
      <c r="H67" s="49" t="s">
        <v>1322</v>
      </c>
      <c r="I67" s="49" t="s">
        <v>1465</v>
      </c>
      <c r="J67" s="49" t="s">
        <v>1745</v>
      </c>
      <c r="K67" s="13"/>
    </row>
    <row r="68" spans="1:11" ht="17.100000000000001" customHeight="1" x14ac:dyDescent="0.25">
      <c r="A68" s="50">
        <f t="shared" si="0"/>
        <v>63</v>
      </c>
      <c r="B68" s="180" t="s">
        <v>871</v>
      </c>
      <c r="C68" s="180" t="s">
        <v>1023</v>
      </c>
      <c r="D68" s="49" t="s">
        <v>534</v>
      </c>
      <c r="E68" s="49" t="s">
        <v>198</v>
      </c>
      <c r="F68" s="183" t="s">
        <v>110</v>
      </c>
      <c r="G68" s="181" t="s">
        <v>57</v>
      </c>
      <c r="H68" s="49" t="s">
        <v>1302</v>
      </c>
      <c r="I68" s="49" t="s">
        <v>1466</v>
      </c>
      <c r="J68" s="49" t="s">
        <v>1746</v>
      </c>
      <c r="K68" s="13"/>
    </row>
    <row r="69" spans="1:11" ht="17.100000000000001" customHeight="1" x14ac:dyDescent="0.25">
      <c r="A69" s="50">
        <f t="shared" si="0"/>
        <v>64</v>
      </c>
      <c r="B69" s="180" t="s">
        <v>872</v>
      </c>
      <c r="C69" s="180" t="s">
        <v>1024</v>
      </c>
      <c r="D69" s="49" t="s">
        <v>535</v>
      </c>
      <c r="E69" s="49" t="s">
        <v>199</v>
      </c>
      <c r="F69" s="183" t="s">
        <v>110</v>
      </c>
      <c r="G69" s="181" t="s">
        <v>57</v>
      </c>
      <c r="H69" s="49" t="s">
        <v>1302</v>
      </c>
      <c r="I69" s="49" t="s">
        <v>1467</v>
      </c>
      <c r="J69" s="49" t="s">
        <v>1747</v>
      </c>
      <c r="K69" s="13"/>
    </row>
    <row r="70" spans="1:11" ht="17.100000000000001" customHeight="1" x14ac:dyDescent="0.25">
      <c r="A70" s="50">
        <f t="shared" si="0"/>
        <v>65</v>
      </c>
      <c r="B70" s="180" t="s">
        <v>873</v>
      </c>
      <c r="C70" s="180" t="s">
        <v>1025</v>
      </c>
      <c r="D70" s="49" t="s">
        <v>536</v>
      </c>
      <c r="E70" s="49" t="s">
        <v>200</v>
      </c>
      <c r="F70" s="183" t="s">
        <v>109</v>
      </c>
      <c r="G70" s="181" t="s">
        <v>57</v>
      </c>
      <c r="H70" s="49" t="s">
        <v>1302</v>
      </c>
      <c r="I70" s="49" t="s">
        <v>1468</v>
      </c>
      <c r="J70" s="49" t="s">
        <v>1748</v>
      </c>
      <c r="K70" s="13"/>
    </row>
    <row r="71" spans="1:11" ht="17.100000000000001" customHeight="1" x14ac:dyDescent="0.25">
      <c r="A71" s="50">
        <f t="shared" si="0"/>
        <v>66</v>
      </c>
      <c r="B71" s="180" t="s">
        <v>874</v>
      </c>
      <c r="C71" s="180" t="s">
        <v>1026</v>
      </c>
      <c r="D71" s="49" t="s">
        <v>537</v>
      </c>
      <c r="E71" s="49" t="s">
        <v>201</v>
      </c>
      <c r="F71" s="183" t="s">
        <v>110</v>
      </c>
      <c r="G71" s="181" t="s">
        <v>57</v>
      </c>
      <c r="H71" s="49" t="s">
        <v>1305</v>
      </c>
      <c r="I71" s="49" t="s">
        <v>1469</v>
      </c>
      <c r="J71" s="49" t="s">
        <v>1749</v>
      </c>
      <c r="K71" s="13"/>
    </row>
    <row r="72" spans="1:11" ht="17.100000000000001" customHeight="1" x14ac:dyDescent="0.25">
      <c r="A72" s="50">
        <f t="shared" ref="A72:A135" si="1">A71+1</f>
        <v>67</v>
      </c>
      <c r="B72" s="180" t="s">
        <v>875</v>
      </c>
      <c r="C72" s="180" t="s">
        <v>1027</v>
      </c>
      <c r="D72" s="49" t="s">
        <v>538</v>
      </c>
      <c r="E72" s="49" t="s">
        <v>202</v>
      </c>
      <c r="F72" s="183" t="s">
        <v>110</v>
      </c>
      <c r="G72" s="181" t="s">
        <v>57</v>
      </c>
      <c r="H72" s="49" t="s">
        <v>1323</v>
      </c>
      <c r="I72" s="49" t="s">
        <v>1470</v>
      </c>
      <c r="J72" s="49" t="s">
        <v>1750</v>
      </c>
      <c r="K72" s="13"/>
    </row>
    <row r="73" spans="1:11" ht="17.100000000000001" customHeight="1" x14ac:dyDescent="0.25">
      <c r="A73" s="50">
        <f t="shared" si="1"/>
        <v>68</v>
      </c>
      <c r="B73" s="180" t="s">
        <v>876</v>
      </c>
      <c r="C73" s="180" t="s">
        <v>1028</v>
      </c>
      <c r="D73" s="49" t="s">
        <v>539</v>
      </c>
      <c r="E73" s="49" t="s">
        <v>203</v>
      </c>
      <c r="F73" s="183" t="s">
        <v>109</v>
      </c>
      <c r="G73" s="181" t="s">
        <v>57</v>
      </c>
      <c r="H73" s="49" t="s">
        <v>1302</v>
      </c>
      <c r="I73" s="49" t="s">
        <v>1471</v>
      </c>
      <c r="J73" s="49" t="s">
        <v>1751</v>
      </c>
      <c r="K73" s="13"/>
    </row>
    <row r="74" spans="1:11" ht="17.100000000000001" customHeight="1" x14ac:dyDescent="0.25">
      <c r="A74" s="50">
        <f t="shared" si="1"/>
        <v>69</v>
      </c>
      <c r="B74" s="180" t="s">
        <v>877</v>
      </c>
      <c r="C74" s="180" t="s">
        <v>1029</v>
      </c>
      <c r="D74" s="49" t="s">
        <v>540</v>
      </c>
      <c r="E74" s="49" t="s">
        <v>204</v>
      </c>
      <c r="F74" s="183" t="s">
        <v>110</v>
      </c>
      <c r="G74" s="181" t="s">
        <v>57</v>
      </c>
      <c r="H74" s="49" t="s">
        <v>1302</v>
      </c>
      <c r="I74" s="49" t="s">
        <v>1472</v>
      </c>
      <c r="J74" s="49" t="s">
        <v>1752</v>
      </c>
      <c r="K74" s="13"/>
    </row>
    <row r="75" spans="1:11" ht="17.100000000000001" customHeight="1" x14ac:dyDescent="0.25">
      <c r="A75" s="50">
        <f t="shared" si="1"/>
        <v>70</v>
      </c>
      <c r="B75" s="180" t="s">
        <v>878</v>
      </c>
      <c r="C75" s="180" t="s">
        <v>1030</v>
      </c>
      <c r="D75" s="49" t="s">
        <v>541</v>
      </c>
      <c r="E75" s="49" t="s">
        <v>205</v>
      </c>
      <c r="F75" s="183" t="s">
        <v>110</v>
      </c>
      <c r="G75" s="181" t="s">
        <v>57</v>
      </c>
      <c r="H75" s="49" t="s">
        <v>1324</v>
      </c>
      <c r="I75" s="49" t="s">
        <v>1473</v>
      </c>
      <c r="J75" s="49" t="s">
        <v>1753</v>
      </c>
      <c r="K75" s="13"/>
    </row>
    <row r="76" spans="1:11" ht="17.100000000000001" customHeight="1" x14ac:dyDescent="0.25">
      <c r="A76" s="50">
        <f t="shared" si="1"/>
        <v>71</v>
      </c>
      <c r="B76" s="180" t="s">
        <v>879</v>
      </c>
      <c r="C76" s="180" t="s">
        <v>1031</v>
      </c>
      <c r="D76" s="49" t="s">
        <v>542</v>
      </c>
      <c r="E76" s="49" t="s">
        <v>206</v>
      </c>
      <c r="F76" s="183" t="s">
        <v>109</v>
      </c>
      <c r="G76" s="181" t="s">
        <v>57</v>
      </c>
      <c r="H76" s="49" t="s">
        <v>1325</v>
      </c>
      <c r="I76" s="49" t="s">
        <v>1474</v>
      </c>
      <c r="J76" s="49" t="s">
        <v>1754</v>
      </c>
      <c r="K76" s="13"/>
    </row>
    <row r="77" spans="1:11" ht="17.100000000000001" customHeight="1" x14ac:dyDescent="0.25">
      <c r="A77" s="50">
        <f t="shared" si="1"/>
        <v>72</v>
      </c>
      <c r="B77" s="180" t="s">
        <v>880</v>
      </c>
      <c r="C77" s="180" t="s">
        <v>1032</v>
      </c>
      <c r="D77" s="49" t="s">
        <v>543</v>
      </c>
      <c r="E77" s="49" t="s">
        <v>207</v>
      </c>
      <c r="F77" s="183" t="s">
        <v>110</v>
      </c>
      <c r="G77" s="181" t="s">
        <v>57</v>
      </c>
      <c r="H77" s="49" t="s">
        <v>1326</v>
      </c>
      <c r="I77" s="49" t="s">
        <v>1475</v>
      </c>
      <c r="J77" s="49" t="s">
        <v>1755</v>
      </c>
      <c r="K77" s="13"/>
    </row>
    <row r="78" spans="1:11" ht="17.100000000000001" customHeight="1" x14ac:dyDescent="0.25">
      <c r="A78" s="50">
        <f t="shared" si="1"/>
        <v>73</v>
      </c>
      <c r="B78" s="180" t="s">
        <v>881</v>
      </c>
      <c r="C78" s="180" t="s">
        <v>1033</v>
      </c>
      <c r="D78" s="49" t="s">
        <v>544</v>
      </c>
      <c r="E78" s="49" t="s">
        <v>208</v>
      </c>
      <c r="F78" s="183" t="s">
        <v>109</v>
      </c>
      <c r="G78" s="181" t="s">
        <v>57</v>
      </c>
      <c r="H78" s="49" t="s">
        <v>1302</v>
      </c>
      <c r="I78" s="49" t="s">
        <v>1476</v>
      </c>
      <c r="J78" s="49" t="s">
        <v>1756</v>
      </c>
      <c r="K78" s="13"/>
    </row>
    <row r="79" spans="1:11" ht="17.100000000000001" customHeight="1" x14ac:dyDescent="0.25">
      <c r="A79" s="50">
        <f t="shared" si="1"/>
        <v>74</v>
      </c>
      <c r="B79" s="180" t="s">
        <v>882</v>
      </c>
      <c r="C79" s="180" t="s">
        <v>1034</v>
      </c>
      <c r="D79" s="49" t="s">
        <v>545</v>
      </c>
      <c r="E79" s="49" t="s">
        <v>209</v>
      </c>
      <c r="F79" s="183" t="s">
        <v>110</v>
      </c>
      <c r="G79" s="181" t="s">
        <v>57</v>
      </c>
      <c r="H79" s="49" t="s">
        <v>1327</v>
      </c>
      <c r="I79" s="49" t="s">
        <v>1477</v>
      </c>
      <c r="J79" s="49" t="s">
        <v>1757</v>
      </c>
      <c r="K79" s="13"/>
    </row>
    <row r="80" spans="1:11" ht="17.100000000000001" customHeight="1" x14ac:dyDescent="0.25">
      <c r="A80" s="50">
        <f t="shared" si="1"/>
        <v>75</v>
      </c>
      <c r="B80" s="180" t="s">
        <v>883</v>
      </c>
      <c r="C80" s="180" t="s">
        <v>1035</v>
      </c>
      <c r="D80" s="49" t="s">
        <v>546</v>
      </c>
      <c r="E80" s="49" t="s">
        <v>210</v>
      </c>
      <c r="F80" s="183" t="s">
        <v>110</v>
      </c>
      <c r="G80" s="181" t="s">
        <v>57</v>
      </c>
      <c r="H80" s="49" t="s">
        <v>1302</v>
      </c>
      <c r="I80" s="49" t="s">
        <v>1478</v>
      </c>
      <c r="J80" s="49" t="s">
        <v>1758</v>
      </c>
      <c r="K80" s="13"/>
    </row>
    <row r="81" spans="1:11" ht="17.100000000000001" customHeight="1" x14ac:dyDescent="0.25">
      <c r="A81" s="50">
        <f t="shared" si="1"/>
        <v>76</v>
      </c>
      <c r="B81" s="180" t="s">
        <v>884</v>
      </c>
      <c r="C81" s="180" t="s">
        <v>1036</v>
      </c>
      <c r="D81" s="49" t="s">
        <v>547</v>
      </c>
      <c r="E81" s="49" t="s">
        <v>211</v>
      </c>
      <c r="F81" s="183" t="s">
        <v>109</v>
      </c>
      <c r="G81" s="181" t="s">
        <v>57</v>
      </c>
      <c r="H81" s="49" t="s">
        <v>1328</v>
      </c>
      <c r="I81" s="49" t="s">
        <v>1479</v>
      </c>
      <c r="J81" s="49" t="s">
        <v>1697</v>
      </c>
      <c r="K81" s="13"/>
    </row>
    <row r="82" spans="1:11" ht="17.100000000000001" customHeight="1" x14ac:dyDescent="0.25">
      <c r="A82" s="50">
        <f t="shared" si="1"/>
        <v>77</v>
      </c>
      <c r="B82" s="180" t="s">
        <v>885</v>
      </c>
      <c r="C82" s="180" t="s">
        <v>1037</v>
      </c>
      <c r="D82" s="49" t="s">
        <v>548</v>
      </c>
      <c r="E82" s="49" t="s">
        <v>212</v>
      </c>
      <c r="F82" s="183" t="s">
        <v>109</v>
      </c>
      <c r="G82" s="181" t="s">
        <v>57</v>
      </c>
      <c r="H82" s="49" t="s">
        <v>1302</v>
      </c>
      <c r="I82" s="49" t="s">
        <v>1480</v>
      </c>
      <c r="J82" s="49" t="s">
        <v>1759</v>
      </c>
      <c r="K82" s="13"/>
    </row>
    <row r="83" spans="1:11" ht="17.100000000000001" customHeight="1" x14ac:dyDescent="0.25">
      <c r="A83" s="50">
        <f t="shared" si="1"/>
        <v>78</v>
      </c>
      <c r="B83" s="180" t="s">
        <v>886</v>
      </c>
      <c r="C83" s="180" t="s">
        <v>1038</v>
      </c>
      <c r="D83" s="49" t="s">
        <v>549</v>
      </c>
      <c r="E83" s="49" t="s">
        <v>213</v>
      </c>
      <c r="F83" s="183" t="s">
        <v>109</v>
      </c>
      <c r="G83" s="181" t="s">
        <v>57</v>
      </c>
      <c r="H83" s="49" t="s">
        <v>1302</v>
      </c>
      <c r="I83" s="49" t="s">
        <v>1481</v>
      </c>
      <c r="J83" s="49" t="s">
        <v>1760</v>
      </c>
      <c r="K83" s="13"/>
    </row>
    <row r="84" spans="1:11" ht="17.100000000000001" customHeight="1" x14ac:dyDescent="0.25">
      <c r="A84" s="50">
        <f t="shared" si="1"/>
        <v>79</v>
      </c>
      <c r="B84" s="180" t="s">
        <v>887</v>
      </c>
      <c r="C84" s="180" t="s">
        <v>1039</v>
      </c>
      <c r="D84" s="49" t="s">
        <v>550</v>
      </c>
      <c r="E84" s="49" t="s">
        <v>214</v>
      </c>
      <c r="F84" s="183" t="s">
        <v>110</v>
      </c>
      <c r="G84" s="181" t="s">
        <v>57</v>
      </c>
      <c r="H84" s="49" t="s">
        <v>1302</v>
      </c>
      <c r="I84" s="49" t="s">
        <v>1482</v>
      </c>
      <c r="J84" s="49" t="s">
        <v>1761</v>
      </c>
      <c r="K84" s="13"/>
    </row>
    <row r="85" spans="1:11" ht="17.100000000000001" customHeight="1" x14ac:dyDescent="0.25">
      <c r="A85" s="50">
        <f t="shared" si="1"/>
        <v>80</v>
      </c>
      <c r="B85" s="180" t="s">
        <v>888</v>
      </c>
      <c r="C85" s="180" t="s">
        <v>1040</v>
      </c>
      <c r="D85" s="49" t="s">
        <v>551</v>
      </c>
      <c r="E85" s="49" t="s">
        <v>215</v>
      </c>
      <c r="F85" s="183" t="s">
        <v>109</v>
      </c>
      <c r="G85" s="181" t="s">
        <v>57</v>
      </c>
      <c r="H85" s="49" t="s">
        <v>1302</v>
      </c>
      <c r="I85" s="49" t="s">
        <v>1483</v>
      </c>
      <c r="J85" s="49" t="s">
        <v>1762</v>
      </c>
      <c r="K85" s="13"/>
    </row>
    <row r="86" spans="1:11" ht="17.100000000000001" customHeight="1" x14ac:dyDescent="0.25">
      <c r="A86" s="50">
        <f t="shared" si="1"/>
        <v>81</v>
      </c>
      <c r="B86" s="180" t="s">
        <v>889</v>
      </c>
      <c r="C86" s="180" t="s">
        <v>1041</v>
      </c>
      <c r="D86" s="49" t="s">
        <v>552</v>
      </c>
      <c r="E86" s="49" t="s">
        <v>216</v>
      </c>
      <c r="F86" s="183" t="s">
        <v>110</v>
      </c>
      <c r="G86" s="181" t="s">
        <v>57</v>
      </c>
      <c r="H86" s="49" t="s">
        <v>1302</v>
      </c>
      <c r="I86" s="49" t="s">
        <v>1484</v>
      </c>
      <c r="J86" s="49" t="s">
        <v>1763</v>
      </c>
      <c r="K86" s="13"/>
    </row>
    <row r="87" spans="1:11" ht="17.100000000000001" customHeight="1" x14ac:dyDescent="0.25">
      <c r="A87" s="50">
        <f t="shared" si="1"/>
        <v>82</v>
      </c>
      <c r="B87" s="180" t="s">
        <v>890</v>
      </c>
      <c r="C87" s="180" t="s">
        <v>1042</v>
      </c>
      <c r="D87" s="49" t="s">
        <v>553</v>
      </c>
      <c r="E87" s="49" t="s">
        <v>217</v>
      </c>
      <c r="F87" s="183" t="s">
        <v>110</v>
      </c>
      <c r="G87" s="181" t="s">
        <v>57</v>
      </c>
      <c r="H87" s="49" t="s">
        <v>1302</v>
      </c>
      <c r="I87" s="49" t="s">
        <v>1485</v>
      </c>
      <c r="J87" s="49" t="s">
        <v>1764</v>
      </c>
      <c r="K87" s="13"/>
    </row>
    <row r="88" spans="1:11" ht="17.100000000000001" customHeight="1" x14ac:dyDescent="0.25">
      <c r="A88" s="50">
        <f t="shared" si="1"/>
        <v>83</v>
      </c>
      <c r="B88" s="180" t="s">
        <v>891</v>
      </c>
      <c r="C88" s="180" t="s">
        <v>1043</v>
      </c>
      <c r="D88" s="49" t="s">
        <v>554</v>
      </c>
      <c r="E88" s="49" t="s">
        <v>218</v>
      </c>
      <c r="F88" s="183" t="s">
        <v>110</v>
      </c>
      <c r="G88" s="181" t="s">
        <v>57</v>
      </c>
      <c r="H88" s="49" t="s">
        <v>1302</v>
      </c>
      <c r="I88" s="49" t="s">
        <v>1486</v>
      </c>
      <c r="J88" s="49" t="s">
        <v>1765</v>
      </c>
      <c r="K88" s="13"/>
    </row>
    <row r="89" spans="1:11" ht="17.100000000000001" customHeight="1" x14ac:dyDescent="0.25">
      <c r="A89" s="50">
        <f t="shared" si="1"/>
        <v>84</v>
      </c>
      <c r="B89" s="180" t="s">
        <v>892</v>
      </c>
      <c r="C89" s="180" t="s">
        <v>1044</v>
      </c>
      <c r="D89" s="49" t="s">
        <v>555</v>
      </c>
      <c r="E89" s="49" t="s">
        <v>219</v>
      </c>
      <c r="F89" s="183" t="s">
        <v>109</v>
      </c>
      <c r="G89" s="181" t="s">
        <v>57</v>
      </c>
      <c r="H89" s="49" t="s">
        <v>1329</v>
      </c>
      <c r="I89" s="49" t="s">
        <v>1487</v>
      </c>
      <c r="J89" s="49" t="s">
        <v>1766</v>
      </c>
      <c r="K89" s="13"/>
    </row>
    <row r="90" spans="1:11" ht="17.100000000000001" customHeight="1" x14ac:dyDescent="0.25">
      <c r="A90" s="50">
        <f t="shared" si="1"/>
        <v>85</v>
      </c>
      <c r="B90" s="180" t="s">
        <v>893</v>
      </c>
      <c r="C90" s="180" t="s">
        <v>1045</v>
      </c>
      <c r="D90" s="49" t="s">
        <v>556</v>
      </c>
      <c r="E90" s="49" t="s">
        <v>220</v>
      </c>
      <c r="F90" s="183" t="s">
        <v>109</v>
      </c>
      <c r="G90" s="181" t="s">
        <v>57</v>
      </c>
      <c r="H90" s="49" t="s">
        <v>1302</v>
      </c>
      <c r="I90" s="49" t="s">
        <v>1477</v>
      </c>
      <c r="J90" s="49" t="s">
        <v>1767</v>
      </c>
      <c r="K90" s="13"/>
    </row>
    <row r="91" spans="1:11" ht="17.100000000000001" customHeight="1" x14ac:dyDescent="0.25">
      <c r="A91" s="50">
        <f t="shared" si="1"/>
        <v>86</v>
      </c>
      <c r="B91" s="180" t="s">
        <v>894</v>
      </c>
      <c r="C91" s="180" t="s">
        <v>1046</v>
      </c>
      <c r="D91" s="49" t="s">
        <v>557</v>
      </c>
      <c r="E91" s="49" t="s">
        <v>221</v>
      </c>
      <c r="F91" s="183" t="s">
        <v>110</v>
      </c>
      <c r="G91" s="181" t="s">
        <v>57</v>
      </c>
      <c r="H91" s="49" t="s">
        <v>1302</v>
      </c>
      <c r="I91" s="49" t="s">
        <v>1488</v>
      </c>
      <c r="J91" s="49" t="s">
        <v>1768</v>
      </c>
      <c r="K91" s="13"/>
    </row>
    <row r="92" spans="1:11" ht="17.100000000000001" customHeight="1" x14ac:dyDescent="0.25">
      <c r="A92" s="50">
        <f t="shared" si="1"/>
        <v>87</v>
      </c>
      <c r="B92" s="180" t="s">
        <v>895</v>
      </c>
      <c r="C92" s="180" t="s">
        <v>1047</v>
      </c>
      <c r="D92" s="49" t="s">
        <v>558</v>
      </c>
      <c r="E92" s="49" t="s">
        <v>222</v>
      </c>
      <c r="F92" s="183" t="s">
        <v>109</v>
      </c>
      <c r="G92" s="181" t="s">
        <v>57</v>
      </c>
      <c r="H92" s="49" t="s">
        <v>1308</v>
      </c>
      <c r="I92" s="49" t="s">
        <v>1489</v>
      </c>
      <c r="J92" s="49" t="s">
        <v>1769</v>
      </c>
      <c r="K92" s="13"/>
    </row>
    <row r="93" spans="1:11" ht="17.100000000000001" customHeight="1" x14ac:dyDescent="0.25">
      <c r="A93" s="50">
        <f t="shared" si="1"/>
        <v>88</v>
      </c>
      <c r="B93" s="180" t="s">
        <v>896</v>
      </c>
      <c r="C93" s="180" t="s">
        <v>1048</v>
      </c>
      <c r="D93" s="49" t="s">
        <v>559</v>
      </c>
      <c r="E93" s="49" t="s">
        <v>223</v>
      </c>
      <c r="F93" s="183" t="s">
        <v>110</v>
      </c>
      <c r="G93" s="181" t="s">
        <v>57</v>
      </c>
      <c r="H93" s="49" t="s">
        <v>1330</v>
      </c>
      <c r="I93" s="49" t="s">
        <v>1454</v>
      </c>
      <c r="J93" s="49" t="s">
        <v>1770</v>
      </c>
      <c r="K93" s="13"/>
    </row>
    <row r="94" spans="1:11" ht="17.100000000000001" customHeight="1" x14ac:dyDescent="0.25">
      <c r="A94" s="50">
        <f t="shared" si="1"/>
        <v>89</v>
      </c>
      <c r="B94" s="180" t="s">
        <v>897</v>
      </c>
      <c r="C94" s="180" t="s">
        <v>1049</v>
      </c>
      <c r="D94" s="49" t="s">
        <v>560</v>
      </c>
      <c r="E94" s="49" t="s">
        <v>224</v>
      </c>
      <c r="F94" s="183" t="s">
        <v>110</v>
      </c>
      <c r="G94" s="181" t="s">
        <v>57</v>
      </c>
      <c r="H94" s="49" t="s">
        <v>1302</v>
      </c>
      <c r="I94" s="49" t="s">
        <v>1490</v>
      </c>
      <c r="J94" s="49" t="s">
        <v>1771</v>
      </c>
      <c r="K94" s="13"/>
    </row>
    <row r="95" spans="1:11" ht="17.100000000000001" customHeight="1" x14ac:dyDescent="0.25">
      <c r="A95" s="50">
        <f t="shared" si="1"/>
        <v>90</v>
      </c>
      <c r="B95" s="180" t="s">
        <v>898</v>
      </c>
      <c r="C95" s="180" t="s">
        <v>1050</v>
      </c>
      <c r="D95" s="49" t="s">
        <v>561</v>
      </c>
      <c r="E95" s="49" t="s">
        <v>225</v>
      </c>
      <c r="F95" s="183" t="s">
        <v>110</v>
      </c>
      <c r="G95" s="181" t="s">
        <v>57</v>
      </c>
      <c r="H95" s="49" t="s">
        <v>1302</v>
      </c>
      <c r="I95" s="49" t="s">
        <v>1491</v>
      </c>
      <c r="J95" s="49" t="s">
        <v>1772</v>
      </c>
      <c r="K95" s="13"/>
    </row>
    <row r="96" spans="1:11" ht="17.100000000000001" customHeight="1" x14ac:dyDescent="0.25">
      <c r="A96" s="50">
        <f t="shared" si="1"/>
        <v>91</v>
      </c>
      <c r="B96" s="180" t="s">
        <v>899</v>
      </c>
      <c r="C96" s="180" t="s">
        <v>1051</v>
      </c>
      <c r="D96" s="49" t="s">
        <v>562</v>
      </c>
      <c r="E96" s="49" t="s">
        <v>226</v>
      </c>
      <c r="F96" s="183" t="s">
        <v>110</v>
      </c>
      <c r="G96" s="181" t="s">
        <v>57</v>
      </c>
      <c r="H96" s="49" t="s">
        <v>1302</v>
      </c>
      <c r="I96" s="49" t="s">
        <v>1435</v>
      </c>
      <c r="J96" s="49" t="s">
        <v>1773</v>
      </c>
      <c r="K96" s="13"/>
    </row>
    <row r="97" spans="1:11" ht="17.100000000000001" customHeight="1" x14ac:dyDescent="0.25">
      <c r="A97" s="50">
        <f t="shared" si="1"/>
        <v>92</v>
      </c>
      <c r="B97" s="180" t="s">
        <v>900</v>
      </c>
      <c r="C97" s="180" t="s">
        <v>1052</v>
      </c>
      <c r="D97" s="49" t="s">
        <v>563</v>
      </c>
      <c r="E97" s="49" t="s">
        <v>227</v>
      </c>
      <c r="F97" s="183" t="s">
        <v>110</v>
      </c>
      <c r="G97" s="181" t="s">
        <v>57</v>
      </c>
      <c r="H97" s="49" t="s">
        <v>1302</v>
      </c>
      <c r="I97" s="49" t="s">
        <v>1492</v>
      </c>
      <c r="J97" s="49" t="s">
        <v>1774</v>
      </c>
      <c r="K97" s="13"/>
    </row>
    <row r="98" spans="1:11" ht="17.100000000000001" customHeight="1" x14ac:dyDescent="0.25">
      <c r="A98" s="50">
        <f t="shared" si="1"/>
        <v>93</v>
      </c>
      <c r="B98" s="180" t="s">
        <v>901</v>
      </c>
      <c r="C98" s="180" t="s">
        <v>1053</v>
      </c>
      <c r="D98" s="49" t="s">
        <v>564</v>
      </c>
      <c r="E98" s="49" t="s">
        <v>228</v>
      </c>
      <c r="F98" s="183" t="s">
        <v>110</v>
      </c>
      <c r="G98" s="181" t="s">
        <v>57</v>
      </c>
      <c r="H98" s="49" t="s">
        <v>1302</v>
      </c>
      <c r="I98" s="49" t="s">
        <v>1493</v>
      </c>
      <c r="J98" s="49" t="s">
        <v>1775</v>
      </c>
      <c r="K98" s="13"/>
    </row>
    <row r="99" spans="1:11" ht="17.100000000000001" customHeight="1" x14ac:dyDescent="0.25">
      <c r="A99" s="50">
        <f t="shared" si="1"/>
        <v>94</v>
      </c>
      <c r="B99" s="180" t="s">
        <v>902</v>
      </c>
      <c r="C99" s="180" t="s">
        <v>1054</v>
      </c>
      <c r="D99" s="49" t="s">
        <v>565</v>
      </c>
      <c r="E99" s="49" t="s">
        <v>229</v>
      </c>
      <c r="F99" s="183" t="s">
        <v>110</v>
      </c>
      <c r="G99" s="181" t="s">
        <v>57</v>
      </c>
      <c r="H99" s="49" t="s">
        <v>1302</v>
      </c>
      <c r="I99" s="49" t="s">
        <v>1469</v>
      </c>
      <c r="J99" s="49" t="s">
        <v>1776</v>
      </c>
      <c r="K99" s="13"/>
    </row>
    <row r="100" spans="1:11" ht="17.100000000000001" customHeight="1" x14ac:dyDescent="0.25">
      <c r="A100" s="50">
        <f t="shared" si="1"/>
        <v>95</v>
      </c>
      <c r="B100" s="180" t="s">
        <v>903</v>
      </c>
      <c r="C100" s="180" t="s">
        <v>1055</v>
      </c>
      <c r="D100" s="49" t="s">
        <v>566</v>
      </c>
      <c r="E100" s="49" t="s">
        <v>230</v>
      </c>
      <c r="F100" s="183" t="s">
        <v>110</v>
      </c>
      <c r="G100" s="181" t="s">
        <v>57</v>
      </c>
      <c r="H100" s="49" t="s">
        <v>1331</v>
      </c>
      <c r="I100" s="49" t="s">
        <v>1494</v>
      </c>
      <c r="J100" s="49" t="s">
        <v>1777</v>
      </c>
      <c r="K100" s="13"/>
    </row>
    <row r="101" spans="1:11" ht="17.100000000000001" customHeight="1" x14ac:dyDescent="0.25">
      <c r="A101" s="50">
        <f t="shared" si="1"/>
        <v>96</v>
      </c>
      <c r="B101" s="180" t="s">
        <v>904</v>
      </c>
      <c r="C101" s="180" t="s">
        <v>1056</v>
      </c>
      <c r="D101" s="49" t="s">
        <v>567</v>
      </c>
      <c r="E101" s="49" t="s">
        <v>231</v>
      </c>
      <c r="F101" s="183" t="s">
        <v>109</v>
      </c>
      <c r="G101" s="181" t="s">
        <v>57</v>
      </c>
      <c r="H101" s="49" t="s">
        <v>1302</v>
      </c>
      <c r="I101" s="49" t="s">
        <v>1495</v>
      </c>
      <c r="J101" s="49" t="s">
        <v>1778</v>
      </c>
      <c r="K101" s="13"/>
    </row>
    <row r="102" spans="1:11" ht="17.100000000000001" customHeight="1" x14ac:dyDescent="0.25">
      <c r="A102" s="50">
        <f t="shared" si="1"/>
        <v>97</v>
      </c>
      <c r="B102" s="180" t="s">
        <v>905</v>
      </c>
      <c r="C102" s="180" t="s">
        <v>1057</v>
      </c>
      <c r="D102" s="49" t="s">
        <v>568</v>
      </c>
      <c r="E102" s="49" t="s">
        <v>232</v>
      </c>
      <c r="F102" s="183" t="s">
        <v>109</v>
      </c>
      <c r="G102" s="181" t="s">
        <v>57</v>
      </c>
      <c r="H102" s="49" t="s">
        <v>1332</v>
      </c>
      <c r="I102" s="49" t="s">
        <v>1496</v>
      </c>
      <c r="J102" s="49" t="s">
        <v>1779</v>
      </c>
      <c r="K102" s="13"/>
    </row>
    <row r="103" spans="1:11" ht="17.100000000000001" customHeight="1" x14ac:dyDescent="0.25">
      <c r="A103" s="50">
        <f t="shared" si="1"/>
        <v>98</v>
      </c>
      <c r="B103" s="180" t="s">
        <v>906</v>
      </c>
      <c r="C103" s="180" t="s">
        <v>1058</v>
      </c>
      <c r="D103" s="49" t="s">
        <v>569</v>
      </c>
      <c r="E103" s="49" t="s">
        <v>233</v>
      </c>
      <c r="F103" s="183" t="s">
        <v>110</v>
      </c>
      <c r="G103" s="181" t="s">
        <v>57</v>
      </c>
      <c r="H103" s="49" t="s">
        <v>1313</v>
      </c>
      <c r="I103" s="49" t="s">
        <v>1497</v>
      </c>
      <c r="J103" s="49" t="s">
        <v>1780</v>
      </c>
      <c r="K103" s="13"/>
    </row>
    <row r="104" spans="1:11" ht="17.100000000000001" customHeight="1" x14ac:dyDescent="0.25">
      <c r="A104" s="50">
        <f t="shared" si="1"/>
        <v>99</v>
      </c>
      <c r="B104" s="180" t="s">
        <v>907</v>
      </c>
      <c r="C104" s="180" t="s">
        <v>1059</v>
      </c>
      <c r="D104" s="49" t="s">
        <v>570</v>
      </c>
      <c r="E104" s="49" t="s">
        <v>234</v>
      </c>
      <c r="F104" s="183" t="s">
        <v>110</v>
      </c>
      <c r="G104" s="181" t="s">
        <v>57</v>
      </c>
      <c r="H104" s="49" t="s">
        <v>1333</v>
      </c>
      <c r="I104" s="49" t="s">
        <v>1498</v>
      </c>
      <c r="J104" s="49" t="s">
        <v>1781</v>
      </c>
      <c r="K104" s="13"/>
    </row>
    <row r="105" spans="1:11" ht="17.100000000000001" customHeight="1" x14ac:dyDescent="0.25">
      <c r="A105" s="50">
        <f t="shared" si="1"/>
        <v>100</v>
      </c>
      <c r="B105" s="180" t="s">
        <v>908</v>
      </c>
      <c r="C105" s="180" t="s">
        <v>1060</v>
      </c>
      <c r="D105" s="49" t="s">
        <v>571</v>
      </c>
      <c r="E105" s="49" t="s">
        <v>235</v>
      </c>
      <c r="F105" s="183" t="s">
        <v>109</v>
      </c>
      <c r="G105" s="181" t="s">
        <v>57</v>
      </c>
      <c r="H105" s="49" t="s">
        <v>1302</v>
      </c>
      <c r="I105" s="49" t="s">
        <v>1499</v>
      </c>
      <c r="J105" s="49" t="s">
        <v>1782</v>
      </c>
      <c r="K105" s="13"/>
    </row>
    <row r="106" spans="1:11" ht="17.100000000000001" customHeight="1" x14ac:dyDescent="0.25">
      <c r="A106" s="50">
        <f t="shared" si="1"/>
        <v>101</v>
      </c>
      <c r="B106" s="180" t="s">
        <v>909</v>
      </c>
      <c r="C106" s="180" t="s">
        <v>1061</v>
      </c>
      <c r="D106" s="49" t="s">
        <v>572</v>
      </c>
      <c r="E106" s="49" t="s">
        <v>236</v>
      </c>
      <c r="F106" s="183" t="s">
        <v>110</v>
      </c>
      <c r="G106" s="181" t="s">
        <v>57</v>
      </c>
      <c r="H106" s="49" t="s">
        <v>1302</v>
      </c>
      <c r="I106" s="49" t="s">
        <v>1500</v>
      </c>
      <c r="J106" s="49" t="s">
        <v>1783</v>
      </c>
      <c r="K106" s="13"/>
    </row>
    <row r="107" spans="1:11" ht="17.100000000000001" customHeight="1" x14ac:dyDescent="0.25">
      <c r="A107" s="50">
        <f t="shared" si="1"/>
        <v>102</v>
      </c>
      <c r="B107" s="180" t="s">
        <v>910</v>
      </c>
      <c r="C107" s="180" t="s">
        <v>1062</v>
      </c>
      <c r="D107" s="49" t="s">
        <v>573</v>
      </c>
      <c r="E107" s="49" t="s">
        <v>237</v>
      </c>
      <c r="F107" s="183" t="s">
        <v>110</v>
      </c>
      <c r="G107" s="181" t="s">
        <v>57</v>
      </c>
      <c r="H107" s="49" t="s">
        <v>1302</v>
      </c>
      <c r="I107" s="49" t="s">
        <v>1501</v>
      </c>
      <c r="J107" s="49" t="s">
        <v>1758</v>
      </c>
      <c r="K107" s="13"/>
    </row>
    <row r="108" spans="1:11" ht="17.100000000000001" customHeight="1" x14ac:dyDescent="0.25">
      <c r="A108" s="50">
        <f t="shared" si="1"/>
        <v>103</v>
      </c>
      <c r="B108" s="180" t="s">
        <v>911</v>
      </c>
      <c r="C108" s="180" t="s">
        <v>1063</v>
      </c>
      <c r="D108" s="49" t="s">
        <v>574</v>
      </c>
      <c r="E108" s="49" t="s">
        <v>238</v>
      </c>
      <c r="F108" s="183" t="s">
        <v>110</v>
      </c>
      <c r="G108" s="181" t="s">
        <v>57</v>
      </c>
      <c r="H108" s="49" t="s">
        <v>1334</v>
      </c>
      <c r="I108" s="49" t="s">
        <v>1502</v>
      </c>
      <c r="J108" s="49" t="s">
        <v>1784</v>
      </c>
      <c r="K108" s="13"/>
    </row>
    <row r="109" spans="1:11" ht="17.100000000000001" customHeight="1" x14ac:dyDescent="0.25">
      <c r="A109" s="50">
        <f t="shared" si="1"/>
        <v>104</v>
      </c>
      <c r="B109" s="180" t="s">
        <v>912</v>
      </c>
      <c r="C109" s="180" t="s">
        <v>1064</v>
      </c>
      <c r="D109" s="49" t="s">
        <v>575</v>
      </c>
      <c r="E109" s="49" t="s">
        <v>239</v>
      </c>
      <c r="F109" s="183" t="s">
        <v>109</v>
      </c>
      <c r="G109" s="181" t="s">
        <v>57</v>
      </c>
      <c r="H109" s="49" t="s">
        <v>1315</v>
      </c>
      <c r="I109" s="49" t="s">
        <v>1503</v>
      </c>
      <c r="J109" s="49" t="s">
        <v>1785</v>
      </c>
      <c r="K109" s="13"/>
    </row>
    <row r="110" spans="1:11" ht="17.100000000000001" customHeight="1" x14ac:dyDescent="0.25">
      <c r="A110" s="50">
        <f t="shared" si="1"/>
        <v>105</v>
      </c>
      <c r="B110" s="180" t="s">
        <v>913</v>
      </c>
      <c r="C110" s="180" t="s">
        <v>1065</v>
      </c>
      <c r="D110" s="49" t="s">
        <v>576</v>
      </c>
      <c r="E110" s="49" t="s">
        <v>240</v>
      </c>
      <c r="F110" s="183" t="s">
        <v>110</v>
      </c>
      <c r="G110" s="181" t="s">
        <v>57</v>
      </c>
      <c r="H110" s="49" t="s">
        <v>1335</v>
      </c>
      <c r="I110" s="49" t="s">
        <v>1504</v>
      </c>
      <c r="J110" s="49" t="s">
        <v>1786</v>
      </c>
      <c r="K110" s="13"/>
    </row>
    <row r="111" spans="1:11" ht="17.100000000000001" customHeight="1" x14ac:dyDescent="0.25">
      <c r="A111" s="50">
        <f t="shared" si="1"/>
        <v>106</v>
      </c>
      <c r="B111" s="180" t="s">
        <v>914</v>
      </c>
      <c r="C111" s="180" t="s">
        <v>1066</v>
      </c>
      <c r="D111" s="49" t="s">
        <v>577</v>
      </c>
      <c r="E111" s="49" t="s">
        <v>241</v>
      </c>
      <c r="F111" s="183" t="s">
        <v>110</v>
      </c>
      <c r="G111" s="181" t="s">
        <v>57</v>
      </c>
      <c r="H111" s="49" t="s">
        <v>1336</v>
      </c>
      <c r="I111" s="49" t="s">
        <v>1505</v>
      </c>
      <c r="J111" s="49" t="s">
        <v>1787</v>
      </c>
      <c r="K111" s="13"/>
    </row>
    <row r="112" spans="1:11" ht="17.100000000000001" customHeight="1" x14ac:dyDescent="0.25">
      <c r="A112" s="50">
        <f t="shared" si="1"/>
        <v>107</v>
      </c>
      <c r="B112" s="180" t="s">
        <v>915</v>
      </c>
      <c r="C112" s="180" t="s">
        <v>1067</v>
      </c>
      <c r="D112" s="49" t="s">
        <v>578</v>
      </c>
      <c r="E112" s="49" t="s">
        <v>242</v>
      </c>
      <c r="F112" s="183" t="s">
        <v>110</v>
      </c>
      <c r="G112" s="181" t="s">
        <v>57</v>
      </c>
      <c r="H112" s="49" t="s">
        <v>1337</v>
      </c>
      <c r="I112" s="49" t="s">
        <v>1494</v>
      </c>
      <c r="J112" s="49" t="s">
        <v>1788</v>
      </c>
      <c r="K112" s="13"/>
    </row>
    <row r="113" spans="1:11" ht="17.100000000000001" customHeight="1" x14ac:dyDescent="0.25">
      <c r="A113" s="50">
        <f t="shared" si="1"/>
        <v>108</v>
      </c>
      <c r="B113" s="180" t="s">
        <v>916</v>
      </c>
      <c r="C113" s="180" t="s">
        <v>1068</v>
      </c>
      <c r="D113" s="49" t="s">
        <v>579</v>
      </c>
      <c r="E113" s="49" t="s">
        <v>243</v>
      </c>
      <c r="F113" s="183" t="s">
        <v>109</v>
      </c>
      <c r="G113" s="181" t="s">
        <v>57</v>
      </c>
      <c r="H113" s="49" t="s">
        <v>1302</v>
      </c>
      <c r="I113" s="49" t="s">
        <v>1506</v>
      </c>
      <c r="J113" s="49" t="s">
        <v>1789</v>
      </c>
      <c r="K113" s="13"/>
    </row>
    <row r="114" spans="1:11" ht="17.100000000000001" customHeight="1" x14ac:dyDescent="0.25">
      <c r="A114" s="50">
        <f t="shared" si="1"/>
        <v>109</v>
      </c>
      <c r="B114" s="180" t="s">
        <v>917</v>
      </c>
      <c r="C114" s="180" t="s">
        <v>1069</v>
      </c>
      <c r="D114" s="49" t="s">
        <v>580</v>
      </c>
      <c r="E114" s="49" t="s">
        <v>244</v>
      </c>
      <c r="F114" s="183" t="s">
        <v>110</v>
      </c>
      <c r="G114" s="181" t="s">
        <v>57</v>
      </c>
      <c r="H114" s="49" t="s">
        <v>1338</v>
      </c>
      <c r="I114" s="49" t="s">
        <v>1507</v>
      </c>
      <c r="J114" s="49" t="s">
        <v>1790</v>
      </c>
      <c r="K114" s="13"/>
    </row>
    <row r="115" spans="1:11" ht="17.100000000000001" customHeight="1" x14ac:dyDescent="0.25">
      <c r="A115" s="50">
        <f t="shared" si="1"/>
        <v>110</v>
      </c>
      <c r="B115" s="180" t="s">
        <v>918</v>
      </c>
      <c r="C115" s="180" t="s">
        <v>1070</v>
      </c>
      <c r="D115" s="49" t="s">
        <v>581</v>
      </c>
      <c r="E115" s="49" t="s">
        <v>245</v>
      </c>
      <c r="F115" s="183" t="s">
        <v>109</v>
      </c>
      <c r="G115" s="181" t="s">
        <v>57</v>
      </c>
      <c r="H115" s="49" t="s">
        <v>1302</v>
      </c>
      <c r="I115" s="49" t="s">
        <v>1508</v>
      </c>
      <c r="J115" s="49" t="s">
        <v>1791</v>
      </c>
      <c r="K115" s="13"/>
    </row>
    <row r="116" spans="1:11" ht="17.100000000000001" customHeight="1" x14ac:dyDescent="0.25">
      <c r="A116" s="50">
        <f t="shared" si="1"/>
        <v>111</v>
      </c>
      <c r="B116" s="180" t="s">
        <v>919</v>
      </c>
      <c r="C116" s="180" t="s">
        <v>1071</v>
      </c>
      <c r="D116" s="49" t="s">
        <v>582</v>
      </c>
      <c r="E116" s="49" t="s">
        <v>246</v>
      </c>
      <c r="F116" s="183" t="s">
        <v>110</v>
      </c>
      <c r="G116" s="181" t="s">
        <v>57</v>
      </c>
      <c r="H116" s="49" t="s">
        <v>1339</v>
      </c>
      <c r="I116" s="49" t="s">
        <v>1509</v>
      </c>
      <c r="J116" s="49" t="s">
        <v>1792</v>
      </c>
      <c r="K116" s="13"/>
    </row>
    <row r="117" spans="1:11" ht="17.100000000000001" customHeight="1" x14ac:dyDescent="0.25">
      <c r="A117" s="50">
        <f t="shared" si="1"/>
        <v>112</v>
      </c>
      <c r="B117" s="180" t="s">
        <v>920</v>
      </c>
      <c r="C117" s="180" t="s">
        <v>1072</v>
      </c>
      <c r="D117" s="49" t="s">
        <v>583</v>
      </c>
      <c r="E117" s="49" t="s">
        <v>247</v>
      </c>
      <c r="F117" s="183" t="s">
        <v>110</v>
      </c>
      <c r="G117" s="181" t="s">
        <v>57</v>
      </c>
      <c r="H117" s="49" t="s">
        <v>1302</v>
      </c>
      <c r="I117" s="49" t="s">
        <v>1510</v>
      </c>
      <c r="J117" s="49" t="s">
        <v>1793</v>
      </c>
      <c r="K117" s="13"/>
    </row>
    <row r="118" spans="1:11" ht="17.100000000000001" customHeight="1" x14ac:dyDescent="0.25">
      <c r="A118" s="50">
        <f t="shared" si="1"/>
        <v>113</v>
      </c>
      <c r="B118" s="180" t="s">
        <v>921</v>
      </c>
      <c r="C118" s="180" t="s">
        <v>1072</v>
      </c>
      <c r="D118" s="49" t="s">
        <v>584</v>
      </c>
      <c r="E118" s="49" t="s">
        <v>248</v>
      </c>
      <c r="F118" s="183" t="s">
        <v>109</v>
      </c>
      <c r="G118" s="181" t="s">
        <v>57</v>
      </c>
      <c r="H118" s="49" t="s">
        <v>1302</v>
      </c>
      <c r="I118" s="49" t="s">
        <v>1511</v>
      </c>
      <c r="J118" s="49" t="s">
        <v>1794</v>
      </c>
      <c r="K118" s="13"/>
    </row>
    <row r="119" spans="1:11" ht="17.100000000000001" customHeight="1" x14ac:dyDescent="0.25">
      <c r="A119" s="50">
        <f t="shared" si="1"/>
        <v>114</v>
      </c>
      <c r="B119" s="180" t="s">
        <v>922</v>
      </c>
      <c r="C119" s="180" t="s">
        <v>1073</v>
      </c>
      <c r="D119" s="49" t="s">
        <v>585</v>
      </c>
      <c r="E119" s="49" t="s">
        <v>249</v>
      </c>
      <c r="F119" s="183" t="s">
        <v>110</v>
      </c>
      <c r="G119" s="181" t="s">
        <v>57</v>
      </c>
      <c r="H119" s="49" t="s">
        <v>1302</v>
      </c>
      <c r="I119" s="49" t="s">
        <v>1512</v>
      </c>
      <c r="J119" s="49" t="s">
        <v>1795</v>
      </c>
      <c r="K119" s="13"/>
    </row>
    <row r="120" spans="1:11" ht="17.100000000000001" customHeight="1" x14ac:dyDescent="0.25">
      <c r="A120" s="50">
        <f t="shared" si="1"/>
        <v>115</v>
      </c>
      <c r="B120" s="180" t="s">
        <v>923</v>
      </c>
      <c r="C120" s="180" t="s">
        <v>1074</v>
      </c>
      <c r="D120" s="49" t="s">
        <v>586</v>
      </c>
      <c r="E120" s="49" t="s">
        <v>250</v>
      </c>
      <c r="F120" s="183" t="s">
        <v>110</v>
      </c>
      <c r="G120" s="181" t="s">
        <v>57</v>
      </c>
      <c r="H120" s="49" t="s">
        <v>1302</v>
      </c>
      <c r="I120" s="49" t="s">
        <v>1513</v>
      </c>
      <c r="J120" s="49" t="s">
        <v>1796</v>
      </c>
      <c r="K120" s="13"/>
    </row>
    <row r="121" spans="1:11" ht="17.100000000000001" customHeight="1" x14ac:dyDescent="0.25">
      <c r="A121" s="50">
        <f t="shared" si="1"/>
        <v>116</v>
      </c>
      <c r="B121" s="180" t="s">
        <v>924</v>
      </c>
      <c r="C121" s="180" t="s">
        <v>1075</v>
      </c>
      <c r="D121" s="49" t="s">
        <v>587</v>
      </c>
      <c r="E121" s="49" t="s">
        <v>251</v>
      </c>
      <c r="F121" s="183" t="s">
        <v>110</v>
      </c>
      <c r="G121" s="181" t="s">
        <v>57</v>
      </c>
      <c r="H121" s="49" t="s">
        <v>1340</v>
      </c>
      <c r="I121" s="49" t="s">
        <v>1460</v>
      </c>
      <c r="J121" s="49" t="s">
        <v>1797</v>
      </c>
      <c r="K121" s="13"/>
    </row>
    <row r="122" spans="1:11" ht="17.100000000000001" customHeight="1" x14ac:dyDescent="0.25">
      <c r="A122" s="50">
        <f t="shared" si="1"/>
        <v>117</v>
      </c>
      <c r="B122" s="180" t="s">
        <v>925</v>
      </c>
      <c r="C122" s="180" t="s">
        <v>1076</v>
      </c>
      <c r="D122" s="49" t="s">
        <v>588</v>
      </c>
      <c r="E122" s="49" t="s">
        <v>252</v>
      </c>
      <c r="F122" s="183" t="s">
        <v>110</v>
      </c>
      <c r="G122" s="181" t="s">
        <v>57</v>
      </c>
      <c r="H122" s="49" t="s">
        <v>1302</v>
      </c>
      <c r="I122" s="49" t="s">
        <v>1514</v>
      </c>
      <c r="J122" s="49" t="s">
        <v>1798</v>
      </c>
      <c r="K122" s="13"/>
    </row>
    <row r="123" spans="1:11" ht="17.100000000000001" customHeight="1" x14ac:dyDescent="0.25">
      <c r="A123" s="50">
        <f t="shared" si="1"/>
        <v>118</v>
      </c>
      <c r="B123" s="180" t="s">
        <v>926</v>
      </c>
      <c r="C123" s="180" t="s">
        <v>1077</v>
      </c>
      <c r="D123" s="49" t="s">
        <v>589</v>
      </c>
      <c r="E123" s="49" t="s">
        <v>253</v>
      </c>
      <c r="F123" s="183" t="s">
        <v>109</v>
      </c>
      <c r="G123" s="181" t="s">
        <v>57</v>
      </c>
      <c r="H123" s="49" t="s">
        <v>1324</v>
      </c>
      <c r="I123" s="49" t="s">
        <v>1515</v>
      </c>
      <c r="J123" s="49" t="s">
        <v>1799</v>
      </c>
      <c r="K123" s="13"/>
    </row>
    <row r="124" spans="1:11" ht="17.100000000000001" customHeight="1" x14ac:dyDescent="0.25">
      <c r="A124" s="50">
        <f t="shared" si="1"/>
        <v>119</v>
      </c>
      <c r="B124" s="180" t="s">
        <v>927</v>
      </c>
      <c r="C124" s="180" t="s">
        <v>1078</v>
      </c>
      <c r="D124" s="49" t="s">
        <v>590</v>
      </c>
      <c r="E124" s="49" t="s">
        <v>254</v>
      </c>
      <c r="F124" s="183" t="s">
        <v>110</v>
      </c>
      <c r="G124" s="181" t="s">
        <v>57</v>
      </c>
      <c r="H124" s="49" t="s">
        <v>1341</v>
      </c>
      <c r="I124" s="49" t="s">
        <v>1447</v>
      </c>
      <c r="J124" s="49" t="s">
        <v>1800</v>
      </c>
      <c r="K124" s="13"/>
    </row>
    <row r="125" spans="1:11" ht="17.100000000000001" customHeight="1" x14ac:dyDescent="0.25">
      <c r="A125" s="50">
        <f t="shared" si="1"/>
        <v>120</v>
      </c>
      <c r="B125" s="180" t="s">
        <v>928</v>
      </c>
      <c r="C125" s="180" t="s">
        <v>1079</v>
      </c>
      <c r="D125" s="49" t="s">
        <v>591</v>
      </c>
      <c r="E125" s="49" t="s">
        <v>255</v>
      </c>
      <c r="F125" s="183" t="s">
        <v>110</v>
      </c>
      <c r="G125" s="181" t="s">
        <v>57</v>
      </c>
      <c r="H125" s="49" t="s">
        <v>1342</v>
      </c>
      <c r="I125" s="49" t="s">
        <v>1516</v>
      </c>
      <c r="J125" s="49" t="s">
        <v>1801</v>
      </c>
      <c r="K125" s="13"/>
    </row>
    <row r="126" spans="1:11" ht="17.100000000000001" customHeight="1" x14ac:dyDescent="0.25">
      <c r="A126" s="50">
        <f t="shared" si="1"/>
        <v>121</v>
      </c>
      <c r="B126" s="180">
        <v>10999</v>
      </c>
      <c r="C126" s="180" t="s">
        <v>1080</v>
      </c>
      <c r="D126" s="49" t="s">
        <v>592</v>
      </c>
      <c r="E126" s="49" t="s">
        <v>256</v>
      </c>
      <c r="F126" s="183" t="s">
        <v>110</v>
      </c>
      <c r="G126" s="181" t="s">
        <v>57</v>
      </c>
      <c r="H126" s="49" t="s">
        <v>1302</v>
      </c>
      <c r="I126" s="49" t="s">
        <v>1517</v>
      </c>
      <c r="J126" s="49" t="s">
        <v>1802</v>
      </c>
      <c r="K126" s="13"/>
    </row>
    <row r="127" spans="1:11" ht="17.100000000000001" customHeight="1" x14ac:dyDescent="0.25">
      <c r="A127" s="50">
        <f t="shared" si="1"/>
        <v>122</v>
      </c>
      <c r="B127" s="180" t="s">
        <v>929</v>
      </c>
      <c r="C127" s="180" t="s">
        <v>1081</v>
      </c>
      <c r="D127" s="49" t="s">
        <v>593</v>
      </c>
      <c r="E127" s="49" t="s">
        <v>257</v>
      </c>
      <c r="F127" s="183" t="s">
        <v>110</v>
      </c>
      <c r="G127" s="181" t="s">
        <v>57</v>
      </c>
      <c r="H127" s="49" t="s">
        <v>1302</v>
      </c>
      <c r="I127" s="49" t="s">
        <v>1518</v>
      </c>
      <c r="J127" s="49" t="s">
        <v>1803</v>
      </c>
      <c r="K127" s="13"/>
    </row>
    <row r="128" spans="1:11" ht="17.100000000000001" customHeight="1" x14ac:dyDescent="0.25">
      <c r="A128" s="50">
        <f t="shared" si="1"/>
        <v>123</v>
      </c>
      <c r="B128" s="180" t="s">
        <v>930</v>
      </c>
      <c r="C128" s="180" t="s">
        <v>1082</v>
      </c>
      <c r="D128" s="49" t="s">
        <v>594</v>
      </c>
      <c r="E128" s="49" t="s">
        <v>258</v>
      </c>
      <c r="F128" s="183" t="s">
        <v>110</v>
      </c>
      <c r="G128" s="181" t="s">
        <v>57</v>
      </c>
      <c r="H128" s="49" t="s">
        <v>1343</v>
      </c>
      <c r="I128" s="49" t="s">
        <v>1519</v>
      </c>
      <c r="J128" s="49" t="s">
        <v>1804</v>
      </c>
      <c r="K128" s="13"/>
    </row>
    <row r="129" spans="1:11" ht="17.100000000000001" customHeight="1" x14ac:dyDescent="0.25">
      <c r="A129" s="50">
        <f t="shared" si="1"/>
        <v>124</v>
      </c>
      <c r="B129" s="180" t="s">
        <v>931</v>
      </c>
      <c r="C129" s="180" t="s">
        <v>1083</v>
      </c>
      <c r="D129" s="49" t="s">
        <v>595</v>
      </c>
      <c r="E129" s="49" t="s">
        <v>259</v>
      </c>
      <c r="F129" s="183" t="s">
        <v>110</v>
      </c>
      <c r="G129" s="181" t="s">
        <v>57</v>
      </c>
      <c r="H129" s="49" t="s">
        <v>1302</v>
      </c>
      <c r="I129" s="49" t="s">
        <v>1420</v>
      </c>
      <c r="J129" s="49" t="s">
        <v>1805</v>
      </c>
      <c r="K129" s="13"/>
    </row>
    <row r="130" spans="1:11" ht="17.100000000000001" customHeight="1" x14ac:dyDescent="0.25">
      <c r="A130" s="50">
        <f t="shared" si="1"/>
        <v>125</v>
      </c>
      <c r="B130" s="180" t="s">
        <v>932</v>
      </c>
      <c r="C130" s="180" t="s">
        <v>1084</v>
      </c>
      <c r="D130" s="49" t="s">
        <v>596</v>
      </c>
      <c r="E130" s="49" t="s">
        <v>260</v>
      </c>
      <c r="F130" s="183" t="s">
        <v>110</v>
      </c>
      <c r="G130" s="181" t="s">
        <v>57</v>
      </c>
      <c r="H130" s="49" t="s">
        <v>1344</v>
      </c>
      <c r="I130" s="49" t="s">
        <v>1520</v>
      </c>
      <c r="J130" s="49" t="s">
        <v>1806</v>
      </c>
      <c r="K130" s="13"/>
    </row>
    <row r="131" spans="1:11" ht="17.100000000000001" customHeight="1" x14ac:dyDescent="0.25">
      <c r="A131" s="50">
        <f t="shared" si="1"/>
        <v>126</v>
      </c>
      <c r="B131" s="180">
        <v>11005</v>
      </c>
      <c r="C131" s="180" t="s">
        <v>1085</v>
      </c>
      <c r="D131" s="49" t="s">
        <v>597</v>
      </c>
      <c r="E131" s="49" t="s">
        <v>261</v>
      </c>
      <c r="F131" s="183" t="s">
        <v>109</v>
      </c>
      <c r="G131" s="181" t="s">
        <v>1300</v>
      </c>
      <c r="H131" s="49" t="s">
        <v>1345</v>
      </c>
      <c r="I131" s="49" t="s">
        <v>1521</v>
      </c>
      <c r="J131" s="49" t="s">
        <v>1807</v>
      </c>
      <c r="K131" s="13"/>
    </row>
    <row r="132" spans="1:11" ht="17.100000000000001" customHeight="1" x14ac:dyDescent="0.25">
      <c r="A132" s="50">
        <f t="shared" si="1"/>
        <v>127</v>
      </c>
      <c r="B132" s="180">
        <v>11043</v>
      </c>
      <c r="C132" s="180" t="s">
        <v>1086</v>
      </c>
      <c r="D132" s="49" t="s">
        <v>598</v>
      </c>
      <c r="E132" s="49" t="s">
        <v>262</v>
      </c>
      <c r="F132" s="183" t="s">
        <v>110</v>
      </c>
      <c r="G132" s="181" t="s">
        <v>1300</v>
      </c>
      <c r="H132" s="49" t="s">
        <v>1346</v>
      </c>
      <c r="I132" s="49" t="s">
        <v>1522</v>
      </c>
      <c r="J132" s="49" t="s">
        <v>1808</v>
      </c>
      <c r="K132" s="13"/>
    </row>
    <row r="133" spans="1:11" ht="17.100000000000001" customHeight="1" x14ac:dyDescent="0.25">
      <c r="A133" s="50">
        <f t="shared" si="1"/>
        <v>128</v>
      </c>
      <c r="B133" s="180">
        <v>11006</v>
      </c>
      <c r="C133" s="180" t="s">
        <v>1087</v>
      </c>
      <c r="D133" s="49" t="s">
        <v>599</v>
      </c>
      <c r="E133" s="49" t="s">
        <v>263</v>
      </c>
      <c r="F133" s="183" t="s">
        <v>109</v>
      </c>
      <c r="G133" s="181" t="s">
        <v>1300</v>
      </c>
      <c r="H133" s="49" t="s">
        <v>1302</v>
      </c>
      <c r="I133" s="49" t="s">
        <v>1523</v>
      </c>
      <c r="J133" s="49" t="s">
        <v>1809</v>
      </c>
      <c r="K133" s="13"/>
    </row>
    <row r="134" spans="1:11" ht="17.100000000000001" customHeight="1" x14ac:dyDescent="0.25">
      <c r="A134" s="50">
        <f t="shared" si="1"/>
        <v>129</v>
      </c>
      <c r="B134" s="180">
        <v>11007</v>
      </c>
      <c r="C134" s="180" t="s">
        <v>1088</v>
      </c>
      <c r="D134" s="49" t="s">
        <v>600</v>
      </c>
      <c r="E134" s="49" t="s">
        <v>264</v>
      </c>
      <c r="F134" s="183" t="s">
        <v>110</v>
      </c>
      <c r="G134" s="181" t="s">
        <v>1300</v>
      </c>
      <c r="H134" s="49" t="s">
        <v>1311</v>
      </c>
      <c r="I134" s="49" t="s">
        <v>1524</v>
      </c>
      <c r="J134" s="49" t="s">
        <v>1810</v>
      </c>
      <c r="K134" s="13"/>
    </row>
    <row r="135" spans="1:11" ht="17.100000000000001" customHeight="1" x14ac:dyDescent="0.25">
      <c r="A135" s="50">
        <f t="shared" si="1"/>
        <v>130</v>
      </c>
      <c r="B135" s="180">
        <v>11044</v>
      </c>
      <c r="C135" s="180" t="s">
        <v>1089</v>
      </c>
      <c r="D135" s="49" t="s">
        <v>601</v>
      </c>
      <c r="E135" s="49" t="s">
        <v>197</v>
      </c>
      <c r="F135" s="183" t="s">
        <v>110</v>
      </c>
      <c r="G135" s="181" t="s">
        <v>1300</v>
      </c>
      <c r="H135" s="49" t="s">
        <v>1302</v>
      </c>
      <c r="I135" s="49" t="s">
        <v>1525</v>
      </c>
      <c r="J135" s="49" t="s">
        <v>1811</v>
      </c>
      <c r="K135" s="13"/>
    </row>
    <row r="136" spans="1:11" ht="17.100000000000001" customHeight="1" x14ac:dyDescent="0.25">
      <c r="A136" s="50">
        <f t="shared" ref="A136:A199" si="2">A135+1</f>
        <v>131</v>
      </c>
      <c r="B136" s="180">
        <v>11008</v>
      </c>
      <c r="C136" s="180" t="s">
        <v>1090</v>
      </c>
      <c r="D136" s="49" t="s">
        <v>602</v>
      </c>
      <c r="E136" s="49" t="s">
        <v>265</v>
      </c>
      <c r="F136" s="183" t="s">
        <v>109</v>
      </c>
      <c r="G136" s="181" t="s">
        <v>1300</v>
      </c>
      <c r="H136" s="49" t="s">
        <v>1347</v>
      </c>
      <c r="I136" s="49" t="s">
        <v>1526</v>
      </c>
      <c r="J136" s="49" t="s">
        <v>1812</v>
      </c>
      <c r="K136" s="13"/>
    </row>
    <row r="137" spans="1:11" ht="17.100000000000001" customHeight="1" x14ac:dyDescent="0.25">
      <c r="A137" s="50">
        <f t="shared" si="2"/>
        <v>132</v>
      </c>
      <c r="B137" s="180">
        <v>11047</v>
      </c>
      <c r="C137" s="180" t="s">
        <v>1091</v>
      </c>
      <c r="D137" s="49" t="s">
        <v>603</v>
      </c>
      <c r="E137" s="49" t="s">
        <v>266</v>
      </c>
      <c r="F137" s="183" t="s">
        <v>109</v>
      </c>
      <c r="G137" s="181" t="s">
        <v>1300</v>
      </c>
      <c r="H137" s="49" t="s">
        <v>1308</v>
      </c>
      <c r="I137" s="49" t="s">
        <v>1454</v>
      </c>
      <c r="J137" s="49" t="s">
        <v>1813</v>
      </c>
      <c r="K137" s="13"/>
    </row>
    <row r="138" spans="1:11" ht="17.100000000000001" customHeight="1" x14ac:dyDescent="0.25">
      <c r="A138" s="50">
        <f t="shared" si="2"/>
        <v>133</v>
      </c>
      <c r="B138" s="180">
        <v>11009</v>
      </c>
      <c r="C138" s="180" t="s">
        <v>1092</v>
      </c>
      <c r="D138" s="49" t="s">
        <v>604</v>
      </c>
      <c r="E138" s="49" t="s">
        <v>267</v>
      </c>
      <c r="F138" s="183" t="s">
        <v>110</v>
      </c>
      <c r="G138" s="181" t="s">
        <v>1300</v>
      </c>
      <c r="H138" s="49" t="s">
        <v>1302</v>
      </c>
      <c r="I138" s="49" t="s">
        <v>1527</v>
      </c>
      <c r="J138" s="49" t="s">
        <v>1814</v>
      </c>
      <c r="K138" s="13"/>
    </row>
    <row r="139" spans="1:11" ht="17.100000000000001" customHeight="1" x14ac:dyDescent="0.25">
      <c r="A139" s="50">
        <f t="shared" si="2"/>
        <v>134</v>
      </c>
      <c r="B139" s="180">
        <v>11048</v>
      </c>
      <c r="C139" s="180" t="s">
        <v>1093</v>
      </c>
      <c r="D139" s="49" t="s">
        <v>605</v>
      </c>
      <c r="E139" s="49" t="s">
        <v>268</v>
      </c>
      <c r="F139" s="183" t="s">
        <v>109</v>
      </c>
      <c r="G139" s="181" t="s">
        <v>1300</v>
      </c>
      <c r="H139" s="49" t="s">
        <v>1348</v>
      </c>
      <c r="I139" s="49" t="s">
        <v>1528</v>
      </c>
      <c r="J139" s="49" t="s">
        <v>1815</v>
      </c>
      <c r="K139" s="13"/>
    </row>
    <row r="140" spans="1:11" ht="17.100000000000001" customHeight="1" x14ac:dyDescent="0.25">
      <c r="A140" s="50">
        <f t="shared" si="2"/>
        <v>135</v>
      </c>
      <c r="B140" s="180">
        <v>11010</v>
      </c>
      <c r="C140" s="180" t="s">
        <v>1094</v>
      </c>
      <c r="D140" s="49" t="s">
        <v>606</v>
      </c>
      <c r="E140" s="49" t="s">
        <v>269</v>
      </c>
      <c r="F140" s="183" t="s">
        <v>110</v>
      </c>
      <c r="G140" s="181" t="s">
        <v>1300</v>
      </c>
      <c r="H140" s="49" t="s">
        <v>1302</v>
      </c>
      <c r="I140" s="49" t="s">
        <v>1529</v>
      </c>
      <c r="J140" s="49" t="s">
        <v>1816</v>
      </c>
      <c r="K140" s="13"/>
    </row>
    <row r="141" spans="1:11" ht="17.100000000000001" customHeight="1" x14ac:dyDescent="0.25">
      <c r="A141" s="50">
        <f t="shared" si="2"/>
        <v>136</v>
      </c>
      <c r="B141" s="180">
        <v>11011</v>
      </c>
      <c r="C141" s="180" t="s">
        <v>1095</v>
      </c>
      <c r="D141" s="49" t="s">
        <v>607</v>
      </c>
      <c r="E141" s="49" t="s">
        <v>270</v>
      </c>
      <c r="F141" s="183" t="s">
        <v>110</v>
      </c>
      <c r="G141" s="181" t="s">
        <v>1300</v>
      </c>
      <c r="H141" s="49" t="s">
        <v>1315</v>
      </c>
      <c r="I141" s="49" t="s">
        <v>1530</v>
      </c>
      <c r="J141" s="49" t="s">
        <v>1817</v>
      </c>
      <c r="K141" s="13"/>
    </row>
    <row r="142" spans="1:11" ht="17.100000000000001" customHeight="1" x14ac:dyDescent="0.25">
      <c r="A142" s="50">
        <f t="shared" si="2"/>
        <v>137</v>
      </c>
      <c r="B142" s="180">
        <v>11013</v>
      </c>
      <c r="C142" s="180" t="s">
        <v>1096</v>
      </c>
      <c r="D142" s="49" t="s">
        <v>608</v>
      </c>
      <c r="E142" s="49" t="s">
        <v>271</v>
      </c>
      <c r="F142" s="183" t="s">
        <v>109</v>
      </c>
      <c r="G142" s="181" t="s">
        <v>1300</v>
      </c>
      <c r="H142" s="49" t="s">
        <v>1302</v>
      </c>
      <c r="I142" s="49" t="s">
        <v>1531</v>
      </c>
      <c r="J142" s="49" t="s">
        <v>1818</v>
      </c>
      <c r="K142" s="13"/>
    </row>
    <row r="143" spans="1:11" ht="17.100000000000001" customHeight="1" x14ac:dyDescent="0.25">
      <c r="A143" s="50">
        <f t="shared" si="2"/>
        <v>138</v>
      </c>
      <c r="B143" s="180">
        <v>11050</v>
      </c>
      <c r="C143" s="180" t="s">
        <v>1097</v>
      </c>
      <c r="D143" s="49" t="s">
        <v>609</v>
      </c>
      <c r="E143" s="49" t="s">
        <v>272</v>
      </c>
      <c r="F143" s="183" t="s">
        <v>109</v>
      </c>
      <c r="G143" s="181" t="s">
        <v>1300</v>
      </c>
      <c r="H143" s="49" t="s">
        <v>1302</v>
      </c>
      <c r="I143" s="49" t="s">
        <v>1532</v>
      </c>
      <c r="J143" s="49" t="s">
        <v>1819</v>
      </c>
      <c r="K143" s="13"/>
    </row>
    <row r="144" spans="1:11" ht="17.100000000000001" customHeight="1" x14ac:dyDescent="0.25">
      <c r="A144" s="50">
        <f t="shared" si="2"/>
        <v>139</v>
      </c>
      <c r="B144" s="180">
        <v>11051</v>
      </c>
      <c r="C144" s="180" t="s">
        <v>1098</v>
      </c>
      <c r="D144" s="49" t="s">
        <v>610</v>
      </c>
      <c r="E144" s="49" t="s">
        <v>273</v>
      </c>
      <c r="F144" s="183" t="s">
        <v>110</v>
      </c>
      <c r="G144" s="181" t="s">
        <v>1300</v>
      </c>
      <c r="H144" s="49" t="s">
        <v>1302</v>
      </c>
      <c r="I144" s="49" t="s">
        <v>1432</v>
      </c>
      <c r="J144" s="49" t="s">
        <v>1820</v>
      </c>
      <c r="K144" s="13"/>
    </row>
    <row r="145" spans="1:11" ht="17.100000000000001" customHeight="1" x14ac:dyDescent="0.25">
      <c r="A145" s="50">
        <f t="shared" si="2"/>
        <v>140</v>
      </c>
      <c r="B145" s="180">
        <v>11054</v>
      </c>
      <c r="C145" s="180" t="s">
        <v>1099</v>
      </c>
      <c r="D145" s="49" t="s">
        <v>611</v>
      </c>
      <c r="E145" s="49" t="s">
        <v>274</v>
      </c>
      <c r="F145" s="183" t="s">
        <v>109</v>
      </c>
      <c r="G145" s="181" t="s">
        <v>1300</v>
      </c>
      <c r="H145" s="49" t="s">
        <v>1302</v>
      </c>
      <c r="I145" s="49" t="s">
        <v>1533</v>
      </c>
      <c r="J145" s="49" t="s">
        <v>1821</v>
      </c>
      <c r="K145" s="13"/>
    </row>
    <row r="146" spans="1:11" ht="17.100000000000001" customHeight="1" x14ac:dyDescent="0.25">
      <c r="A146" s="50">
        <f t="shared" si="2"/>
        <v>141</v>
      </c>
      <c r="B146" s="180">
        <v>11053</v>
      </c>
      <c r="C146" s="180" t="s">
        <v>1100</v>
      </c>
      <c r="D146" s="49" t="s">
        <v>612</v>
      </c>
      <c r="E146" s="49" t="s">
        <v>275</v>
      </c>
      <c r="F146" s="183" t="s">
        <v>109</v>
      </c>
      <c r="G146" s="181" t="s">
        <v>1300</v>
      </c>
      <c r="H146" s="49" t="s">
        <v>1302</v>
      </c>
      <c r="I146" s="49" t="s">
        <v>1534</v>
      </c>
      <c r="J146" s="49" t="s">
        <v>1822</v>
      </c>
      <c r="K146" s="13"/>
    </row>
    <row r="147" spans="1:11" ht="17.100000000000001" customHeight="1" x14ac:dyDescent="0.25">
      <c r="A147" s="50">
        <f t="shared" si="2"/>
        <v>142</v>
      </c>
      <c r="B147" s="180">
        <v>11054</v>
      </c>
      <c r="C147" s="180" t="s">
        <v>1101</v>
      </c>
      <c r="D147" s="49" t="s">
        <v>613</v>
      </c>
      <c r="E147" s="49" t="s">
        <v>276</v>
      </c>
      <c r="F147" s="183" t="s">
        <v>109</v>
      </c>
      <c r="G147" s="181" t="s">
        <v>1300</v>
      </c>
      <c r="H147" s="49" t="s">
        <v>1334</v>
      </c>
      <c r="I147" s="49" t="s">
        <v>1429</v>
      </c>
      <c r="J147" s="49" t="s">
        <v>1823</v>
      </c>
      <c r="K147" s="13"/>
    </row>
    <row r="148" spans="1:11" ht="17.100000000000001" customHeight="1" x14ac:dyDescent="0.25">
      <c r="A148" s="50">
        <f t="shared" si="2"/>
        <v>143</v>
      </c>
      <c r="B148" s="180">
        <v>11055</v>
      </c>
      <c r="C148" s="180" t="s">
        <v>1102</v>
      </c>
      <c r="D148" s="49" t="s">
        <v>614</v>
      </c>
      <c r="E148" s="49" t="s">
        <v>277</v>
      </c>
      <c r="F148" s="183" t="s">
        <v>110</v>
      </c>
      <c r="G148" s="181" t="s">
        <v>1300</v>
      </c>
      <c r="H148" s="49" t="s">
        <v>1302</v>
      </c>
      <c r="I148" s="49" t="s">
        <v>1535</v>
      </c>
      <c r="J148" s="49" t="s">
        <v>1824</v>
      </c>
      <c r="K148" s="13"/>
    </row>
    <row r="149" spans="1:11" ht="17.100000000000001" customHeight="1" x14ac:dyDescent="0.25">
      <c r="A149" s="50">
        <f t="shared" si="2"/>
        <v>144</v>
      </c>
      <c r="B149" s="180">
        <v>11016</v>
      </c>
      <c r="C149" s="180" t="s">
        <v>1103</v>
      </c>
      <c r="D149" s="49" t="s">
        <v>615</v>
      </c>
      <c r="E149" s="49" t="s">
        <v>278</v>
      </c>
      <c r="F149" s="183" t="s">
        <v>110</v>
      </c>
      <c r="G149" s="181" t="s">
        <v>1300</v>
      </c>
      <c r="H149" s="49" t="s">
        <v>1349</v>
      </c>
      <c r="I149" s="49" t="s">
        <v>1536</v>
      </c>
      <c r="J149" s="49" t="s">
        <v>1825</v>
      </c>
      <c r="K149" s="13"/>
    </row>
    <row r="150" spans="1:11" ht="17.100000000000001" customHeight="1" x14ac:dyDescent="0.25">
      <c r="A150" s="50">
        <f t="shared" si="2"/>
        <v>145</v>
      </c>
      <c r="B150" s="180">
        <v>11017</v>
      </c>
      <c r="C150" s="180" t="s">
        <v>1104</v>
      </c>
      <c r="D150" s="49" t="s">
        <v>616</v>
      </c>
      <c r="E150" s="49" t="s">
        <v>279</v>
      </c>
      <c r="F150" s="183" t="s">
        <v>110</v>
      </c>
      <c r="G150" s="181" t="s">
        <v>1300</v>
      </c>
      <c r="H150" s="49" t="s">
        <v>1302</v>
      </c>
      <c r="I150" s="49" t="s">
        <v>1537</v>
      </c>
      <c r="J150" s="49" t="s">
        <v>1826</v>
      </c>
      <c r="K150" s="13"/>
    </row>
    <row r="151" spans="1:11" ht="17.100000000000001" customHeight="1" x14ac:dyDescent="0.25">
      <c r="A151" s="50">
        <f t="shared" si="2"/>
        <v>146</v>
      </c>
      <c r="B151" s="180">
        <v>11056</v>
      </c>
      <c r="C151" s="180" t="s">
        <v>1105</v>
      </c>
      <c r="D151" s="49" t="s">
        <v>617</v>
      </c>
      <c r="E151" s="49" t="s">
        <v>280</v>
      </c>
      <c r="F151" s="183" t="s">
        <v>110</v>
      </c>
      <c r="G151" s="181" t="s">
        <v>1300</v>
      </c>
      <c r="H151" s="49" t="s">
        <v>1350</v>
      </c>
      <c r="I151" s="49" t="s">
        <v>1538</v>
      </c>
      <c r="J151" s="49" t="s">
        <v>1827</v>
      </c>
      <c r="K151" s="13"/>
    </row>
    <row r="152" spans="1:11" ht="17.100000000000001" customHeight="1" x14ac:dyDescent="0.25">
      <c r="A152" s="50">
        <f t="shared" si="2"/>
        <v>147</v>
      </c>
      <c r="B152" s="180">
        <v>11018</v>
      </c>
      <c r="C152" s="180" t="s">
        <v>1106</v>
      </c>
      <c r="D152" s="49" t="s">
        <v>618</v>
      </c>
      <c r="E152" s="49" t="s">
        <v>281</v>
      </c>
      <c r="F152" s="183" t="s">
        <v>109</v>
      </c>
      <c r="G152" s="181" t="s">
        <v>1300</v>
      </c>
      <c r="H152" s="49" t="s">
        <v>1302</v>
      </c>
      <c r="I152" s="49" t="s">
        <v>1539</v>
      </c>
      <c r="J152" s="49" t="s">
        <v>1828</v>
      </c>
      <c r="K152" s="13"/>
    </row>
    <row r="153" spans="1:11" ht="17.100000000000001" customHeight="1" x14ac:dyDescent="0.25">
      <c r="A153" s="50">
        <f t="shared" si="2"/>
        <v>148</v>
      </c>
      <c r="B153" s="180">
        <v>11019</v>
      </c>
      <c r="C153" s="180" t="s">
        <v>1107</v>
      </c>
      <c r="D153" s="49" t="s">
        <v>619</v>
      </c>
      <c r="E153" s="49" t="s">
        <v>282</v>
      </c>
      <c r="F153" s="183" t="s">
        <v>110</v>
      </c>
      <c r="G153" s="181" t="s">
        <v>1300</v>
      </c>
      <c r="H153" s="49" t="s">
        <v>1302</v>
      </c>
      <c r="I153" s="49" t="s">
        <v>1540</v>
      </c>
      <c r="J153" s="49" t="s">
        <v>1829</v>
      </c>
      <c r="K153" s="13"/>
    </row>
    <row r="154" spans="1:11" ht="17.100000000000001" customHeight="1" x14ac:dyDescent="0.25">
      <c r="A154" s="50">
        <f t="shared" si="2"/>
        <v>149</v>
      </c>
      <c r="B154" s="180">
        <v>11020</v>
      </c>
      <c r="C154" s="180" t="s">
        <v>1108</v>
      </c>
      <c r="D154" s="49" t="s">
        <v>620</v>
      </c>
      <c r="E154" s="49" t="s">
        <v>283</v>
      </c>
      <c r="F154" s="183" t="s">
        <v>109</v>
      </c>
      <c r="G154" s="181" t="s">
        <v>1300</v>
      </c>
      <c r="H154" s="49" t="s">
        <v>1351</v>
      </c>
      <c r="I154" s="49" t="s">
        <v>1541</v>
      </c>
      <c r="J154" s="49" t="s">
        <v>1830</v>
      </c>
      <c r="K154" s="13"/>
    </row>
    <row r="155" spans="1:11" ht="17.100000000000001" customHeight="1" x14ac:dyDescent="0.25">
      <c r="A155" s="50">
        <f t="shared" si="2"/>
        <v>150</v>
      </c>
      <c r="B155" s="180">
        <v>11021</v>
      </c>
      <c r="C155" s="180" t="s">
        <v>1109</v>
      </c>
      <c r="D155" s="49" t="s">
        <v>621</v>
      </c>
      <c r="E155" s="49" t="s">
        <v>284</v>
      </c>
      <c r="F155" s="183" t="s">
        <v>110</v>
      </c>
      <c r="G155" s="181" t="s">
        <v>1300</v>
      </c>
      <c r="H155" s="49" t="s">
        <v>1303</v>
      </c>
      <c r="I155" s="49" t="s">
        <v>1542</v>
      </c>
      <c r="J155" s="49" t="s">
        <v>1831</v>
      </c>
      <c r="K155" s="13"/>
    </row>
    <row r="156" spans="1:11" ht="17.100000000000001" customHeight="1" x14ac:dyDescent="0.25">
      <c r="A156" s="50">
        <f t="shared" si="2"/>
        <v>151</v>
      </c>
      <c r="B156" s="180">
        <v>11022</v>
      </c>
      <c r="C156" s="180" t="s">
        <v>1110</v>
      </c>
      <c r="D156" s="49" t="s">
        <v>622</v>
      </c>
      <c r="E156" s="49" t="s">
        <v>285</v>
      </c>
      <c r="F156" s="183" t="s">
        <v>109</v>
      </c>
      <c r="G156" s="181" t="s">
        <v>1300</v>
      </c>
      <c r="H156" s="49" t="s">
        <v>1352</v>
      </c>
      <c r="I156" s="49" t="s">
        <v>1435</v>
      </c>
      <c r="J156" s="49" t="s">
        <v>1832</v>
      </c>
      <c r="K156" s="13"/>
    </row>
    <row r="157" spans="1:11" ht="17.100000000000001" customHeight="1" x14ac:dyDescent="0.25">
      <c r="A157" s="50">
        <f t="shared" si="2"/>
        <v>152</v>
      </c>
      <c r="B157" s="180">
        <v>11024</v>
      </c>
      <c r="C157" s="180" t="s">
        <v>1111</v>
      </c>
      <c r="D157" s="49" t="s">
        <v>623</v>
      </c>
      <c r="E157" s="49" t="s">
        <v>286</v>
      </c>
      <c r="F157" s="183" t="s">
        <v>110</v>
      </c>
      <c r="G157" s="181" t="s">
        <v>1300</v>
      </c>
      <c r="H157" s="49" t="s">
        <v>1302</v>
      </c>
      <c r="I157" s="49" t="s">
        <v>1543</v>
      </c>
      <c r="J157" s="49" t="s">
        <v>1833</v>
      </c>
      <c r="K157" s="13"/>
    </row>
    <row r="158" spans="1:11" ht="17.100000000000001" customHeight="1" x14ac:dyDescent="0.25">
      <c r="A158" s="50">
        <f t="shared" si="2"/>
        <v>153</v>
      </c>
      <c r="B158" s="180">
        <v>11027</v>
      </c>
      <c r="C158" s="180" t="s">
        <v>1112</v>
      </c>
      <c r="D158" s="49" t="s">
        <v>624</v>
      </c>
      <c r="E158" s="49" t="s">
        <v>287</v>
      </c>
      <c r="F158" s="183" t="s">
        <v>110</v>
      </c>
      <c r="G158" s="181" t="s">
        <v>1300</v>
      </c>
      <c r="H158" s="49" t="s">
        <v>1302</v>
      </c>
      <c r="I158" s="49" t="s">
        <v>1411</v>
      </c>
      <c r="J158" s="49" t="s">
        <v>1834</v>
      </c>
      <c r="K158" s="13"/>
    </row>
    <row r="159" spans="1:11" ht="17.100000000000001" customHeight="1" x14ac:dyDescent="0.25">
      <c r="A159" s="50">
        <f t="shared" si="2"/>
        <v>154</v>
      </c>
      <c r="B159" s="180">
        <v>11029</v>
      </c>
      <c r="C159" s="180" t="s">
        <v>1113</v>
      </c>
      <c r="D159" s="49" t="s">
        <v>625</v>
      </c>
      <c r="E159" s="49" t="s">
        <v>288</v>
      </c>
      <c r="F159" s="183" t="s">
        <v>110</v>
      </c>
      <c r="G159" s="181" t="s">
        <v>1300</v>
      </c>
      <c r="H159" s="49" t="s">
        <v>1329</v>
      </c>
      <c r="I159" s="49" t="s">
        <v>1544</v>
      </c>
      <c r="J159" s="49" t="s">
        <v>1835</v>
      </c>
      <c r="K159" s="13"/>
    </row>
    <row r="160" spans="1:11" ht="17.100000000000001" customHeight="1" x14ac:dyDescent="0.25">
      <c r="A160" s="50">
        <f t="shared" si="2"/>
        <v>155</v>
      </c>
      <c r="B160" s="180">
        <v>11030</v>
      </c>
      <c r="C160" s="180" t="s">
        <v>1114</v>
      </c>
      <c r="D160" s="49" t="s">
        <v>626</v>
      </c>
      <c r="E160" s="49" t="s">
        <v>289</v>
      </c>
      <c r="F160" s="183" t="s">
        <v>110</v>
      </c>
      <c r="G160" s="181" t="s">
        <v>1300</v>
      </c>
      <c r="H160" s="49" t="s">
        <v>1353</v>
      </c>
      <c r="I160" s="49" t="s">
        <v>1545</v>
      </c>
      <c r="J160" s="49" t="s">
        <v>1836</v>
      </c>
      <c r="K160" s="13"/>
    </row>
    <row r="161" spans="1:11" ht="17.100000000000001" customHeight="1" x14ac:dyDescent="0.25">
      <c r="A161" s="50">
        <f t="shared" si="2"/>
        <v>156</v>
      </c>
      <c r="B161" s="180">
        <v>11030</v>
      </c>
      <c r="C161" s="180" t="s">
        <v>1115</v>
      </c>
      <c r="D161" s="49" t="s">
        <v>627</v>
      </c>
      <c r="E161" s="49" t="s">
        <v>290</v>
      </c>
      <c r="F161" s="183" t="s">
        <v>110</v>
      </c>
      <c r="G161" s="181" t="s">
        <v>1300</v>
      </c>
      <c r="H161" s="49" t="s">
        <v>1302</v>
      </c>
      <c r="I161" s="49" t="s">
        <v>1546</v>
      </c>
      <c r="J161" s="49" t="s">
        <v>1837</v>
      </c>
      <c r="K161" s="13"/>
    </row>
    <row r="162" spans="1:11" ht="17.100000000000001" customHeight="1" x14ac:dyDescent="0.25">
      <c r="A162" s="50">
        <f t="shared" si="2"/>
        <v>157</v>
      </c>
      <c r="B162" s="180">
        <v>11032</v>
      </c>
      <c r="C162" s="180" t="s">
        <v>1116</v>
      </c>
      <c r="D162" s="49" t="s">
        <v>628</v>
      </c>
      <c r="E162" s="49" t="s">
        <v>291</v>
      </c>
      <c r="F162" s="183" t="s">
        <v>110</v>
      </c>
      <c r="G162" s="181" t="s">
        <v>1300</v>
      </c>
      <c r="H162" s="49" t="s">
        <v>1354</v>
      </c>
      <c r="I162" s="49" t="s">
        <v>1547</v>
      </c>
      <c r="J162" s="49" t="s">
        <v>1813</v>
      </c>
      <c r="K162" s="13"/>
    </row>
    <row r="163" spans="1:11" ht="17.100000000000001" customHeight="1" x14ac:dyDescent="0.25">
      <c r="A163" s="50">
        <f t="shared" si="2"/>
        <v>158</v>
      </c>
      <c r="B163" s="180">
        <v>11033</v>
      </c>
      <c r="C163" s="180" t="s">
        <v>1117</v>
      </c>
      <c r="D163" s="49" t="s">
        <v>629</v>
      </c>
      <c r="E163" s="49" t="s">
        <v>292</v>
      </c>
      <c r="F163" s="183" t="s">
        <v>110</v>
      </c>
      <c r="G163" s="181" t="s">
        <v>1300</v>
      </c>
      <c r="H163" s="49" t="s">
        <v>1355</v>
      </c>
      <c r="I163" s="49" t="s">
        <v>1548</v>
      </c>
      <c r="J163" s="49" t="s">
        <v>1838</v>
      </c>
      <c r="K163" s="13"/>
    </row>
    <row r="164" spans="1:11" ht="17.100000000000001" customHeight="1" x14ac:dyDescent="0.25">
      <c r="A164" s="50">
        <f t="shared" si="2"/>
        <v>159</v>
      </c>
      <c r="B164" s="180">
        <v>11035</v>
      </c>
      <c r="C164" s="180" t="s">
        <v>1118</v>
      </c>
      <c r="D164" s="49" t="s">
        <v>630</v>
      </c>
      <c r="E164" s="49" t="s">
        <v>293</v>
      </c>
      <c r="F164" s="183" t="s">
        <v>110</v>
      </c>
      <c r="G164" s="181" t="s">
        <v>1300</v>
      </c>
      <c r="H164" s="49" t="s">
        <v>1356</v>
      </c>
      <c r="I164" s="49" t="s">
        <v>1549</v>
      </c>
      <c r="J164" s="49" t="s">
        <v>1839</v>
      </c>
      <c r="K164" s="13"/>
    </row>
    <row r="165" spans="1:11" ht="17.100000000000001" customHeight="1" x14ac:dyDescent="0.25">
      <c r="A165" s="50">
        <f t="shared" si="2"/>
        <v>160</v>
      </c>
      <c r="B165" s="180">
        <v>11036</v>
      </c>
      <c r="C165" s="180" t="s">
        <v>1119</v>
      </c>
      <c r="D165" s="49" t="s">
        <v>631</v>
      </c>
      <c r="E165" s="49" t="s">
        <v>294</v>
      </c>
      <c r="F165" s="183" t="s">
        <v>110</v>
      </c>
      <c r="G165" s="181" t="s">
        <v>1300</v>
      </c>
      <c r="H165" s="49" t="s">
        <v>1302</v>
      </c>
      <c r="I165" s="49" t="s">
        <v>1550</v>
      </c>
      <c r="J165" s="49" t="s">
        <v>1840</v>
      </c>
      <c r="K165" s="13"/>
    </row>
    <row r="166" spans="1:11" ht="17.100000000000001" customHeight="1" x14ac:dyDescent="0.25">
      <c r="A166" s="50">
        <f t="shared" si="2"/>
        <v>161</v>
      </c>
      <c r="B166" s="50">
        <v>11037</v>
      </c>
      <c r="C166" s="50" t="s">
        <v>1120</v>
      </c>
      <c r="D166" s="51" t="s">
        <v>632</v>
      </c>
      <c r="E166" s="52" t="s">
        <v>295</v>
      </c>
      <c r="F166" s="50" t="s">
        <v>110</v>
      </c>
      <c r="G166" s="181" t="s">
        <v>1300</v>
      </c>
      <c r="H166" s="52" t="s">
        <v>1328</v>
      </c>
      <c r="I166" s="50" t="s">
        <v>1551</v>
      </c>
      <c r="J166" s="52" t="s">
        <v>1841</v>
      </c>
      <c r="K166" s="13"/>
    </row>
    <row r="167" spans="1:11" ht="17.100000000000001" customHeight="1" x14ac:dyDescent="0.25">
      <c r="A167" s="50">
        <f t="shared" si="2"/>
        <v>162</v>
      </c>
      <c r="B167" s="50">
        <v>11038</v>
      </c>
      <c r="C167" s="50" t="s">
        <v>1121</v>
      </c>
      <c r="D167" s="50" t="s">
        <v>633</v>
      </c>
      <c r="E167" s="52" t="s">
        <v>296</v>
      </c>
      <c r="F167" s="50" t="s">
        <v>110</v>
      </c>
      <c r="G167" s="181" t="s">
        <v>1300</v>
      </c>
      <c r="H167" s="52" t="s">
        <v>1357</v>
      </c>
      <c r="I167" s="50" t="s">
        <v>1546</v>
      </c>
      <c r="J167" s="52" t="s">
        <v>1842</v>
      </c>
      <c r="K167" s="13"/>
    </row>
    <row r="168" spans="1:11" ht="17.100000000000001" customHeight="1" x14ac:dyDescent="0.25">
      <c r="A168" s="50">
        <f t="shared" si="2"/>
        <v>163</v>
      </c>
      <c r="B168" s="50">
        <v>11039</v>
      </c>
      <c r="C168" s="50" t="s">
        <v>1122</v>
      </c>
      <c r="D168" s="50" t="s">
        <v>634</v>
      </c>
      <c r="E168" s="52" t="s">
        <v>297</v>
      </c>
      <c r="F168" s="50" t="s">
        <v>110</v>
      </c>
      <c r="G168" s="181" t="s">
        <v>1300</v>
      </c>
      <c r="H168" s="52" t="s">
        <v>1358</v>
      </c>
      <c r="I168" s="50" t="s">
        <v>1552</v>
      </c>
      <c r="J168" s="52" t="s">
        <v>1358</v>
      </c>
      <c r="K168" s="13"/>
    </row>
    <row r="169" spans="1:11" ht="17.100000000000001" customHeight="1" x14ac:dyDescent="0.25">
      <c r="A169" s="50">
        <f t="shared" si="2"/>
        <v>164</v>
      </c>
      <c r="B169" s="50">
        <v>11040</v>
      </c>
      <c r="C169" s="50" t="s">
        <v>1123</v>
      </c>
      <c r="D169" s="50" t="s">
        <v>635</v>
      </c>
      <c r="E169" s="52" t="s">
        <v>298</v>
      </c>
      <c r="F169" s="50" t="s">
        <v>110</v>
      </c>
      <c r="G169" s="181" t="s">
        <v>1300</v>
      </c>
      <c r="H169" s="52" t="s">
        <v>1302</v>
      </c>
      <c r="I169" s="50" t="s">
        <v>1553</v>
      </c>
      <c r="J169" s="52" t="s">
        <v>1843</v>
      </c>
      <c r="K169" s="13"/>
    </row>
    <row r="170" spans="1:11" ht="17.100000000000001" customHeight="1" x14ac:dyDescent="0.25">
      <c r="A170" s="50">
        <f t="shared" si="2"/>
        <v>165</v>
      </c>
      <c r="B170" s="50">
        <v>11080</v>
      </c>
      <c r="C170" s="50" t="s">
        <v>1124</v>
      </c>
      <c r="D170" s="51" t="s">
        <v>636</v>
      </c>
      <c r="E170" s="52" t="s">
        <v>299</v>
      </c>
      <c r="F170" s="50" t="s">
        <v>110</v>
      </c>
      <c r="G170" s="181" t="s">
        <v>1300</v>
      </c>
      <c r="H170" s="52" t="s">
        <v>1359</v>
      </c>
      <c r="I170" s="50" t="s">
        <v>1554</v>
      </c>
      <c r="J170" s="52" t="s">
        <v>1844</v>
      </c>
      <c r="K170" s="13"/>
    </row>
    <row r="171" spans="1:11" ht="17.100000000000001" customHeight="1" x14ac:dyDescent="0.25">
      <c r="A171" s="50">
        <f t="shared" si="2"/>
        <v>166</v>
      </c>
      <c r="B171" s="50">
        <v>11081</v>
      </c>
      <c r="C171" s="50" t="s">
        <v>1125</v>
      </c>
      <c r="D171" s="50" t="s">
        <v>637</v>
      </c>
      <c r="E171" s="52" t="s">
        <v>300</v>
      </c>
      <c r="F171" s="50" t="s">
        <v>109</v>
      </c>
      <c r="G171" s="181" t="s">
        <v>1300</v>
      </c>
      <c r="H171" s="52" t="s">
        <v>1302</v>
      </c>
      <c r="I171" s="50" t="s">
        <v>1555</v>
      </c>
      <c r="J171" s="52" t="s">
        <v>1845</v>
      </c>
      <c r="K171" s="13"/>
    </row>
    <row r="172" spans="1:11" ht="17.100000000000001" customHeight="1" x14ac:dyDescent="0.25">
      <c r="A172" s="50">
        <f t="shared" si="2"/>
        <v>167</v>
      </c>
      <c r="B172" s="50">
        <v>11084</v>
      </c>
      <c r="C172" s="50" t="s">
        <v>1126</v>
      </c>
      <c r="D172" s="50" t="s">
        <v>638</v>
      </c>
      <c r="E172" s="52" t="s">
        <v>301</v>
      </c>
      <c r="F172" s="50" t="s">
        <v>109</v>
      </c>
      <c r="G172" s="181" t="s">
        <v>1300</v>
      </c>
      <c r="H172" s="52" t="s">
        <v>1302</v>
      </c>
      <c r="I172" s="50" t="s">
        <v>1556</v>
      </c>
      <c r="J172" s="52" t="s">
        <v>1846</v>
      </c>
      <c r="K172" s="13"/>
    </row>
    <row r="173" spans="1:11" ht="17.100000000000001" customHeight="1" x14ac:dyDescent="0.25">
      <c r="A173" s="50">
        <f t="shared" si="2"/>
        <v>168</v>
      </c>
      <c r="B173" s="50">
        <v>11083</v>
      </c>
      <c r="C173" s="50" t="s">
        <v>1127</v>
      </c>
      <c r="D173" s="50" t="s">
        <v>639</v>
      </c>
      <c r="E173" s="52" t="s">
        <v>302</v>
      </c>
      <c r="F173" s="50" t="s">
        <v>109</v>
      </c>
      <c r="G173" s="181" t="s">
        <v>1300</v>
      </c>
      <c r="H173" s="52" t="s">
        <v>1360</v>
      </c>
      <c r="I173" s="50" t="s">
        <v>1557</v>
      </c>
      <c r="J173" s="52" t="s">
        <v>1847</v>
      </c>
      <c r="K173" s="13"/>
    </row>
    <row r="174" spans="1:11" ht="17.100000000000001" customHeight="1" x14ac:dyDescent="0.25">
      <c r="A174" s="50">
        <f t="shared" si="2"/>
        <v>169</v>
      </c>
      <c r="B174" s="50">
        <v>11084</v>
      </c>
      <c r="C174" s="50" t="s">
        <v>1128</v>
      </c>
      <c r="D174" s="51" t="s">
        <v>640</v>
      </c>
      <c r="E174" s="52" t="s">
        <v>303</v>
      </c>
      <c r="F174" s="50" t="s">
        <v>109</v>
      </c>
      <c r="G174" s="181" t="s">
        <v>1300</v>
      </c>
      <c r="H174" s="52" t="s">
        <v>1302</v>
      </c>
      <c r="I174" s="50" t="s">
        <v>1558</v>
      </c>
      <c r="J174" s="52" t="s">
        <v>1848</v>
      </c>
      <c r="K174" s="13"/>
    </row>
    <row r="175" spans="1:11" ht="17.100000000000001" customHeight="1" x14ac:dyDescent="0.25">
      <c r="A175" s="50">
        <f t="shared" si="2"/>
        <v>170</v>
      </c>
      <c r="B175" s="50">
        <v>11085</v>
      </c>
      <c r="C175" s="50" t="s">
        <v>1129</v>
      </c>
      <c r="D175" s="50" t="s">
        <v>641</v>
      </c>
      <c r="E175" s="52" t="s">
        <v>304</v>
      </c>
      <c r="F175" s="50" t="s">
        <v>110</v>
      </c>
      <c r="G175" s="181" t="s">
        <v>1300</v>
      </c>
      <c r="H175" s="52" t="s">
        <v>1361</v>
      </c>
      <c r="I175" s="50" t="s">
        <v>1559</v>
      </c>
      <c r="J175" s="52" t="s">
        <v>1849</v>
      </c>
      <c r="K175" s="13"/>
    </row>
    <row r="176" spans="1:11" ht="17.100000000000001" customHeight="1" x14ac:dyDescent="0.25">
      <c r="A176" s="50">
        <f t="shared" si="2"/>
        <v>171</v>
      </c>
      <c r="B176" s="50">
        <v>11086</v>
      </c>
      <c r="C176" s="50" t="s">
        <v>1130</v>
      </c>
      <c r="D176" s="50" t="s">
        <v>642</v>
      </c>
      <c r="E176" s="52" t="s">
        <v>305</v>
      </c>
      <c r="F176" s="50" t="s">
        <v>110</v>
      </c>
      <c r="G176" s="181" t="s">
        <v>1300</v>
      </c>
      <c r="H176" s="52" t="s">
        <v>1362</v>
      </c>
      <c r="I176" s="50" t="s">
        <v>1560</v>
      </c>
      <c r="J176" s="52" t="s">
        <v>1850</v>
      </c>
      <c r="K176" s="13"/>
    </row>
    <row r="177" spans="1:11" ht="17.100000000000001" customHeight="1" x14ac:dyDescent="0.25">
      <c r="A177" s="50">
        <f t="shared" si="2"/>
        <v>172</v>
      </c>
      <c r="B177" s="50">
        <v>11087</v>
      </c>
      <c r="C177" s="50" t="s">
        <v>1131</v>
      </c>
      <c r="D177" s="50" t="s">
        <v>643</v>
      </c>
      <c r="E177" s="52" t="s">
        <v>306</v>
      </c>
      <c r="F177" s="50" t="s">
        <v>110</v>
      </c>
      <c r="G177" s="181" t="s">
        <v>1300</v>
      </c>
      <c r="H177" s="52" t="s">
        <v>1302</v>
      </c>
      <c r="I177" s="50" t="s">
        <v>1561</v>
      </c>
      <c r="J177" s="52" t="s">
        <v>1851</v>
      </c>
      <c r="K177" s="13"/>
    </row>
    <row r="178" spans="1:11" ht="17.100000000000001" customHeight="1" x14ac:dyDescent="0.25">
      <c r="A178" s="50">
        <f t="shared" si="2"/>
        <v>173</v>
      </c>
      <c r="B178" s="50">
        <v>11088</v>
      </c>
      <c r="C178" s="50" t="s">
        <v>1132</v>
      </c>
      <c r="D178" s="51" t="s">
        <v>644</v>
      </c>
      <c r="E178" s="52" t="s">
        <v>307</v>
      </c>
      <c r="F178" s="50" t="s">
        <v>110</v>
      </c>
      <c r="G178" s="181" t="s">
        <v>1300</v>
      </c>
      <c r="H178" s="52" t="s">
        <v>1302</v>
      </c>
      <c r="I178" s="50" t="s">
        <v>1562</v>
      </c>
      <c r="J178" s="52" t="s">
        <v>1852</v>
      </c>
      <c r="K178" s="13"/>
    </row>
    <row r="179" spans="1:11" ht="17.100000000000001" customHeight="1" x14ac:dyDescent="0.25">
      <c r="A179" s="50">
        <f t="shared" si="2"/>
        <v>174</v>
      </c>
      <c r="B179" s="50">
        <v>11089</v>
      </c>
      <c r="C179" s="50" t="s">
        <v>1133</v>
      </c>
      <c r="D179" s="50" t="s">
        <v>645</v>
      </c>
      <c r="E179" s="52" t="s">
        <v>308</v>
      </c>
      <c r="F179" s="50" t="s">
        <v>110</v>
      </c>
      <c r="G179" s="181" t="s">
        <v>1300</v>
      </c>
      <c r="H179" s="52" t="s">
        <v>1302</v>
      </c>
      <c r="I179" s="50" t="s">
        <v>1511</v>
      </c>
      <c r="J179" s="52" t="s">
        <v>1853</v>
      </c>
      <c r="K179" s="13"/>
    </row>
    <row r="180" spans="1:11" ht="17.100000000000001" customHeight="1" x14ac:dyDescent="0.25">
      <c r="A180" s="50">
        <f t="shared" si="2"/>
        <v>175</v>
      </c>
      <c r="B180" s="50">
        <v>11090</v>
      </c>
      <c r="C180" s="50" t="s">
        <v>1134</v>
      </c>
      <c r="D180" s="50" t="s">
        <v>646</v>
      </c>
      <c r="E180" s="52" t="s">
        <v>309</v>
      </c>
      <c r="F180" s="50" t="s">
        <v>109</v>
      </c>
      <c r="G180" s="181" t="s">
        <v>1300</v>
      </c>
      <c r="H180" s="52" t="s">
        <v>1363</v>
      </c>
      <c r="I180" s="50" t="s">
        <v>1563</v>
      </c>
      <c r="J180" s="52" t="s">
        <v>1854</v>
      </c>
      <c r="K180" s="13"/>
    </row>
    <row r="181" spans="1:11" ht="17.100000000000001" customHeight="1" x14ac:dyDescent="0.25">
      <c r="A181" s="50">
        <f t="shared" si="2"/>
        <v>176</v>
      </c>
      <c r="B181" s="50">
        <v>11057</v>
      </c>
      <c r="C181" s="50" t="s">
        <v>1135</v>
      </c>
      <c r="D181" s="50" t="s">
        <v>647</v>
      </c>
      <c r="E181" s="52" t="s">
        <v>310</v>
      </c>
      <c r="F181" s="50" t="s">
        <v>110</v>
      </c>
      <c r="G181" s="181" t="s">
        <v>1300</v>
      </c>
      <c r="H181" s="52" t="s">
        <v>1364</v>
      </c>
      <c r="I181" s="50" t="s">
        <v>1564</v>
      </c>
      <c r="J181" s="52" t="s">
        <v>1855</v>
      </c>
      <c r="K181" s="13"/>
    </row>
    <row r="182" spans="1:11" ht="17.100000000000001" customHeight="1" x14ac:dyDescent="0.25">
      <c r="A182" s="50">
        <f t="shared" si="2"/>
        <v>177</v>
      </c>
      <c r="B182" s="50">
        <v>11058</v>
      </c>
      <c r="C182" s="50" t="s">
        <v>1136</v>
      </c>
      <c r="D182" s="51" t="s">
        <v>648</v>
      </c>
      <c r="E182" s="52" t="s">
        <v>311</v>
      </c>
      <c r="F182" s="50" t="s">
        <v>110</v>
      </c>
      <c r="G182" s="181" t="s">
        <v>1300</v>
      </c>
      <c r="H182" s="52" t="s">
        <v>1302</v>
      </c>
      <c r="I182" s="50" t="s">
        <v>1560</v>
      </c>
      <c r="J182" s="52" t="s">
        <v>1856</v>
      </c>
      <c r="K182" s="13"/>
    </row>
    <row r="183" spans="1:11" ht="17.100000000000001" customHeight="1" x14ac:dyDescent="0.25">
      <c r="A183" s="50">
        <f t="shared" si="2"/>
        <v>178</v>
      </c>
      <c r="B183" s="50">
        <v>11091</v>
      </c>
      <c r="C183" s="50" t="s">
        <v>1137</v>
      </c>
      <c r="D183" s="50" t="s">
        <v>649</v>
      </c>
      <c r="E183" s="52" t="s">
        <v>312</v>
      </c>
      <c r="F183" s="50" t="s">
        <v>110</v>
      </c>
      <c r="G183" s="181" t="s">
        <v>1300</v>
      </c>
      <c r="H183" s="52" t="s">
        <v>1303</v>
      </c>
      <c r="I183" s="50" t="s">
        <v>1565</v>
      </c>
      <c r="J183" s="52" t="s">
        <v>1857</v>
      </c>
      <c r="K183" s="13"/>
    </row>
    <row r="184" spans="1:11" ht="17.100000000000001" customHeight="1" x14ac:dyDescent="0.25">
      <c r="A184" s="50">
        <f t="shared" si="2"/>
        <v>179</v>
      </c>
      <c r="B184" s="50">
        <v>11092</v>
      </c>
      <c r="C184" s="50" t="s">
        <v>1138</v>
      </c>
      <c r="D184" s="50" t="s">
        <v>650</v>
      </c>
      <c r="E184" s="52" t="s">
        <v>313</v>
      </c>
      <c r="F184" s="50" t="s">
        <v>109</v>
      </c>
      <c r="G184" s="181" t="s">
        <v>1300</v>
      </c>
      <c r="H184" s="52" t="s">
        <v>1302</v>
      </c>
      <c r="I184" s="50" t="s">
        <v>1566</v>
      </c>
      <c r="J184" s="52" t="s">
        <v>1858</v>
      </c>
      <c r="K184" s="13"/>
    </row>
    <row r="185" spans="1:11" ht="17.100000000000001" customHeight="1" x14ac:dyDescent="0.25">
      <c r="A185" s="50">
        <f t="shared" si="2"/>
        <v>180</v>
      </c>
      <c r="B185" s="50">
        <v>11059</v>
      </c>
      <c r="C185" s="50" t="s">
        <v>1139</v>
      </c>
      <c r="D185" s="50" t="s">
        <v>651</v>
      </c>
      <c r="E185" s="52" t="s">
        <v>314</v>
      </c>
      <c r="F185" s="50" t="s">
        <v>110</v>
      </c>
      <c r="G185" s="181" t="s">
        <v>1300</v>
      </c>
      <c r="H185" s="52" t="s">
        <v>1365</v>
      </c>
      <c r="I185" s="50" t="s">
        <v>1567</v>
      </c>
      <c r="J185" s="52" t="s">
        <v>1859</v>
      </c>
      <c r="K185" s="13"/>
    </row>
    <row r="186" spans="1:11" ht="17.100000000000001" customHeight="1" x14ac:dyDescent="0.25">
      <c r="A186" s="50">
        <f t="shared" si="2"/>
        <v>181</v>
      </c>
      <c r="B186" s="50">
        <v>11093</v>
      </c>
      <c r="C186" s="50" t="s">
        <v>1140</v>
      </c>
      <c r="D186" s="51" t="s">
        <v>652</v>
      </c>
      <c r="E186" s="52" t="s">
        <v>315</v>
      </c>
      <c r="F186" s="50" t="s">
        <v>110</v>
      </c>
      <c r="G186" s="181" t="s">
        <v>1300</v>
      </c>
      <c r="H186" s="52" t="s">
        <v>1339</v>
      </c>
      <c r="I186" s="50" t="s">
        <v>1568</v>
      </c>
      <c r="J186" s="52" t="s">
        <v>1860</v>
      </c>
      <c r="K186" s="13"/>
    </row>
    <row r="187" spans="1:11" ht="17.100000000000001" customHeight="1" x14ac:dyDescent="0.25">
      <c r="A187" s="50">
        <f t="shared" si="2"/>
        <v>182</v>
      </c>
      <c r="B187" s="50">
        <v>11060</v>
      </c>
      <c r="C187" s="50" t="s">
        <v>1141</v>
      </c>
      <c r="D187" s="50" t="s">
        <v>653</v>
      </c>
      <c r="E187" s="52" t="s">
        <v>316</v>
      </c>
      <c r="F187" s="50" t="s">
        <v>110</v>
      </c>
      <c r="G187" s="181" t="s">
        <v>1300</v>
      </c>
      <c r="H187" s="52" t="s">
        <v>1366</v>
      </c>
      <c r="I187" s="50" t="s">
        <v>1569</v>
      </c>
      <c r="J187" s="52" t="s">
        <v>1861</v>
      </c>
      <c r="K187" s="13"/>
    </row>
    <row r="188" spans="1:11" ht="17.100000000000001" customHeight="1" x14ac:dyDescent="0.25">
      <c r="A188" s="50">
        <f t="shared" si="2"/>
        <v>183</v>
      </c>
      <c r="B188" s="50">
        <v>11094</v>
      </c>
      <c r="C188" s="50" t="s">
        <v>1142</v>
      </c>
      <c r="D188" s="50" t="s">
        <v>654</v>
      </c>
      <c r="E188" s="52" t="s">
        <v>317</v>
      </c>
      <c r="F188" s="50" t="s">
        <v>109</v>
      </c>
      <c r="G188" s="181" t="s">
        <v>1300</v>
      </c>
      <c r="H188" s="52" t="s">
        <v>1302</v>
      </c>
      <c r="I188" s="50" t="s">
        <v>1570</v>
      </c>
      <c r="J188" s="52" t="s">
        <v>1862</v>
      </c>
      <c r="K188" s="13"/>
    </row>
    <row r="189" spans="1:11" ht="17.100000000000001" customHeight="1" x14ac:dyDescent="0.25">
      <c r="A189" s="50">
        <f t="shared" si="2"/>
        <v>184</v>
      </c>
      <c r="B189" s="50">
        <v>11061</v>
      </c>
      <c r="C189" s="50" t="s">
        <v>1143</v>
      </c>
      <c r="D189" s="50" t="s">
        <v>655</v>
      </c>
      <c r="E189" s="52" t="s">
        <v>318</v>
      </c>
      <c r="F189" s="50" t="s">
        <v>110</v>
      </c>
      <c r="G189" s="181" t="s">
        <v>1300</v>
      </c>
      <c r="H189" s="52" t="s">
        <v>1313</v>
      </c>
      <c r="I189" s="50" t="s">
        <v>1571</v>
      </c>
      <c r="J189" s="52" t="s">
        <v>1863</v>
      </c>
      <c r="K189" s="13"/>
    </row>
    <row r="190" spans="1:11" ht="17.100000000000001" customHeight="1" x14ac:dyDescent="0.25">
      <c r="A190" s="50">
        <f t="shared" si="2"/>
        <v>185</v>
      </c>
      <c r="B190" s="50">
        <v>11062</v>
      </c>
      <c r="C190" s="50" t="s">
        <v>1144</v>
      </c>
      <c r="D190" s="51" t="s">
        <v>656</v>
      </c>
      <c r="E190" s="52" t="s">
        <v>151</v>
      </c>
      <c r="F190" s="50" t="s">
        <v>110</v>
      </c>
      <c r="G190" s="181" t="s">
        <v>1300</v>
      </c>
      <c r="H190" s="52" t="s">
        <v>1302</v>
      </c>
      <c r="I190" s="50" t="s">
        <v>1572</v>
      </c>
      <c r="J190" s="52" t="s">
        <v>1706</v>
      </c>
      <c r="K190" s="13"/>
    </row>
    <row r="191" spans="1:11" ht="17.100000000000001" customHeight="1" x14ac:dyDescent="0.25">
      <c r="A191" s="50">
        <f t="shared" si="2"/>
        <v>186</v>
      </c>
      <c r="B191" s="50">
        <v>11063</v>
      </c>
      <c r="C191" s="50" t="s">
        <v>1145</v>
      </c>
      <c r="D191" s="50" t="s">
        <v>657</v>
      </c>
      <c r="E191" s="52" t="s">
        <v>319</v>
      </c>
      <c r="F191" s="50" t="s">
        <v>109</v>
      </c>
      <c r="G191" s="181" t="s">
        <v>1300</v>
      </c>
      <c r="H191" s="52" t="s">
        <v>1367</v>
      </c>
      <c r="I191" s="50" t="s">
        <v>1573</v>
      </c>
      <c r="J191" s="52" t="s">
        <v>1864</v>
      </c>
      <c r="K191" s="13"/>
    </row>
    <row r="192" spans="1:11" ht="17.100000000000001" customHeight="1" x14ac:dyDescent="0.25">
      <c r="A192" s="50">
        <f t="shared" si="2"/>
        <v>187</v>
      </c>
      <c r="B192" s="50">
        <v>11096</v>
      </c>
      <c r="C192" s="50" t="s">
        <v>1146</v>
      </c>
      <c r="D192" s="50" t="s">
        <v>658</v>
      </c>
      <c r="E192" s="52" t="s">
        <v>320</v>
      </c>
      <c r="F192" s="50" t="s">
        <v>110</v>
      </c>
      <c r="G192" s="181" t="s">
        <v>1300</v>
      </c>
      <c r="H192" s="52" t="s">
        <v>1302</v>
      </c>
      <c r="I192" s="50" t="s">
        <v>1432</v>
      </c>
      <c r="J192" s="52" t="s">
        <v>1865</v>
      </c>
      <c r="K192" s="13"/>
    </row>
    <row r="193" spans="1:11" ht="17.100000000000001" customHeight="1" x14ac:dyDescent="0.25">
      <c r="A193" s="50">
        <f t="shared" si="2"/>
        <v>188</v>
      </c>
      <c r="B193" s="50">
        <v>11064</v>
      </c>
      <c r="C193" s="50" t="s">
        <v>1147</v>
      </c>
      <c r="D193" s="50" t="s">
        <v>659</v>
      </c>
      <c r="E193" s="52" t="s">
        <v>321</v>
      </c>
      <c r="F193" s="50" t="s">
        <v>109</v>
      </c>
      <c r="G193" s="181" t="s">
        <v>1300</v>
      </c>
      <c r="H193" s="52" t="s">
        <v>1302</v>
      </c>
      <c r="I193" s="50" t="s">
        <v>1574</v>
      </c>
      <c r="J193" s="52" t="s">
        <v>1866</v>
      </c>
      <c r="K193" s="13"/>
    </row>
    <row r="194" spans="1:11" ht="17.100000000000001" customHeight="1" x14ac:dyDescent="0.25">
      <c r="A194" s="50">
        <f t="shared" si="2"/>
        <v>189</v>
      </c>
      <c r="B194" s="50">
        <v>11097</v>
      </c>
      <c r="C194" s="50" t="s">
        <v>1148</v>
      </c>
      <c r="D194" s="51" t="s">
        <v>660</v>
      </c>
      <c r="E194" s="52" t="s">
        <v>322</v>
      </c>
      <c r="F194" s="50" t="s">
        <v>109</v>
      </c>
      <c r="G194" s="181" t="s">
        <v>1300</v>
      </c>
      <c r="H194" s="52" t="s">
        <v>1302</v>
      </c>
      <c r="I194" s="50" t="s">
        <v>1436</v>
      </c>
      <c r="J194" s="52" t="s">
        <v>1867</v>
      </c>
      <c r="K194" s="13"/>
    </row>
    <row r="195" spans="1:11" ht="17.100000000000001" customHeight="1" x14ac:dyDescent="0.25">
      <c r="A195" s="50">
        <f t="shared" si="2"/>
        <v>190</v>
      </c>
      <c r="B195" s="50">
        <v>11095</v>
      </c>
      <c r="C195" s="50" t="s">
        <v>1149</v>
      </c>
      <c r="D195" s="50" t="s">
        <v>661</v>
      </c>
      <c r="E195" s="52" t="s">
        <v>323</v>
      </c>
      <c r="F195" s="50" t="s">
        <v>109</v>
      </c>
      <c r="G195" s="181" t="s">
        <v>1300</v>
      </c>
      <c r="H195" s="52" t="s">
        <v>1368</v>
      </c>
      <c r="I195" s="50" t="s">
        <v>1574</v>
      </c>
      <c r="J195" s="52" t="s">
        <v>1868</v>
      </c>
      <c r="K195" s="13"/>
    </row>
    <row r="196" spans="1:11" ht="17.100000000000001" customHeight="1" x14ac:dyDescent="0.25">
      <c r="A196" s="50">
        <f t="shared" si="2"/>
        <v>191</v>
      </c>
      <c r="B196" s="50">
        <v>11065</v>
      </c>
      <c r="C196" s="50" t="s">
        <v>1150</v>
      </c>
      <c r="D196" s="50" t="s">
        <v>662</v>
      </c>
      <c r="E196" s="52" t="s">
        <v>324</v>
      </c>
      <c r="F196" s="50" t="s">
        <v>110</v>
      </c>
      <c r="G196" s="181" t="s">
        <v>1300</v>
      </c>
      <c r="H196" s="52" t="s">
        <v>1369</v>
      </c>
      <c r="I196" s="50" t="s">
        <v>1575</v>
      </c>
      <c r="J196" s="52" t="s">
        <v>1869</v>
      </c>
      <c r="K196" s="13"/>
    </row>
    <row r="197" spans="1:11" ht="17.100000000000001" customHeight="1" x14ac:dyDescent="0.25">
      <c r="A197" s="50">
        <f t="shared" si="2"/>
        <v>192</v>
      </c>
      <c r="B197" s="50">
        <v>11066</v>
      </c>
      <c r="C197" s="50" t="s">
        <v>1151</v>
      </c>
      <c r="D197" s="50" t="s">
        <v>663</v>
      </c>
      <c r="E197" s="52" t="s">
        <v>325</v>
      </c>
      <c r="F197" s="50" t="s">
        <v>110</v>
      </c>
      <c r="G197" s="181" t="s">
        <v>1300</v>
      </c>
      <c r="H197" s="52" t="s">
        <v>1302</v>
      </c>
      <c r="I197" s="50" t="s">
        <v>1576</v>
      </c>
      <c r="J197" s="52" t="s">
        <v>1870</v>
      </c>
      <c r="K197" s="13"/>
    </row>
    <row r="198" spans="1:11" ht="17.100000000000001" customHeight="1" x14ac:dyDescent="0.25">
      <c r="A198" s="50">
        <f t="shared" si="2"/>
        <v>193</v>
      </c>
      <c r="B198" s="50">
        <v>11067</v>
      </c>
      <c r="C198" s="50" t="s">
        <v>1152</v>
      </c>
      <c r="D198" s="51" t="s">
        <v>664</v>
      </c>
      <c r="E198" s="52" t="s">
        <v>326</v>
      </c>
      <c r="F198" s="50" t="s">
        <v>109</v>
      </c>
      <c r="G198" s="181" t="s">
        <v>1300</v>
      </c>
      <c r="H198" s="52" t="s">
        <v>1302</v>
      </c>
      <c r="I198" s="50" t="s">
        <v>1577</v>
      </c>
      <c r="J198" s="52" t="s">
        <v>1871</v>
      </c>
      <c r="K198" s="13"/>
    </row>
    <row r="199" spans="1:11" ht="17.100000000000001" customHeight="1" x14ac:dyDescent="0.25">
      <c r="A199" s="50">
        <f t="shared" si="2"/>
        <v>194</v>
      </c>
      <c r="B199" s="50">
        <v>11068</v>
      </c>
      <c r="C199" s="50" t="s">
        <v>1153</v>
      </c>
      <c r="D199" s="50" t="s">
        <v>665</v>
      </c>
      <c r="E199" s="52" t="s">
        <v>327</v>
      </c>
      <c r="F199" s="50" t="s">
        <v>110</v>
      </c>
      <c r="G199" s="181" t="s">
        <v>1300</v>
      </c>
      <c r="H199" s="52" t="s">
        <v>1370</v>
      </c>
      <c r="I199" s="50" t="s">
        <v>1578</v>
      </c>
      <c r="J199" s="52" t="s">
        <v>1872</v>
      </c>
      <c r="K199" s="13"/>
    </row>
    <row r="200" spans="1:11" ht="17.100000000000001" customHeight="1" x14ac:dyDescent="0.25">
      <c r="A200" s="50">
        <f t="shared" ref="A200:A263" si="3">A199+1</f>
        <v>195</v>
      </c>
      <c r="B200" s="50">
        <v>11069</v>
      </c>
      <c r="C200" s="50" t="s">
        <v>1154</v>
      </c>
      <c r="D200" s="50" t="s">
        <v>666</v>
      </c>
      <c r="E200" s="52" t="s">
        <v>328</v>
      </c>
      <c r="F200" s="50" t="s">
        <v>110</v>
      </c>
      <c r="G200" s="181" t="s">
        <v>1300</v>
      </c>
      <c r="H200" s="52" t="s">
        <v>1313</v>
      </c>
      <c r="I200" s="50" t="s">
        <v>1464</v>
      </c>
      <c r="J200" s="52" t="s">
        <v>1873</v>
      </c>
      <c r="K200" s="13"/>
    </row>
    <row r="201" spans="1:11" ht="17.100000000000001" customHeight="1" x14ac:dyDescent="0.25">
      <c r="A201" s="50">
        <f t="shared" si="3"/>
        <v>196</v>
      </c>
      <c r="B201" s="50">
        <v>11070</v>
      </c>
      <c r="C201" s="50" t="s">
        <v>1155</v>
      </c>
      <c r="D201" s="50" t="s">
        <v>667</v>
      </c>
      <c r="E201" s="52" t="s">
        <v>329</v>
      </c>
      <c r="F201" s="50" t="s">
        <v>110</v>
      </c>
      <c r="G201" s="181" t="s">
        <v>1300</v>
      </c>
      <c r="H201" s="52" t="s">
        <v>1313</v>
      </c>
      <c r="I201" s="50" t="s">
        <v>1579</v>
      </c>
      <c r="J201" s="52" t="s">
        <v>1874</v>
      </c>
      <c r="K201" s="13"/>
    </row>
    <row r="202" spans="1:11" ht="17.100000000000001" customHeight="1" x14ac:dyDescent="0.25">
      <c r="A202" s="50">
        <f t="shared" si="3"/>
        <v>197</v>
      </c>
      <c r="B202" s="50">
        <v>11072</v>
      </c>
      <c r="C202" s="50" t="s">
        <v>1156</v>
      </c>
      <c r="D202" s="51" t="s">
        <v>668</v>
      </c>
      <c r="E202" s="52" t="s">
        <v>330</v>
      </c>
      <c r="F202" s="50" t="s">
        <v>110</v>
      </c>
      <c r="G202" s="181" t="s">
        <v>1300</v>
      </c>
      <c r="H202" s="52" t="s">
        <v>1341</v>
      </c>
      <c r="I202" s="50" t="s">
        <v>1580</v>
      </c>
      <c r="J202" s="52" t="s">
        <v>1875</v>
      </c>
      <c r="K202" s="13"/>
    </row>
    <row r="203" spans="1:11" ht="17.100000000000001" customHeight="1" x14ac:dyDescent="0.25">
      <c r="A203" s="50">
        <f t="shared" si="3"/>
        <v>198</v>
      </c>
      <c r="B203" s="50">
        <v>11073</v>
      </c>
      <c r="C203" s="50" t="s">
        <v>1157</v>
      </c>
      <c r="D203" s="50" t="s">
        <v>669</v>
      </c>
      <c r="E203" s="52" t="s">
        <v>331</v>
      </c>
      <c r="F203" s="50" t="s">
        <v>110</v>
      </c>
      <c r="G203" s="181" t="s">
        <v>1300</v>
      </c>
      <c r="H203" s="52" t="s">
        <v>1302</v>
      </c>
      <c r="I203" s="50" t="s">
        <v>1581</v>
      </c>
      <c r="J203" s="52" t="s">
        <v>1876</v>
      </c>
      <c r="K203" s="13"/>
    </row>
    <row r="204" spans="1:11" ht="17.100000000000001" customHeight="1" x14ac:dyDescent="0.25">
      <c r="A204" s="50">
        <f t="shared" si="3"/>
        <v>199</v>
      </c>
      <c r="B204" s="50">
        <v>11074</v>
      </c>
      <c r="C204" s="50" t="s">
        <v>1158</v>
      </c>
      <c r="D204" s="50" t="s">
        <v>670</v>
      </c>
      <c r="E204" s="52" t="s">
        <v>332</v>
      </c>
      <c r="F204" s="50" t="s">
        <v>110</v>
      </c>
      <c r="G204" s="181" t="s">
        <v>1300</v>
      </c>
      <c r="H204" s="52" t="s">
        <v>1302</v>
      </c>
      <c r="I204" s="50" t="s">
        <v>1582</v>
      </c>
      <c r="J204" s="52" t="s">
        <v>1877</v>
      </c>
      <c r="K204" s="13"/>
    </row>
    <row r="205" spans="1:11" ht="17.100000000000001" customHeight="1" x14ac:dyDescent="0.25">
      <c r="A205" s="50">
        <f t="shared" si="3"/>
        <v>200</v>
      </c>
      <c r="B205" s="50">
        <v>11075</v>
      </c>
      <c r="C205" s="50" t="s">
        <v>1159</v>
      </c>
      <c r="D205" s="50" t="s">
        <v>671</v>
      </c>
      <c r="E205" s="52" t="s">
        <v>333</v>
      </c>
      <c r="F205" s="50" t="s">
        <v>110</v>
      </c>
      <c r="G205" s="181" t="s">
        <v>1300</v>
      </c>
      <c r="H205" s="52" t="s">
        <v>1312</v>
      </c>
      <c r="I205" s="50" t="s">
        <v>1583</v>
      </c>
      <c r="J205" s="52" t="s">
        <v>1878</v>
      </c>
      <c r="K205" s="13"/>
    </row>
    <row r="206" spans="1:11" ht="17.100000000000001" customHeight="1" x14ac:dyDescent="0.25">
      <c r="A206" s="50">
        <f t="shared" si="3"/>
        <v>201</v>
      </c>
      <c r="B206" s="50">
        <v>11076</v>
      </c>
      <c r="C206" s="50" t="s">
        <v>1160</v>
      </c>
      <c r="D206" s="51" t="s">
        <v>672</v>
      </c>
      <c r="E206" s="52" t="s">
        <v>334</v>
      </c>
      <c r="F206" s="50" t="s">
        <v>110</v>
      </c>
      <c r="G206" s="181" t="s">
        <v>1300</v>
      </c>
      <c r="H206" s="52" t="s">
        <v>1345</v>
      </c>
      <c r="I206" s="50" t="s">
        <v>1584</v>
      </c>
      <c r="J206" s="52" t="s">
        <v>1879</v>
      </c>
      <c r="K206" s="13"/>
    </row>
    <row r="207" spans="1:11" ht="17.100000000000001" customHeight="1" x14ac:dyDescent="0.25">
      <c r="A207" s="50">
        <f t="shared" si="3"/>
        <v>202</v>
      </c>
      <c r="B207" s="50">
        <v>11077</v>
      </c>
      <c r="C207" s="50" t="s">
        <v>1161</v>
      </c>
      <c r="D207" s="50" t="s">
        <v>673</v>
      </c>
      <c r="E207" s="52" t="s">
        <v>335</v>
      </c>
      <c r="F207" s="50" t="s">
        <v>110</v>
      </c>
      <c r="G207" s="181" t="s">
        <v>1300</v>
      </c>
      <c r="H207" s="52" t="s">
        <v>1371</v>
      </c>
      <c r="I207" s="50" t="s">
        <v>1585</v>
      </c>
      <c r="J207" s="52" t="s">
        <v>1880</v>
      </c>
      <c r="K207" s="13"/>
    </row>
    <row r="208" spans="1:11" ht="17.100000000000001" customHeight="1" x14ac:dyDescent="0.25">
      <c r="A208" s="50">
        <f t="shared" si="3"/>
        <v>203</v>
      </c>
      <c r="B208" s="50">
        <v>11078</v>
      </c>
      <c r="C208" s="50" t="s">
        <v>1162</v>
      </c>
      <c r="D208" s="50" t="s">
        <v>674</v>
      </c>
      <c r="E208" s="52" t="s">
        <v>336</v>
      </c>
      <c r="F208" s="50" t="s">
        <v>109</v>
      </c>
      <c r="G208" s="181" t="s">
        <v>1300</v>
      </c>
      <c r="H208" s="52" t="s">
        <v>1372</v>
      </c>
      <c r="I208" s="50" t="s">
        <v>1503</v>
      </c>
      <c r="J208" s="52" t="s">
        <v>1881</v>
      </c>
      <c r="K208" s="13"/>
    </row>
    <row r="209" spans="1:11" ht="17.100000000000001" customHeight="1" x14ac:dyDescent="0.25">
      <c r="A209" s="50">
        <f t="shared" si="3"/>
        <v>204</v>
      </c>
      <c r="B209" s="50">
        <v>11116</v>
      </c>
      <c r="C209" s="50" t="s">
        <v>1163</v>
      </c>
      <c r="D209" s="50" t="s">
        <v>675</v>
      </c>
      <c r="E209" s="52" t="s">
        <v>337</v>
      </c>
      <c r="F209" s="50" t="s">
        <v>110</v>
      </c>
      <c r="G209" s="181" t="s">
        <v>1300</v>
      </c>
      <c r="H209" s="52" t="s">
        <v>1302</v>
      </c>
      <c r="I209" s="50" t="s">
        <v>1586</v>
      </c>
      <c r="J209" s="52" t="s">
        <v>1882</v>
      </c>
      <c r="K209" s="13"/>
    </row>
    <row r="210" spans="1:11" ht="17.100000000000001" customHeight="1" x14ac:dyDescent="0.25">
      <c r="A210" s="50">
        <f t="shared" si="3"/>
        <v>205</v>
      </c>
      <c r="B210" s="50">
        <v>11117</v>
      </c>
      <c r="C210" s="50" t="s">
        <v>1164</v>
      </c>
      <c r="D210" s="51" t="s">
        <v>676</v>
      </c>
      <c r="E210" s="52" t="s">
        <v>338</v>
      </c>
      <c r="F210" s="50" t="s">
        <v>110</v>
      </c>
      <c r="G210" s="181" t="s">
        <v>1300</v>
      </c>
      <c r="H210" s="52" t="s">
        <v>1302</v>
      </c>
      <c r="I210" s="50" t="s">
        <v>1587</v>
      </c>
      <c r="J210" s="52" t="s">
        <v>1883</v>
      </c>
      <c r="K210" s="13"/>
    </row>
    <row r="211" spans="1:11" ht="17.100000000000001" customHeight="1" x14ac:dyDescent="0.25">
      <c r="A211" s="50">
        <f t="shared" si="3"/>
        <v>206</v>
      </c>
      <c r="B211" s="50">
        <v>11118</v>
      </c>
      <c r="C211" s="50" t="s">
        <v>1165</v>
      </c>
      <c r="D211" s="50" t="s">
        <v>677</v>
      </c>
      <c r="E211" s="52" t="s">
        <v>339</v>
      </c>
      <c r="F211" s="50" t="s">
        <v>109</v>
      </c>
      <c r="G211" s="181" t="s">
        <v>1300</v>
      </c>
      <c r="H211" s="52" t="s">
        <v>1302</v>
      </c>
      <c r="I211" s="50" t="s">
        <v>1588</v>
      </c>
      <c r="J211" s="52" t="s">
        <v>1884</v>
      </c>
      <c r="K211" s="13"/>
    </row>
    <row r="212" spans="1:11" ht="17.100000000000001" customHeight="1" x14ac:dyDescent="0.25">
      <c r="A212" s="50">
        <f t="shared" si="3"/>
        <v>207</v>
      </c>
      <c r="B212" s="50">
        <v>11123</v>
      </c>
      <c r="C212" s="50" t="s">
        <v>1166</v>
      </c>
      <c r="D212" s="50" t="s">
        <v>678</v>
      </c>
      <c r="E212" s="52" t="s">
        <v>340</v>
      </c>
      <c r="F212" s="50" t="s">
        <v>110</v>
      </c>
      <c r="G212" s="181" t="s">
        <v>1300</v>
      </c>
      <c r="H212" s="52" t="s">
        <v>1373</v>
      </c>
      <c r="I212" s="50" t="s">
        <v>1589</v>
      </c>
      <c r="J212" s="52" t="s">
        <v>1885</v>
      </c>
      <c r="K212" s="13"/>
    </row>
    <row r="213" spans="1:11" ht="17.100000000000001" customHeight="1" x14ac:dyDescent="0.25">
      <c r="A213" s="50">
        <f t="shared" si="3"/>
        <v>208</v>
      </c>
      <c r="B213" s="50">
        <v>11125</v>
      </c>
      <c r="C213" s="50" t="s">
        <v>1167</v>
      </c>
      <c r="D213" s="50" t="s">
        <v>679</v>
      </c>
      <c r="E213" s="52" t="s">
        <v>341</v>
      </c>
      <c r="F213" s="50" t="s">
        <v>110</v>
      </c>
      <c r="G213" s="181" t="s">
        <v>1300</v>
      </c>
      <c r="H213" s="52" t="s">
        <v>1313</v>
      </c>
      <c r="I213" s="50" t="s">
        <v>1590</v>
      </c>
      <c r="J213" s="52" t="s">
        <v>1886</v>
      </c>
      <c r="K213" s="13"/>
    </row>
    <row r="214" spans="1:11" ht="17.100000000000001" customHeight="1" x14ac:dyDescent="0.25">
      <c r="A214" s="50">
        <f t="shared" si="3"/>
        <v>209</v>
      </c>
      <c r="B214" s="50">
        <v>11126</v>
      </c>
      <c r="C214" s="50" t="s">
        <v>1168</v>
      </c>
      <c r="D214" s="51" t="s">
        <v>680</v>
      </c>
      <c r="E214" s="52" t="s">
        <v>342</v>
      </c>
      <c r="F214" s="50" t="s">
        <v>110</v>
      </c>
      <c r="G214" s="181" t="s">
        <v>1300</v>
      </c>
      <c r="H214" s="52" t="s">
        <v>1302</v>
      </c>
      <c r="I214" s="50" t="s">
        <v>1523</v>
      </c>
      <c r="J214" s="52" t="s">
        <v>1887</v>
      </c>
      <c r="K214" s="13"/>
    </row>
    <row r="215" spans="1:11" ht="17.100000000000001" customHeight="1" x14ac:dyDescent="0.25">
      <c r="A215" s="50">
        <f t="shared" si="3"/>
        <v>210</v>
      </c>
      <c r="B215" s="50">
        <v>11127</v>
      </c>
      <c r="C215" s="50" t="s">
        <v>1169</v>
      </c>
      <c r="D215" s="50" t="s">
        <v>681</v>
      </c>
      <c r="E215" s="52" t="s">
        <v>343</v>
      </c>
      <c r="F215" s="50" t="s">
        <v>110</v>
      </c>
      <c r="G215" s="181" t="s">
        <v>1300</v>
      </c>
      <c r="H215" s="52" t="s">
        <v>1339</v>
      </c>
      <c r="I215" s="50" t="s">
        <v>1591</v>
      </c>
      <c r="J215" s="52" t="s">
        <v>1888</v>
      </c>
      <c r="K215" s="13"/>
    </row>
    <row r="216" spans="1:11" ht="17.100000000000001" customHeight="1" x14ac:dyDescent="0.25">
      <c r="A216" s="50">
        <f t="shared" si="3"/>
        <v>211</v>
      </c>
      <c r="B216" s="50">
        <v>11128</v>
      </c>
      <c r="C216" s="50" t="s">
        <v>1170</v>
      </c>
      <c r="D216" s="50" t="s">
        <v>682</v>
      </c>
      <c r="E216" s="52" t="s">
        <v>344</v>
      </c>
      <c r="F216" s="50" t="s">
        <v>109</v>
      </c>
      <c r="G216" s="181" t="s">
        <v>1300</v>
      </c>
      <c r="H216" s="52" t="s">
        <v>1302</v>
      </c>
      <c r="I216" s="50" t="s">
        <v>1570</v>
      </c>
      <c r="J216" s="52" t="s">
        <v>1889</v>
      </c>
      <c r="K216" s="13"/>
    </row>
    <row r="217" spans="1:11" ht="17.100000000000001" customHeight="1" x14ac:dyDescent="0.25">
      <c r="A217" s="50">
        <f t="shared" si="3"/>
        <v>212</v>
      </c>
      <c r="B217" s="50">
        <v>11131</v>
      </c>
      <c r="C217" s="50" t="s">
        <v>1171</v>
      </c>
      <c r="D217" s="50" t="s">
        <v>683</v>
      </c>
      <c r="E217" s="52" t="s">
        <v>345</v>
      </c>
      <c r="F217" s="50" t="s">
        <v>110</v>
      </c>
      <c r="G217" s="181" t="s">
        <v>1300</v>
      </c>
      <c r="H217" s="52" t="s">
        <v>1374</v>
      </c>
      <c r="I217" s="50" t="s">
        <v>1592</v>
      </c>
      <c r="J217" s="52" t="s">
        <v>1890</v>
      </c>
      <c r="K217" s="13"/>
    </row>
    <row r="218" spans="1:11" ht="17.100000000000001" customHeight="1" x14ac:dyDescent="0.25">
      <c r="A218" s="50">
        <f t="shared" si="3"/>
        <v>213</v>
      </c>
      <c r="B218" s="50">
        <v>11132</v>
      </c>
      <c r="C218" s="50" t="s">
        <v>1172</v>
      </c>
      <c r="D218" s="51" t="s">
        <v>684</v>
      </c>
      <c r="E218" s="52" t="s">
        <v>346</v>
      </c>
      <c r="F218" s="50" t="s">
        <v>109</v>
      </c>
      <c r="G218" s="181" t="s">
        <v>1300</v>
      </c>
      <c r="H218" s="52" t="s">
        <v>1302</v>
      </c>
      <c r="I218" s="50" t="s">
        <v>1593</v>
      </c>
      <c r="J218" s="52" t="s">
        <v>1891</v>
      </c>
      <c r="K218" s="13"/>
    </row>
    <row r="219" spans="1:11" ht="17.100000000000001" customHeight="1" x14ac:dyDescent="0.25">
      <c r="A219" s="50">
        <f t="shared" si="3"/>
        <v>214</v>
      </c>
      <c r="B219" s="50">
        <v>11133</v>
      </c>
      <c r="C219" s="50" t="s">
        <v>1173</v>
      </c>
      <c r="D219" s="50" t="s">
        <v>685</v>
      </c>
      <c r="E219" s="52" t="s">
        <v>347</v>
      </c>
      <c r="F219" s="50" t="s">
        <v>110</v>
      </c>
      <c r="G219" s="181" t="s">
        <v>1300</v>
      </c>
      <c r="H219" s="52" t="s">
        <v>1348</v>
      </c>
      <c r="I219" s="50" t="s">
        <v>1418</v>
      </c>
      <c r="J219" s="52" t="s">
        <v>1879</v>
      </c>
      <c r="K219" s="13"/>
    </row>
    <row r="220" spans="1:11" ht="17.100000000000001" customHeight="1" x14ac:dyDescent="0.25">
      <c r="A220" s="50">
        <f t="shared" si="3"/>
        <v>215</v>
      </c>
      <c r="B220" s="50">
        <v>11134</v>
      </c>
      <c r="C220" s="50" t="s">
        <v>1174</v>
      </c>
      <c r="D220" s="50" t="s">
        <v>686</v>
      </c>
      <c r="E220" s="52" t="s">
        <v>348</v>
      </c>
      <c r="F220" s="50" t="s">
        <v>109</v>
      </c>
      <c r="G220" s="181" t="s">
        <v>1300</v>
      </c>
      <c r="H220" s="52" t="s">
        <v>1308</v>
      </c>
      <c r="I220" s="50" t="s">
        <v>1594</v>
      </c>
      <c r="J220" s="52" t="s">
        <v>1892</v>
      </c>
      <c r="K220" s="13"/>
    </row>
    <row r="221" spans="1:11" ht="17.100000000000001" customHeight="1" x14ac:dyDescent="0.25">
      <c r="A221" s="50">
        <f t="shared" si="3"/>
        <v>216</v>
      </c>
      <c r="B221" s="50">
        <v>11135</v>
      </c>
      <c r="C221" s="50" t="s">
        <v>1175</v>
      </c>
      <c r="D221" s="50" t="s">
        <v>687</v>
      </c>
      <c r="E221" s="52" t="s">
        <v>349</v>
      </c>
      <c r="F221" s="50" t="s">
        <v>110</v>
      </c>
      <c r="G221" s="181" t="s">
        <v>1300</v>
      </c>
      <c r="H221" s="52" t="s">
        <v>1375</v>
      </c>
      <c r="I221" s="50" t="s">
        <v>1562</v>
      </c>
      <c r="J221" s="52" t="s">
        <v>1893</v>
      </c>
      <c r="K221" s="13"/>
    </row>
    <row r="222" spans="1:11" ht="17.100000000000001" customHeight="1" x14ac:dyDescent="0.25">
      <c r="A222" s="50">
        <f t="shared" si="3"/>
        <v>217</v>
      </c>
      <c r="B222" s="50">
        <v>11136</v>
      </c>
      <c r="C222" s="50" t="s">
        <v>1176</v>
      </c>
      <c r="D222" s="51" t="s">
        <v>688</v>
      </c>
      <c r="E222" s="52" t="s">
        <v>350</v>
      </c>
      <c r="F222" s="50" t="s">
        <v>110</v>
      </c>
      <c r="G222" s="181" t="s">
        <v>1300</v>
      </c>
      <c r="H222" s="52" t="s">
        <v>1302</v>
      </c>
      <c r="I222" s="50" t="s">
        <v>1549</v>
      </c>
      <c r="J222" s="52" t="s">
        <v>1894</v>
      </c>
      <c r="K222" s="13"/>
    </row>
    <row r="223" spans="1:11" ht="17.100000000000001" customHeight="1" x14ac:dyDescent="0.25">
      <c r="A223" s="50">
        <f t="shared" si="3"/>
        <v>218</v>
      </c>
      <c r="B223" s="50">
        <v>11137</v>
      </c>
      <c r="C223" s="50" t="s">
        <v>1177</v>
      </c>
      <c r="D223" s="50" t="s">
        <v>689</v>
      </c>
      <c r="E223" s="52" t="s">
        <v>351</v>
      </c>
      <c r="F223" s="50" t="s">
        <v>110</v>
      </c>
      <c r="G223" s="181" t="s">
        <v>1300</v>
      </c>
      <c r="H223" s="52" t="s">
        <v>1376</v>
      </c>
      <c r="I223" s="50" t="s">
        <v>1589</v>
      </c>
      <c r="J223" s="52" t="s">
        <v>1895</v>
      </c>
      <c r="K223" s="13"/>
    </row>
    <row r="224" spans="1:11" ht="17.100000000000001" customHeight="1" x14ac:dyDescent="0.25">
      <c r="A224" s="50">
        <f t="shared" si="3"/>
        <v>219</v>
      </c>
      <c r="B224" s="50">
        <v>11098</v>
      </c>
      <c r="C224" s="50" t="s">
        <v>1178</v>
      </c>
      <c r="D224" s="50" t="s">
        <v>690</v>
      </c>
      <c r="E224" s="52" t="s">
        <v>352</v>
      </c>
      <c r="F224" s="50" t="s">
        <v>110</v>
      </c>
      <c r="G224" s="181" t="s">
        <v>1300</v>
      </c>
      <c r="H224" s="52" t="s">
        <v>1302</v>
      </c>
      <c r="I224" s="50" t="s">
        <v>1488</v>
      </c>
      <c r="J224" s="52" t="s">
        <v>1896</v>
      </c>
      <c r="K224" s="13"/>
    </row>
    <row r="225" spans="1:11" ht="17.100000000000001" customHeight="1" x14ac:dyDescent="0.25">
      <c r="A225" s="50">
        <f t="shared" si="3"/>
        <v>220</v>
      </c>
      <c r="B225" s="50">
        <v>11138</v>
      </c>
      <c r="C225" s="50" t="s">
        <v>1179</v>
      </c>
      <c r="D225" s="50" t="s">
        <v>691</v>
      </c>
      <c r="E225" s="52" t="s">
        <v>353</v>
      </c>
      <c r="F225" s="50" t="s">
        <v>110</v>
      </c>
      <c r="G225" s="181" t="s">
        <v>1300</v>
      </c>
      <c r="H225" s="52" t="s">
        <v>1311</v>
      </c>
      <c r="I225" s="50" t="s">
        <v>1595</v>
      </c>
      <c r="J225" s="52" t="s">
        <v>1897</v>
      </c>
      <c r="K225" s="13"/>
    </row>
    <row r="226" spans="1:11" ht="17.100000000000001" customHeight="1" x14ac:dyDescent="0.25">
      <c r="A226" s="50">
        <f t="shared" si="3"/>
        <v>221</v>
      </c>
      <c r="B226" s="50">
        <v>11099</v>
      </c>
      <c r="C226" s="50" t="s">
        <v>1180</v>
      </c>
      <c r="D226" s="51" t="s">
        <v>692</v>
      </c>
      <c r="E226" s="52" t="s">
        <v>354</v>
      </c>
      <c r="F226" s="50" t="s">
        <v>110</v>
      </c>
      <c r="G226" s="181" t="s">
        <v>1300</v>
      </c>
      <c r="H226" s="52" t="s">
        <v>1302</v>
      </c>
      <c r="I226" s="50" t="s">
        <v>1596</v>
      </c>
      <c r="J226" s="52" t="s">
        <v>1898</v>
      </c>
      <c r="K226" s="13"/>
    </row>
    <row r="227" spans="1:11" ht="17.100000000000001" customHeight="1" x14ac:dyDescent="0.25">
      <c r="A227" s="50">
        <f t="shared" si="3"/>
        <v>222</v>
      </c>
      <c r="B227" s="50">
        <v>11100</v>
      </c>
      <c r="C227" s="50" t="s">
        <v>1181</v>
      </c>
      <c r="D227" s="50" t="s">
        <v>693</v>
      </c>
      <c r="E227" s="52" t="s">
        <v>355</v>
      </c>
      <c r="F227" s="50" t="s">
        <v>110</v>
      </c>
      <c r="G227" s="181" t="s">
        <v>1300</v>
      </c>
      <c r="H227" s="52" t="s">
        <v>1302</v>
      </c>
      <c r="I227" s="50" t="s">
        <v>1594</v>
      </c>
      <c r="J227" s="52" t="s">
        <v>1899</v>
      </c>
      <c r="K227" s="13"/>
    </row>
    <row r="228" spans="1:11" ht="17.100000000000001" customHeight="1" x14ac:dyDescent="0.25">
      <c r="A228" s="50">
        <f t="shared" si="3"/>
        <v>223</v>
      </c>
      <c r="B228" s="50">
        <v>11101</v>
      </c>
      <c r="C228" s="50" t="s">
        <v>1182</v>
      </c>
      <c r="D228" s="50" t="s">
        <v>694</v>
      </c>
      <c r="E228" s="52" t="s">
        <v>356</v>
      </c>
      <c r="F228" s="50" t="s">
        <v>110</v>
      </c>
      <c r="G228" s="181" t="s">
        <v>1300</v>
      </c>
      <c r="H228" s="52" t="s">
        <v>1302</v>
      </c>
      <c r="I228" s="50" t="s">
        <v>1597</v>
      </c>
      <c r="J228" s="52" t="s">
        <v>1900</v>
      </c>
      <c r="K228" s="13"/>
    </row>
    <row r="229" spans="1:11" ht="17.100000000000001" customHeight="1" x14ac:dyDescent="0.25">
      <c r="A229" s="50">
        <f t="shared" si="3"/>
        <v>224</v>
      </c>
      <c r="B229" s="50">
        <v>11102</v>
      </c>
      <c r="C229" s="50" t="s">
        <v>1183</v>
      </c>
      <c r="D229" s="50" t="s">
        <v>695</v>
      </c>
      <c r="E229" s="52" t="s">
        <v>357</v>
      </c>
      <c r="F229" s="50" t="s">
        <v>109</v>
      </c>
      <c r="G229" s="181" t="s">
        <v>1300</v>
      </c>
      <c r="H229" s="52" t="s">
        <v>1302</v>
      </c>
      <c r="I229" s="50" t="s">
        <v>1598</v>
      </c>
      <c r="J229" s="52" t="s">
        <v>1901</v>
      </c>
      <c r="K229" s="13"/>
    </row>
    <row r="230" spans="1:11" ht="17.100000000000001" customHeight="1" x14ac:dyDescent="0.25">
      <c r="A230" s="50">
        <f t="shared" si="3"/>
        <v>225</v>
      </c>
      <c r="B230" s="50">
        <v>11140</v>
      </c>
      <c r="C230" s="50" t="s">
        <v>1184</v>
      </c>
      <c r="D230" s="51" t="s">
        <v>696</v>
      </c>
      <c r="E230" s="52" t="s">
        <v>358</v>
      </c>
      <c r="F230" s="50" t="s">
        <v>110</v>
      </c>
      <c r="G230" s="181" t="s">
        <v>1300</v>
      </c>
      <c r="H230" s="52" t="s">
        <v>1302</v>
      </c>
      <c r="I230" s="50" t="s">
        <v>1599</v>
      </c>
      <c r="J230" s="52" t="s">
        <v>1902</v>
      </c>
      <c r="K230" s="13"/>
    </row>
    <row r="231" spans="1:11" ht="17.100000000000001" customHeight="1" x14ac:dyDescent="0.25">
      <c r="A231" s="50">
        <f t="shared" si="3"/>
        <v>226</v>
      </c>
      <c r="B231" s="50">
        <v>11141</v>
      </c>
      <c r="C231" s="50" t="s">
        <v>1185</v>
      </c>
      <c r="D231" s="50" t="s">
        <v>697</v>
      </c>
      <c r="E231" s="52" t="s">
        <v>359</v>
      </c>
      <c r="F231" s="50" t="s">
        <v>109</v>
      </c>
      <c r="G231" s="181" t="s">
        <v>1300</v>
      </c>
      <c r="H231" s="52" t="s">
        <v>1377</v>
      </c>
      <c r="I231" s="50" t="s">
        <v>1600</v>
      </c>
      <c r="J231" s="52" t="s">
        <v>1903</v>
      </c>
      <c r="K231" s="13"/>
    </row>
    <row r="232" spans="1:11" ht="17.100000000000001" customHeight="1" x14ac:dyDescent="0.25">
      <c r="A232" s="50">
        <f t="shared" si="3"/>
        <v>227</v>
      </c>
      <c r="B232" s="50">
        <v>11142</v>
      </c>
      <c r="C232" s="50" t="s">
        <v>1186</v>
      </c>
      <c r="D232" s="50" t="s">
        <v>698</v>
      </c>
      <c r="E232" s="52" t="s">
        <v>360</v>
      </c>
      <c r="F232" s="50" t="s">
        <v>110</v>
      </c>
      <c r="G232" s="181" t="s">
        <v>1300</v>
      </c>
      <c r="H232" s="52" t="s">
        <v>1302</v>
      </c>
      <c r="I232" s="50" t="s">
        <v>1601</v>
      </c>
      <c r="J232" s="52" t="s">
        <v>1904</v>
      </c>
      <c r="K232" s="13"/>
    </row>
    <row r="233" spans="1:11" ht="17.100000000000001" customHeight="1" x14ac:dyDescent="0.25">
      <c r="A233" s="50">
        <f t="shared" si="3"/>
        <v>228</v>
      </c>
      <c r="B233" s="50">
        <v>11144</v>
      </c>
      <c r="C233" s="50" t="s">
        <v>1187</v>
      </c>
      <c r="D233" s="50" t="s">
        <v>699</v>
      </c>
      <c r="E233" s="52" t="s">
        <v>361</v>
      </c>
      <c r="F233" s="50" t="s">
        <v>110</v>
      </c>
      <c r="G233" s="181" t="s">
        <v>1300</v>
      </c>
      <c r="H233" s="52" t="s">
        <v>1302</v>
      </c>
      <c r="I233" s="50" t="s">
        <v>1602</v>
      </c>
      <c r="J233" s="52" t="s">
        <v>1905</v>
      </c>
      <c r="K233" s="13"/>
    </row>
    <row r="234" spans="1:11" ht="17.100000000000001" customHeight="1" x14ac:dyDescent="0.25">
      <c r="A234" s="50">
        <f t="shared" si="3"/>
        <v>229</v>
      </c>
      <c r="B234" s="50">
        <v>11103</v>
      </c>
      <c r="C234" s="50" t="s">
        <v>1188</v>
      </c>
      <c r="D234" s="51" t="s">
        <v>700</v>
      </c>
      <c r="E234" s="52" t="s">
        <v>362</v>
      </c>
      <c r="F234" s="50" t="s">
        <v>109</v>
      </c>
      <c r="G234" s="181" t="s">
        <v>1300</v>
      </c>
      <c r="H234" s="52" t="s">
        <v>1378</v>
      </c>
      <c r="I234" s="50" t="s">
        <v>1603</v>
      </c>
      <c r="J234" s="52" t="s">
        <v>1826</v>
      </c>
      <c r="K234" s="13"/>
    </row>
    <row r="235" spans="1:11" ht="17.100000000000001" customHeight="1" x14ac:dyDescent="0.25">
      <c r="A235" s="50">
        <f t="shared" si="3"/>
        <v>230</v>
      </c>
      <c r="B235" s="50">
        <v>11104</v>
      </c>
      <c r="C235" s="50" t="s">
        <v>1189</v>
      </c>
      <c r="D235" s="50" t="s">
        <v>701</v>
      </c>
      <c r="E235" s="52" t="s">
        <v>363</v>
      </c>
      <c r="F235" s="50" t="s">
        <v>109</v>
      </c>
      <c r="G235" s="181" t="s">
        <v>1300</v>
      </c>
      <c r="H235" s="52" t="s">
        <v>1302</v>
      </c>
      <c r="I235" s="50" t="s">
        <v>1495</v>
      </c>
      <c r="J235" s="52" t="s">
        <v>1906</v>
      </c>
      <c r="K235" s="13"/>
    </row>
    <row r="236" spans="1:11" ht="17.100000000000001" customHeight="1" x14ac:dyDescent="0.25">
      <c r="A236" s="50">
        <f t="shared" si="3"/>
        <v>231</v>
      </c>
      <c r="B236" s="50">
        <v>11105</v>
      </c>
      <c r="C236" s="50" t="s">
        <v>1190</v>
      </c>
      <c r="D236" s="50" t="s">
        <v>702</v>
      </c>
      <c r="E236" s="52" t="s">
        <v>364</v>
      </c>
      <c r="F236" s="50" t="s">
        <v>109</v>
      </c>
      <c r="G236" s="181" t="s">
        <v>1300</v>
      </c>
      <c r="H236" s="52" t="s">
        <v>1302</v>
      </c>
      <c r="I236" s="50" t="s">
        <v>1441</v>
      </c>
      <c r="J236" s="52" t="s">
        <v>1907</v>
      </c>
      <c r="K236" s="13"/>
    </row>
    <row r="237" spans="1:11" ht="17.100000000000001" customHeight="1" x14ac:dyDescent="0.25">
      <c r="A237" s="50">
        <f t="shared" si="3"/>
        <v>232</v>
      </c>
      <c r="B237" s="50">
        <v>11106</v>
      </c>
      <c r="C237" s="50" t="s">
        <v>1191</v>
      </c>
      <c r="D237" s="50" t="s">
        <v>703</v>
      </c>
      <c r="E237" s="52" t="s">
        <v>365</v>
      </c>
      <c r="F237" s="50" t="s">
        <v>110</v>
      </c>
      <c r="G237" s="181" t="s">
        <v>1300</v>
      </c>
      <c r="H237" s="52" t="s">
        <v>1302</v>
      </c>
      <c r="I237" s="50" t="s">
        <v>1500</v>
      </c>
      <c r="J237" s="52" t="s">
        <v>1908</v>
      </c>
      <c r="K237" s="13"/>
    </row>
    <row r="238" spans="1:11" ht="17.100000000000001" customHeight="1" x14ac:dyDescent="0.25">
      <c r="A238" s="50">
        <f t="shared" si="3"/>
        <v>233</v>
      </c>
      <c r="B238" s="50">
        <v>11108</v>
      </c>
      <c r="C238" s="50" t="s">
        <v>1192</v>
      </c>
      <c r="D238" s="51" t="s">
        <v>704</v>
      </c>
      <c r="E238" s="52" t="s">
        <v>366</v>
      </c>
      <c r="F238" s="50" t="s">
        <v>110</v>
      </c>
      <c r="G238" s="181" t="s">
        <v>1300</v>
      </c>
      <c r="H238" s="52" t="s">
        <v>1379</v>
      </c>
      <c r="I238" s="50" t="s">
        <v>1497</v>
      </c>
      <c r="J238" s="52" t="s">
        <v>1697</v>
      </c>
      <c r="K238" s="13"/>
    </row>
    <row r="239" spans="1:11" ht="17.100000000000001" customHeight="1" x14ac:dyDescent="0.25">
      <c r="A239" s="50">
        <f t="shared" si="3"/>
        <v>234</v>
      </c>
      <c r="B239" s="50">
        <v>11109</v>
      </c>
      <c r="C239" s="50" t="s">
        <v>1193</v>
      </c>
      <c r="D239" s="50" t="s">
        <v>705</v>
      </c>
      <c r="E239" s="52" t="s">
        <v>367</v>
      </c>
      <c r="F239" s="50" t="s">
        <v>110</v>
      </c>
      <c r="G239" s="181" t="s">
        <v>1300</v>
      </c>
      <c r="H239" s="52" t="s">
        <v>1356</v>
      </c>
      <c r="I239" s="50" t="s">
        <v>1604</v>
      </c>
      <c r="J239" s="52" t="s">
        <v>1909</v>
      </c>
      <c r="K239" s="13"/>
    </row>
    <row r="240" spans="1:11" ht="17.100000000000001" customHeight="1" x14ac:dyDescent="0.25">
      <c r="A240" s="50">
        <f t="shared" si="3"/>
        <v>235</v>
      </c>
      <c r="B240" s="50">
        <v>11146</v>
      </c>
      <c r="C240" s="50" t="s">
        <v>1194</v>
      </c>
      <c r="D240" s="50" t="s">
        <v>706</v>
      </c>
      <c r="E240" s="52" t="s">
        <v>368</v>
      </c>
      <c r="F240" s="50" t="s">
        <v>110</v>
      </c>
      <c r="G240" s="181" t="s">
        <v>1300</v>
      </c>
      <c r="H240" s="52" t="s">
        <v>1302</v>
      </c>
      <c r="I240" s="50" t="s">
        <v>1605</v>
      </c>
      <c r="J240" s="52" t="s">
        <v>1910</v>
      </c>
      <c r="K240" s="13"/>
    </row>
    <row r="241" spans="1:11" ht="17.100000000000001" customHeight="1" x14ac:dyDescent="0.25">
      <c r="A241" s="50">
        <f t="shared" si="3"/>
        <v>236</v>
      </c>
      <c r="B241" s="50">
        <v>11149</v>
      </c>
      <c r="C241" s="50" t="s">
        <v>1195</v>
      </c>
      <c r="D241" s="50" t="s">
        <v>707</v>
      </c>
      <c r="E241" s="52" t="s">
        <v>369</v>
      </c>
      <c r="F241" s="50" t="s">
        <v>110</v>
      </c>
      <c r="G241" s="181" t="s">
        <v>1300</v>
      </c>
      <c r="H241" s="52" t="s">
        <v>1306</v>
      </c>
      <c r="I241" s="50" t="s">
        <v>1606</v>
      </c>
      <c r="J241" s="52" t="s">
        <v>1911</v>
      </c>
      <c r="K241" s="13"/>
    </row>
    <row r="242" spans="1:11" ht="17.100000000000001" customHeight="1" x14ac:dyDescent="0.25">
      <c r="A242" s="50">
        <f t="shared" si="3"/>
        <v>237</v>
      </c>
      <c r="B242" s="50">
        <v>11110</v>
      </c>
      <c r="C242" s="50" t="s">
        <v>1196</v>
      </c>
      <c r="D242" s="51" t="s">
        <v>708</v>
      </c>
      <c r="E242" s="52" t="s">
        <v>370</v>
      </c>
      <c r="F242" s="50" t="s">
        <v>110</v>
      </c>
      <c r="G242" s="181" t="s">
        <v>1300</v>
      </c>
      <c r="H242" s="52" t="s">
        <v>1380</v>
      </c>
      <c r="I242" s="50" t="s">
        <v>1607</v>
      </c>
      <c r="J242" s="52" t="s">
        <v>1912</v>
      </c>
      <c r="K242" s="13"/>
    </row>
    <row r="243" spans="1:11" ht="17.100000000000001" customHeight="1" x14ac:dyDescent="0.25">
      <c r="A243" s="50">
        <f t="shared" si="3"/>
        <v>238</v>
      </c>
      <c r="B243" s="50">
        <v>11111</v>
      </c>
      <c r="C243" s="50" t="s">
        <v>1197</v>
      </c>
      <c r="D243" s="50" t="s">
        <v>709</v>
      </c>
      <c r="E243" s="52" t="s">
        <v>371</v>
      </c>
      <c r="F243" s="50" t="s">
        <v>109</v>
      </c>
      <c r="G243" s="181" t="s">
        <v>1300</v>
      </c>
      <c r="H243" s="52" t="s">
        <v>1381</v>
      </c>
      <c r="I243" s="50" t="s">
        <v>1608</v>
      </c>
      <c r="J243" s="52" t="s">
        <v>1913</v>
      </c>
      <c r="K243" s="13"/>
    </row>
    <row r="244" spans="1:11" ht="17.100000000000001" customHeight="1" x14ac:dyDescent="0.25">
      <c r="A244" s="50">
        <f t="shared" si="3"/>
        <v>239</v>
      </c>
      <c r="B244" s="50">
        <v>11112</v>
      </c>
      <c r="C244" s="50" t="s">
        <v>1198</v>
      </c>
      <c r="D244" s="50" t="s">
        <v>710</v>
      </c>
      <c r="E244" s="52" t="s">
        <v>372</v>
      </c>
      <c r="F244" s="50" t="s">
        <v>110</v>
      </c>
      <c r="G244" s="181" t="s">
        <v>1300</v>
      </c>
      <c r="H244" s="52" t="s">
        <v>1370</v>
      </c>
      <c r="I244" s="50" t="s">
        <v>1609</v>
      </c>
      <c r="J244" s="52" t="s">
        <v>1914</v>
      </c>
      <c r="K244" s="13"/>
    </row>
    <row r="245" spans="1:11" ht="17.100000000000001" customHeight="1" x14ac:dyDescent="0.25">
      <c r="A245" s="50">
        <f t="shared" si="3"/>
        <v>240</v>
      </c>
      <c r="B245" s="50">
        <v>11114</v>
      </c>
      <c r="C245" s="50" t="s">
        <v>1199</v>
      </c>
      <c r="D245" s="50" t="s">
        <v>711</v>
      </c>
      <c r="E245" s="52" t="s">
        <v>373</v>
      </c>
      <c r="F245" s="50" t="s">
        <v>110</v>
      </c>
      <c r="G245" s="181" t="s">
        <v>1300</v>
      </c>
      <c r="H245" s="52" t="s">
        <v>1302</v>
      </c>
      <c r="I245" s="50" t="s">
        <v>1610</v>
      </c>
      <c r="J245" s="52" t="s">
        <v>1915</v>
      </c>
      <c r="K245" s="13"/>
    </row>
    <row r="246" spans="1:11" ht="17.100000000000001" customHeight="1" x14ac:dyDescent="0.25">
      <c r="A246" s="50">
        <f t="shared" si="3"/>
        <v>241</v>
      </c>
      <c r="B246" s="50">
        <v>11115</v>
      </c>
      <c r="C246" s="50" t="s">
        <v>1200</v>
      </c>
      <c r="D246" s="51" t="s">
        <v>712</v>
      </c>
      <c r="E246" s="52" t="s">
        <v>374</v>
      </c>
      <c r="F246" s="50" t="s">
        <v>110</v>
      </c>
      <c r="G246" s="181" t="s">
        <v>1300</v>
      </c>
      <c r="H246" s="52" t="s">
        <v>1328</v>
      </c>
      <c r="I246" s="50" t="s">
        <v>1531</v>
      </c>
      <c r="J246" s="52" t="s">
        <v>1916</v>
      </c>
      <c r="K246" s="13"/>
    </row>
    <row r="247" spans="1:11" ht="17.100000000000001" customHeight="1" x14ac:dyDescent="0.25">
      <c r="A247" s="50">
        <f t="shared" si="3"/>
        <v>242</v>
      </c>
      <c r="B247" s="50">
        <v>11155</v>
      </c>
      <c r="C247" s="50" t="s">
        <v>1201</v>
      </c>
      <c r="D247" s="50" t="s">
        <v>713</v>
      </c>
      <c r="E247" s="52" t="s">
        <v>375</v>
      </c>
      <c r="F247" s="50" t="s">
        <v>109</v>
      </c>
      <c r="G247" s="181" t="s">
        <v>1300</v>
      </c>
      <c r="H247" s="52" t="s">
        <v>1382</v>
      </c>
      <c r="I247" s="50" t="s">
        <v>1611</v>
      </c>
      <c r="J247" s="52" t="s">
        <v>1917</v>
      </c>
      <c r="K247" s="13"/>
    </row>
    <row r="248" spans="1:11" ht="17.100000000000001" customHeight="1" x14ac:dyDescent="0.25">
      <c r="A248" s="50">
        <f t="shared" si="3"/>
        <v>243</v>
      </c>
      <c r="B248" s="50">
        <v>11156</v>
      </c>
      <c r="C248" s="50" t="s">
        <v>1202</v>
      </c>
      <c r="D248" s="50" t="s">
        <v>714</v>
      </c>
      <c r="E248" s="52" t="s">
        <v>376</v>
      </c>
      <c r="F248" s="50" t="s">
        <v>109</v>
      </c>
      <c r="G248" s="181" t="s">
        <v>1300</v>
      </c>
      <c r="H248" s="52" t="s">
        <v>1383</v>
      </c>
      <c r="I248" s="50" t="s">
        <v>1612</v>
      </c>
      <c r="J248" s="52" t="s">
        <v>1918</v>
      </c>
      <c r="K248" s="13"/>
    </row>
    <row r="249" spans="1:11" ht="17.100000000000001" customHeight="1" x14ac:dyDescent="0.25">
      <c r="A249" s="50">
        <f t="shared" si="3"/>
        <v>244</v>
      </c>
      <c r="B249" s="50">
        <v>11157</v>
      </c>
      <c r="C249" s="50" t="s">
        <v>1203</v>
      </c>
      <c r="D249" s="50" t="s">
        <v>715</v>
      </c>
      <c r="E249" s="52" t="s">
        <v>377</v>
      </c>
      <c r="F249" s="50" t="s">
        <v>110</v>
      </c>
      <c r="G249" s="181" t="s">
        <v>1300</v>
      </c>
      <c r="H249" s="52" t="s">
        <v>1319</v>
      </c>
      <c r="I249" s="50" t="s">
        <v>1613</v>
      </c>
      <c r="J249" s="52" t="s">
        <v>1919</v>
      </c>
      <c r="K249" s="13"/>
    </row>
    <row r="250" spans="1:11" ht="17.100000000000001" customHeight="1" x14ac:dyDescent="0.25">
      <c r="A250" s="50">
        <f t="shared" si="3"/>
        <v>245</v>
      </c>
      <c r="B250" s="50">
        <v>11158</v>
      </c>
      <c r="C250" s="50" t="s">
        <v>1204</v>
      </c>
      <c r="D250" s="51" t="s">
        <v>716</v>
      </c>
      <c r="E250" s="52" t="s">
        <v>378</v>
      </c>
      <c r="F250" s="50" t="s">
        <v>109</v>
      </c>
      <c r="G250" s="181" t="s">
        <v>1300</v>
      </c>
      <c r="H250" s="52" t="s">
        <v>1384</v>
      </c>
      <c r="I250" s="50" t="s">
        <v>1614</v>
      </c>
      <c r="J250" s="52" t="s">
        <v>1920</v>
      </c>
      <c r="K250" s="13"/>
    </row>
    <row r="251" spans="1:11" ht="17.100000000000001" customHeight="1" x14ac:dyDescent="0.25">
      <c r="A251" s="50">
        <f t="shared" si="3"/>
        <v>246</v>
      </c>
      <c r="B251" s="50">
        <v>11159</v>
      </c>
      <c r="C251" s="50" t="s">
        <v>1205</v>
      </c>
      <c r="D251" s="50" t="s">
        <v>717</v>
      </c>
      <c r="E251" s="52" t="s">
        <v>379</v>
      </c>
      <c r="F251" s="50" t="s">
        <v>109</v>
      </c>
      <c r="G251" s="181" t="s">
        <v>1300</v>
      </c>
      <c r="H251" s="52" t="s">
        <v>1302</v>
      </c>
      <c r="I251" s="50" t="s">
        <v>1615</v>
      </c>
      <c r="J251" s="52" t="s">
        <v>1715</v>
      </c>
      <c r="K251" s="13"/>
    </row>
    <row r="252" spans="1:11" ht="17.100000000000001" customHeight="1" x14ac:dyDescent="0.25">
      <c r="A252" s="50">
        <f t="shared" si="3"/>
        <v>247</v>
      </c>
      <c r="B252" s="50">
        <v>11161</v>
      </c>
      <c r="C252" s="50" t="s">
        <v>1206</v>
      </c>
      <c r="D252" s="50" t="s">
        <v>718</v>
      </c>
      <c r="E252" s="52" t="s">
        <v>380</v>
      </c>
      <c r="F252" s="50" t="s">
        <v>110</v>
      </c>
      <c r="G252" s="181" t="s">
        <v>1300</v>
      </c>
      <c r="H252" s="52" t="s">
        <v>1385</v>
      </c>
      <c r="I252" s="50" t="s">
        <v>1616</v>
      </c>
      <c r="J252" s="52" t="s">
        <v>1921</v>
      </c>
      <c r="K252" s="13"/>
    </row>
    <row r="253" spans="1:11" ht="17.100000000000001" customHeight="1" x14ac:dyDescent="0.25">
      <c r="A253" s="50">
        <f t="shared" si="3"/>
        <v>248</v>
      </c>
      <c r="B253" s="50">
        <v>11162</v>
      </c>
      <c r="C253" s="50" t="s">
        <v>1207</v>
      </c>
      <c r="D253" s="50" t="s">
        <v>719</v>
      </c>
      <c r="E253" s="52" t="s">
        <v>381</v>
      </c>
      <c r="F253" s="50" t="s">
        <v>110</v>
      </c>
      <c r="G253" s="181" t="s">
        <v>1300</v>
      </c>
      <c r="H253" s="52" t="s">
        <v>1386</v>
      </c>
      <c r="I253" s="50" t="s">
        <v>1617</v>
      </c>
      <c r="J253" s="52" t="s">
        <v>1922</v>
      </c>
      <c r="K253" s="13"/>
    </row>
    <row r="254" spans="1:11" ht="17.100000000000001" customHeight="1" x14ac:dyDescent="0.25">
      <c r="A254" s="50">
        <f t="shared" si="3"/>
        <v>249</v>
      </c>
      <c r="B254" s="50">
        <v>11164</v>
      </c>
      <c r="C254" s="50" t="s">
        <v>1208</v>
      </c>
      <c r="D254" s="51" t="s">
        <v>720</v>
      </c>
      <c r="E254" s="52" t="s">
        <v>382</v>
      </c>
      <c r="F254" s="50" t="s">
        <v>109</v>
      </c>
      <c r="G254" s="181" t="s">
        <v>1300</v>
      </c>
      <c r="H254" s="52" t="s">
        <v>1302</v>
      </c>
      <c r="I254" s="50" t="s">
        <v>1420</v>
      </c>
      <c r="J254" s="52" t="s">
        <v>1923</v>
      </c>
      <c r="K254" s="13"/>
    </row>
    <row r="255" spans="1:11" ht="17.100000000000001" customHeight="1" x14ac:dyDescent="0.25">
      <c r="A255" s="50">
        <f t="shared" si="3"/>
        <v>250</v>
      </c>
      <c r="B255" s="50">
        <v>11165</v>
      </c>
      <c r="C255" s="50" t="s">
        <v>1209</v>
      </c>
      <c r="D255" s="50" t="s">
        <v>721</v>
      </c>
      <c r="E255" s="52" t="s">
        <v>383</v>
      </c>
      <c r="F255" s="50" t="s">
        <v>110</v>
      </c>
      <c r="G255" s="181" t="s">
        <v>1300</v>
      </c>
      <c r="H255" s="52" t="s">
        <v>1302</v>
      </c>
      <c r="I255" s="50" t="s">
        <v>1618</v>
      </c>
      <c r="J255" s="52" t="s">
        <v>1924</v>
      </c>
      <c r="K255" s="13"/>
    </row>
    <row r="256" spans="1:11" ht="17.100000000000001" customHeight="1" x14ac:dyDescent="0.25">
      <c r="A256" s="50">
        <f t="shared" si="3"/>
        <v>251</v>
      </c>
      <c r="B256" s="50">
        <v>11166</v>
      </c>
      <c r="C256" s="50" t="s">
        <v>1210</v>
      </c>
      <c r="D256" s="50" t="s">
        <v>722</v>
      </c>
      <c r="E256" s="52" t="s">
        <v>384</v>
      </c>
      <c r="F256" s="50" t="s">
        <v>110</v>
      </c>
      <c r="G256" s="181" t="s">
        <v>1300</v>
      </c>
      <c r="H256" s="52" t="s">
        <v>1302</v>
      </c>
      <c r="I256" s="50" t="s">
        <v>1619</v>
      </c>
      <c r="J256" s="52" t="s">
        <v>1925</v>
      </c>
      <c r="K256" s="13"/>
    </row>
    <row r="257" spans="1:11" ht="17.100000000000001" customHeight="1" x14ac:dyDescent="0.25">
      <c r="A257" s="50">
        <f t="shared" si="3"/>
        <v>252</v>
      </c>
      <c r="B257" s="50">
        <v>11167</v>
      </c>
      <c r="C257" s="50" t="s">
        <v>1211</v>
      </c>
      <c r="D257" s="50" t="s">
        <v>723</v>
      </c>
      <c r="E257" s="52" t="s">
        <v>385</v>
      </c>
      <c r="F257" s="50" t="s">
        <v>110</v>
      </c>
      <c r="G257" s="181" t="s">
        <v>1300</v>
      </c>
      <c r="H257" s="52" t="s">
        <v>1302</v>
      </c>
      <c r="I257" s="50" t="s">
        <v>1620</v>
      </c>
      <c r="J257" s="52" t="s">
        <v>1926</v>
      </c>
      <c r="K257" s="13"/>
    </row>
    <row r="258" spans="1:11" ht="17.100000000000001" customHeight="1" x14ac:dyDescent="0.25">
      <c r="A258" s="50">
        <f t="shared" si="3"/>
        <v>253</v>
      </c>
      <c r="B258" s="50">
        <v>11168</v>
      </c>
      <c r="C258" s="50" t="s">
        <v>1212</v>
      </c>
      <c r="D258" s="51" t="s">
        <v>724</v>
      </c>
      <c r="E258" s="52" t="s">
        <v>386</v>
      </c>
      <c r="F258" s="50" t="s">
        <v>109</v>
      </c>
      <c r="G258" s="181" t="s">
        <v>1300</v>
      </c>
      <c r="H258" s="52" t="s">
        <v>1302</v>
      </c>
      <c r="I258" s="50" t="s">
        <v>1621</v>
      </c>
      <c r="J258" s="52" t="s">
        <v>1927</v>
      </c>
      <c r="K258" s="13"/>
    </row>
    <row r="259" spans="1:11" ht="17.100000000000001" customHeight="1" x14ac:dyDescent="0.25">
      <c r="A259" s="50">
        <f t="shared" si="3"/>
        <v>254</v>
      </c>
      <c r="B259" s="50">
        <v>11169</v>
      </c>
      <c r="C259" s="50" t="s">
        <v>1213</v>
      </c>
      <c r="D259" s="50" t="s">
        <v>725</v>
      </c>
      <c r="E259" s="52" t="s">
        <v>387</v>
      </c>
      <c r="F259" s="50" t="s">
        <v>110</v>
      </c>
      <c r="G259" s="181" t="s">
        <v>1300</v>
      </c>
      <c r="H259" s="52" t="s">
        <v>1387</v>
      </c>
      <c r="I259" s="50" t="s">
        <v>1622</v>
      </c>
      <c r="J259" s="52" t="s">
        <v>1928</v>
      </c>
      <c r="K259" s="13"/>
    </row>
    <row r="260" spans="1:11" ht="17.100000000000001" customHeight="1" x14ac:dyDescent="0.25">
      <c r="A260" s="50">
        <f t="shared" si="3"/>
        <v>255</v>
      </c>
      <c r="B260" s="50">
        <v>11170</v>
      </c>
      <c r="C260" s="50" t="s">
        <v>1214</v>
      </c>
      <c r="D260" s="50" t="s">
        <v>726</v>
      </c>
      <c r="E260" s="52" t="s">
        <v>388</v>
      </c>
      <c r="F260" s="50" t="s">
        <v>109</v>
      </c>
      <c r="G260" s="181" t="s">
        <v>1300</v>
      </c>
      <c r="H260" s="52" t="s">
        <v>1388</v>
      </c>
      <c r="I260" s="50" t="s">
        <v>1623</v>
      </c>
      <c r="J260" s="52" t="s">
        <v>1929</v>
      </c>
      <c r="K260" s="13"/>
    </row>
    <row r="261" spans="1:11" ht="17.100000000000001" customHeight="1" x14ac:dyDescent="0.25">
      <c r="A261" s="50">
        <f t="shared" si="3"/>
        <v>256</v>
      </c>
      <c r="B261" s="50">
        <v>11170</v>
      </c>
      <c r="C261" s="50" t="s">
        <v>1215</v>
      </c>
      <c r="D261" s="50" t="s">
        <v>727</v>
      </c>
      <c r="E261" s="52" t="s">
        <v>389</v>
      </c>
      <c r="F261" s="50" t="s">
        <v>110</v>
      </c>
      <c r="G261" s="181" t="s">
        <v>1300</v>
      </c>
      <c r="H261" s="52" t="s">
        <v>1389</v>
      </c>
      <c r="I261" s="50" t="s">
        <v>1624</v>
      </c>
      <c r="J261" s="52" t="s">
        <v>1930</v>
      </c>
      <c r="K261" s="13"/>
    </row>
    <row r="262" spans="1:11" ht="17.100000000000001" customHeight="1" x14ac:dyDescent="0.25">
      <c r="A262" s="50">
        <f t="shared" si="3"/>
        <v>257</v>
      </c>
      <c r="B262" s="50">
        <v>11172</v>
      </c>
      <c r="C262" s="50" t="s">
        <v>1216</v>
      </c>
      <c r="D262" s="51" t="s">
        <v>728</v>
      </c>
      <c r="E262" s="52" t="s">
        <v>390</v>
      </c>
      <c r="F262" s="50" t="s">
        <v>110</v>
      </c>
      <c r="G262" s="181" t="s">
        <v>1300</v>
      </c>
      <c r="H262" s="52" t="s">
        <v>1342</v>
      </c>
      <c r="I262" s="50" t="s">
        <v>1625</v>
      </c>
      <c r="J262" s="52" t="s">
        <v>1700</v>
      </c>
      <c r="K262" s="13"/>
    </row>
    <row r="263" spans="1:11" ht="17.100000000000001" customHeight="1" x14ac:dyDescent="0.25">
      <c r="A263" s="50">
        <f t="shared" si="3"/>
        <v>258</v>
      </c>
      <c r="B263" s="50">
        <v>11173</v>
      </c>
      <c r="C263" s="50" t="s">
        <v>1217</v>
      </c>
      <c r="D263" s="50" t="s">
        <v>729</v>
      </c>
      <c r="E263" s="52" t="s">
        <v>391</v>
      </c>
      <c r="F263" s="50" t="s">
        <v>109</v>
      </c>
      <c r="G263" s="181" t="s">
        <v>1300</v>
      </c>
      <c r="H263" s="52" t="s">
        <v>1390</v>
      </c>
      <c r="I263" s="50" t="s">
        <v>1626</v>
      </c>
      <c r="J263" s="52" t="s">
        <v>1931</v>
      </c>
      <c r="K263" s="13"/>
    </row>
    <row r="264" spans="1:11" ht="17.100000000000001" customHeight="1" x14ac:dyDescent="0.25">
      <c r="A264" s="50">
        <f t="shared" ref="A264:A327" si="4">A263+1</f>
        <v>259</v>
      </c>
      <c r="B264" s="50">
        <v>11174</v>
      </c>
      <c r="C264" s="50" t="s">
        <v>1218</v>
      </c>
      <c r="D264" s="50" t="s">
        <v>730</v>
      </c>
      <c r="E264" s="52" t="s">
        <v>392</v>
      </c>
      <c r="F264" s="50" t="s">
        <v>110</v>
      </c>
      <c r="G264" s="181" t="s">
        <v>1300</v>
      </c>
      <c r="H264" s="52" t="s">
        <v>1302</v>
      </c>
      <c r="I264" s="50" t="s">
        <v>1627</v>
      </c>
      <c r="J264" s="52" t="s">
        <v>1932</v>
      </c>
      <c r="K264" s="13"/>
    </row>
    <row r="265" spans="1:11" ht="17.100000000000001" customHeight="1" x14ac:dyDescent="0.25">
      <c r="A265" s="50">
        <f t="shared" si="4"/>
        <v>260</v>
      </c>
      <c r="B265" s="50">
        <v>11175</v>
      </c>
      <c r="C265" s="50" t="s">
        <v>1219</v>
      </c>
      <c r="D265" s="50" t="s">
        <v>731</v>
      </c>
      <c r="E265" s="52" t="s">
        <v>393</v>
      </c>
      <c r="F265" s="50" t="s">
        <v>109</v>
      </c>
      <c r="G265" s="181" t="s">
        <v>1300</v>
      </c>
      <c r="H265" s="52" t="s">
        <v>1302</v>
      </c>
      <c r="I265" s="50" t="s">
        <v>1569</v>
      </c>
      <c r="J265" s="52" t="s">
        <v>1933</v>
      </c>
      <c r="K265" s="13"/>
    </row>
    <row r="266" spans="1:11" ht="17.100000000000001" customHeight="1" x14ac:dyDescent="0.25">
      <c r="A266" s="50">
        <f t="shared" si="4"/>
        <v>261</v>
      </c>
      <c r="B266" s="50">
        <v>11176</v>
      </c>
      <c r="C266" s="50" t="s">
        <v>1220</v>
      </c>
      <c r="D266" s="51" t="s">
        <v>732</v>
      </c>
      <c r="E266" s="52" t="s">
        <v>394</v>
      </c>
      <c r="F266" s="50" t="s">
        <v>110</v>
      </c>
      <c r="G266" s="181" t="s">
        <v>1300</v>
      </c>
      <c r="H266" s="52" t="s">
        <v>1302</v>
      </c>
      <c r="I266" s="50" t="s">
        <v>1628</v>
      </c>
      <c r="J266" s="52" t="s">
        <v>1934</v>
      </c>
      <c r="K266" s="13"/>
    </row>
    <row r="267" spans="1:11" ht="17.100000000000001" customHeight="1" x14ac:dyDescent="0.25">
      <c r="A267" s="50">
        <f t="shared" si="4"/>
        <v>262</v>
      </c>
      <c r="B267" s="50">
        <v>11177</v>
      </c>
      <c r="C267" s="50" t="s">
        <v>1221</v>
      </c>
      <c r="D267" s="50" t="s">
        <v>733</v>
      </c>
      <c r="E267" s="52" t="s">
        <v>395</v>
      </c>
      <c r="F267" s="50" t="s">
        <v>109</v>
      </c>
      <c r="G267" s="181" t="s">
        <v>1300</v>
      </c>
      <c r="H267" s="52" t="s">
        <v>1302</v>
      </c>
      <c r="I267" s="50" t="s">
        <v>1629</v>
      </c>
      <c r="J267" s="52" t="s">
        <v>1935</v>
      </c>
      <c r="K267" s="13"/>
    </row>
    <row r="268" spans="1:11" ht="17.100000000000001" customHeight="1" x14ac:dyDescent="0.25">
      <c r="A268" s="50">
        <f t="shared" si="4"/>
        <v>263</v>
      </c>
      <c r="B268" s="50">
        <v>11178</v>
      </c>
      <c r="C268" s="50" t="s">
        <v>1222</v>
      </c>
      <c r="D268" s="50" t="s">
        <v>734</v>
      </c>
      <c r="E268" s="52" t="s">
        <v>396</v>
      </c>
      <c r="F268" s="50" t="s">
        <v>110</v>
      </c>
      <c r="G268" s="181" t="s">
        <v>1300</v>
      </c>
      <c r="H268" s="52" t="s">
        <v>1391</v>
      </c>
      <c r="I268" s="50" t="s">
        <v>1627</v>
      </c>
      <c r="J268" s="52" t="s">
        <v>1936</v>
      </c>
      <c r="K268" s="13"/>
    </row>
    <row r="269" spans="1:11" ht="17.100000000000001" customHeight="1" x14ac:dyDescent="0.25">
      <c r="A269" s="50">
        <f t="shared" si="4"/>
        <v>264</v>
      </c>
      <c r="B269" s="50">
        <v>11179</v>
      </c>
      <c r="C269" s="50" t="s">
        <v>1223</v>
      </c>
      <c r="D269" s="50" t="s">
        <v>735</v>
      </c>
      <c r="E269" s="52" t="s">
        <v>397</v>
      </c>
      <c r="F269" s="50" t="s">
        <v>110</v>
      </c>
      <c r="G269" s="181" t="s">
        <v>1300</v>
      </c>
      <c r="H269" s="52" t="s">
        <v>1302</v>
      </c>
      <c r="I269" s="50" t="s">
        <v>1630</v>
      </c>
      <c r="J269" s="52" t="s">
        <v>1937</v>
      </c>
      <c r="K269" s="13"/>
    </row>
    <row r="270" spans="1:11" ht="17.100000000000001" customHeight="1" x14ac:dyDescent="0.25">
      <c r="A270" s="50">
        <f t="shared" si="4"/>
        <v>265</v>
      </c>
      <c r="B270" s="50">
        <v>11180</v>
      </c>
      <c r="C270" s="50" t="s">
        <v>1224</v>
      </c>
      <c r="D270" s="51" t="s">
        <v>736</v>
      </c>
      <c r="E270" s="52" t="s">
        <v>398</v>
      </c>
      <c r="F270" s="50" t="s">
        <v>110</v>
      </c>
      <c r="G270" s="181" t="s">
        <v>1300</v>
      </c>
      <c r="H270" s="52" t="s">
        <v>1302</v>
      </c>
      <c r="I270" s="50" t="s">
        <v>1631</v>
      </c>
      <c r="J270" s="52" t="s">
        <v>1938</v>
      </c>
      <c r="K270" s="13"/>
    </row>
    <row r="271" spans="1:11" ht="17.100000000000001" customHeight="1" x14ac:dyDescent="0.25">
      <c r="A271" s="50">
        <f t="shared" si="4"/>
        <v>266</v>
      </c>
      <c r="B271" s="50">
        <v>11181</v>
      </c>
      <c r="C271" s="50" t="s">
        <v>1225</v>
      </c>
      <c r="D271" s="50" t="s">
        <v>737</v>
      </c>
      <c r="E271" s="52" t="s">
        <v>399</v>
      </c>
      <c r="F271" s="50" t="s">
        <v>110</v>
      </c>
      <c r="G271" s="181" t="s">
        <v>1300</v>
      </c>
      <c r="H271" s="52" t="s">
        <v>1302</v>
      </c>
      <c r="I271" s="50" t="s">
        <v>1632</v>
      </c>
      <c r="J271" s="52" t="s">
        <v>1939</v>
      </c>
      <c r="K271" s="13"/>
    </row>
    <row r="272" spans="1:11" ht="17.100000000000001" customHeight="1" x14ac:dyDescent="0.25">
      <c r="A272" s="50">
        <f t="shared" si="4"/>
        <v>267</v>
      </c>
      <c r="B272" s="50">
        <v>11182</v>
      </c>
      <c r="C272" s="50" t="s">
        <v>1226</v>
      </c>
      <c r="D272" s="50" t="s">
        <v>738</v>
      </c>
      <c r="E272" s="52" t="s">
        <v>400</v>
      </c>
      <c r="F272" s="50" t="s">
        <v>110</v>
      </c>
      <c r="G272" s="181" t="s">
        <v>1300</v>
      </c>
      <c r="H272" s="52" t="s">
        <v>1302</v>
      </c>
      <c r="I272" s="50" t="s">
        <v>1633</v>
      </c>
      <c r="J272" s="52" t="s">
        <v>1940</v>
      </c>
      <c r="K272" s="13"/>
    </row>
    <row r="273" spans="1:11" ht="17.100000000000001" customHeight="1" x14ac:dyDescent="0.25">
      <c r="A273" s="50">
        <f t="shared" si="4"/>
        <v>268</v>
      </c>
      <c r="B273" s="50">
        <v>11184</v>
      </c>
      <c r="C273" s="50" t="s">
        <v>1227</v>
      </c>
      <c r="D273" s="50" t="s">
        <v>739</v>
      </c>
      <c r="E273" s="52" t="s">
        <v>401</v>
      </c>
      <c r="F273" s="50" t="s">
        <v>109</v>
      </c>
      <c r="G273" s="181" t="s">
        <v>1300</v>
      </c>
      <c r="H273" s="52" t="s">
        <v>1302</v>
      </c>
      <c r="I273" s="50" t="s">
        <v>1572</v>
      </c>
      <c r="J273" s="52" t="s">
        <v>1941</v>
      </c>
      <c r="K273" s="13"/>
    </row>
    <row r="274" spans="1:11" ht="17.100000000000001" customHeight="1" x14ac:dyDescent="0.25">
      <c r="A274" s="50">
        <f t="shared" si="4"/>
        <v>269</v>
      </c>
      <c r="B274" s="50">
        <v>11185</v>
      </c>
      <c r="C274" s="50" t="s">
        <v>1228</v>
      </c>
      <c r="D274" s="51" t="s">
        <v>740</v>
      </c>
      <c r="E274" s="52" t="s">
        <v>402</v>
      </c>
      <c r="F274" s="50" t="s">
        <v>109</v>
      </c>
      <c r="G274" s="181" t="s">
        <v>1300</v>
      </c>
      <c r="H274" s="52" t="s">
        <v>1315</v>
      </c>
      <c r="I274" s="50" t="s">
        <v>1634</v>
      </c>
      <c r="J274" s="52" t="s">
        <v>1942</v>
      </c>
      <c r="K274" s="13"/>
    </row>
    <row r="275" spans="1:11" ht="17.100000000000001" customHeight="1" x14ac:dyDescent="0.25">
      <c r="A275" s="50">
        <f t="shared" si="4"/>
        <v>270</v>
      </c>
      <c r="B275" s="50">
        <v>11186</v>
      </c>
      <c r="C275" s="50" t="s">
        <v>1229</v>
      </c>
      <c r="D275" s="50" t="s">
        <v>741</v>
      </c>
      <c r="E275" s="52" t="s">
        <v>403</v>
      </c>
      <c r="F275" s="50" t="s">
        <v>109</v>
      </c>
      <c r="G275" s="181" t="s">
        <v>1300</v>
      </c>
      <c r="H275" s="52" t="s">
        <v>1302</v>
      </c>
      <c r="I275" s="50" t="s">
        <v>1426</v>
      </c>
      <c r="J275" s="52" t="s">
        <v>1943</v>
      </c>
      <c r="K275" s="13"/>
    </row>
    <row r="276" spans="1:11" ht="17.100000000000001" customHeight="1" x14ac:dyDescent="0.25">
      <c r="A276" s="50">
        <f t="shared" si="4"/>
        <v>271</v>
      </c>
      <c r="B276" s="50">
        <v>11187</v>
      </c>
      <c r="C276" s="50" t="s">
        <v>1230</v>
      </c>
      <c r="D276" s="50" t="s">
        <v>742</v>
      </c>
      <c r="E276" s="52" t="s">
        <v>404</v>
      </c>
      <c r="F276" s="50" t="s">
        <v>110</v>
      </c>
      <c r="G276" s="181" t="s">
        <v>1300</v>
      </c>
      <c r="H276" s="52" t="s">
        <v>1302</v>
      </c>
      <c r="I276" s="50" t="s">
        <v>1635</v>
      </c>
      <c r="J276" s="52" t="s">
        <v>1944</v>
      </c>
      <c r="K276" s="13"/>
    </row>
    <row r="277" spans="1:11" ht="17.100000000000001" customHeight="1" x14ac:dyDescent="0.25">
      <c r="A277" s="50">
        <f t="shared" si="4"/>
        <v>272</v>
      </c>
      <c r="B277" s="50">
        <v>11154</v>
      </c>
      <c r="C277" s="50" t="s">
        <v>1231</v>
      </c>
      <c r="D277" s="50" t="s">
        <v>743</v>
      </c>
      <c r="E277" s="52" t="s">
        <v>405</v>
      </c>
      <c r="F277" s="50" t="s">
        <v>110</v>
      </c>
      <c r="G277" s="181" t="s">
        <v>1300</v>
      </c>
      <c r="H277" s="52" t="s">
        <v>1315</v>
      </c>
      <c r="I277" s="50" t="s">
        <v>1636</v>
      </c>
      <c r="J277" s="52" t="s">
        <v>1945</v>
      </c>
      <c r="K277" s="13"/>
    </row>
    <row r="278" spans="1:11" ht="17.100000000000001" customHeight="1" x14ac:dyDescent="0.25">
      <c r="A278" s="50">
        <f t="shared" si="4"/>
        <v>273</v>
      </c>
      <c r="B278" s="50">
        <v>11188</v>
      </c>
      <c r="C278" s="50" t="s">
        <v>1232</v>
      </c>
      <c r="D278" s="51" t="s">
        <v>744</v>
      </c>
      <c r="E278" s="52" t="s">
        <v>406</v>
      </c>
      <c r="F278" s="50" t="s">
        <v>110</v>
      </c>
      <c r="G278" s="181" t="s">
        <v>1300</v>
      </c>
      <c r="H278" s="52" t="s">
        <v>1302</v>
      </c>
      <c r="I278" s="50" t="s">
        <v>1420</v>
      </c>
      <c r="J278" s="52" t="s">
        <v>1753</v>
      </c>
      <c r="K278" s="13"/>
    </row>
    <row r="279" spans="1:11" ht="17.100000000000001" customHeight="1" x14ac:dyDescent="0.25">
      <c r="A279" s="50">
        <f t="shared" si="4"/>
        <v>274</v>
      </c>
      <c r="B279" s="50">
        <v>11189</v>
      </c>
      <c r="C279" s="50" t="s">
        <v>1233</v>
      </c>
      <c r="D279" s="50" t="s">
        <v>745</v>
      </c>
      <c r="E279" s="52" t="s">
        <v>407</v>
      </c>
      <c r="F279" s="50" t="s">
        <v>110</v>
      </c>
      <c r="G279" s="181" t="s">
        <v>1300</v>
      </c>
      <c r="H279" s="52" t="s">
        <v>1385</v>
      </c>
      <c r="I279" s="50" t="s">
        <v>1512</v>
      </c>
      <c r="J279" s="52" t="s">
        <v>1946</v>
      </c>
      <c r="K279" s="13"/>
    </row>
    <row r="280" spans="1:11" ht="17.100000000000001" customHeight="1" x14ac:dyDescent="0.25">
      <c r="A280" s="50">
        <f t="shared" si="4"/>
        <v>275</v>
      </c>
      <c r="B280" s="50">
        <v>11151</v>
      </c>
      <c r="C280" s="50" t="s">
        <v>1234</v>
      </c>
      <c r="D280" s="50" t="s">
        <v>746</v>
      </c>
      <c r="E280" s="52" t="s">
        <v>408</v>
      </c>
      <c r="F280" s="50" t="s">
        <v>109</v>
      </c>
      <c r="G280" s="181" t="s">
        <v>1300</v>
      </c>
      <c r="H280" s="52" t="s">
        <v>1392</v>
      </c>
      <c r="I280" s="50" t="s">
        <v>1637</v>
      </c>
      <c r="J280" s="52" t="s">
        <v>1947</v>
      </c>
      <c r="K280" s="13"/>
    </row>
    <row r="281" spans="1:11" ht="17.100000000000001" customHeight="1" x14ac:dyDescent="0.25">
      <c r="A281" s="50">
        <f t="shared" si="4"/>
        <v>276</v>
      </c>
      <c r="B281" s="50">
        <v>11151</v>
      </c>
      <c r="C281" s="50" t="s">
        <v>1234</v>
      </c>
      <c r="D281" s="50" t="s">
        <v>747</v>
      </c>
      <c r="E281" s="52" t="s">
        <v>409</v>
      </c>
      <c r="F281" s="50" t="s">
        <v>109</v>
      </c>
      <c r="G281" s="181" t="s">
        <v>1300</v>
      </c>
      <c r="H281" s="52" t="s">
        <v>1393</v>
      </c>
      <c r="I281" s="50" t="s">
        <v>1638</v>
      </c>
      <c r="J281" s="52" t="s">
        <v>1948</v>
      </c>
      <c r="K281" s="13"/>
    </row>
    <row r="282" spans="1:11" ht="17.100000000000001" customHeight="1" x14ac:dyDescent="0.25">
      <c r="A282" s="50">
        <f t="shared" si="4"/>
        <v>277</v>
      </c>
      <c r="B282" s="50">
        <v>11152</v>
      </c>
      <c r="C282" s="50" t="s">
        <v>1235</v>
      </c>
      <c r="D282" s="51" t="s">
        <v>748</v>
      </c>
      <c r="E282" s="52" t="s">
        <v>410</v>
      </c>
      <c r="F282" s="50" t="s">
        <v>110</v>
      </c>
      <c r="G282" s="181" t="s">
        <v>1300</v>
      </c>
      <c r="H282" s="52" t="s">
        <v>1302</v>
      </c>
      <c r="I282" s="50" t="s">
        <v>1639</v>
      </c>
      <c r="J282" s="52" t="s">
        <v>1949</v>
      </c>
      <c r="K282" s="13"/>
    </row>
    <row r="283" spans="1:11" ht="17.100000000000001" customHeight="1" x14ac:dyDescent="0.25">
      <c r="A283" s="50">
        <f t="shared" si="4"/>
        <v>278</v>
      </c>
      <c r="B283" s="50">
        <v>11191</v>
      </c>
      <c r="C283" s="50" t="s">
        <v>1236</v>
      </c>
      <c r="D283" s="50" t="s">
        <v>749</v>
      </c>
      <c r="E283" s="52" t="s">
        <v>411</v>
      </c>
      <c r="F283" s="50" t="s">
        <v>110</v>
      </c>
      <c r="G283" s="181" t="s">
        <v>1300</v>
      </c>
      <c r="H283" s="52" t="s">
        <v>1302</v>
      </c>
      <c r="I283" s="50" t="s">
        <v>1441</v>
      </c>
      <c r="J283" s="52" t="s">
        <v>1950</v>
      </c>
      <c r="K283" s="13"/>
    </row>
    <row r="284" spans="1:11" ht="17.100000000000001" customHeight="1" x14ac:dyDescent="0.25">
      <c r="A284" s="50">
        <f t="shared" si="4"/>
        <v>279</v>
      </c>
      <c r="B284" s="50">
        <v>11190</v>
      </c>
      <c r="C284" s="50" t="s">
        <v>1237</v>
      </c>
      <c r="D284" s="50" t="s">
        <v>750</v>
      </c>
      <c r="E284" s="52" t="s">
        <v>412</v>
      </c>
      <c r="F284" s="50" t="s">
        <v>110</v>
      </c>
      <c r="G284" s="181" t="s">
        <v>1300</v>
      </c>
      <c r="H284" s="52" t="s">
        <v>1302</v>
      </c>
      <c r="I284" s="50" t="s">
        <v>1640</v>
      </c>
      <c r="J284" s="52" t="s">
        <v>1951</v>
      </c>
      <c r="K284" s="13"/>
    </row>
    <row r="285" spans="1:11" ht="17.100000000000001" customHeight="1" x14ac:dyDescent="0.25">
      <c r="A285" s="50">
        <f t="shared" si="4"/>
        <v>280</v>
      </c>
      <c r="B285" s="50">
        <v>11153</v>
      </c>
      <c r="C285" s="50" t="s">
        <v>1238</v>
      </c>
      <c r="D285" s="50" t="s">
        <v>751</v>
      </c>
      <c r="E285" s="52" t="s">
        <v>413</v>
      </c>
      <c r="F285" s="50" t="s">
        <v>110</v>
      </c>
      <c r="G285" s="181" t="s">
        <v>1300</v>
      </c>
      <c r="H285" s="52" t="s">
        <v>1394</v>
      </c>
      <c r="I285" s="50" t="s">
        <v>1601</v>
      </c>
      <c r="J285" s="52" t="s">
        <v>1952</v>
      </c>
      <c r="K285" s="13"/>
    </row>
    <row r="286" spans="1:11" ht="17.100000000000001" customHeight="1" x14ac:dyDescent="0.25">
      <c r="A286" s="50">
        <f t="shared" si="4"/>
        <v>281</v>
      </c>
      <c r="B286" s="50" t="s">
        <v>933</v>
      </c>
      <c r="C286" s="50" t="s">
        <v>1239</v>
      </c>
      <c r="D286" s="51" t="s">
        <v>752</v>
      </c>
      <c r="E286" s="52" t="s">
        <v>414</v>
      </c>
      <c r="F286" s="50" t="s">
        <v>109</v>
      </c>
      <c r="G286" s="182" t="s">
        <v>1301</v>
      </c>
      <c r="H286" s="52" t="s">
        <v>1302</v>
      </c>
      <c r="I286" s="50" t="s">
        <v>1641</v>
      </c>
      <c r="J286" s="52" t="s">
        <v>1953</v>
      </c>
      <c r="K286" s="13"/>
    </row>
    <row r="287" spans="1:11" ht="17.100000000000001" customHeight="1" x14ac:dyDescent="0.25">
      <c r="A287" s="50">
        <f t="shared" si="4"/>
        <v>282</v>
      </c>
      <c r="B287" s="50" t="s">
        <v>934</v>
      </c>
      <c r="C287" s="50" t="s">
        <v>1240</v>
      </c>
      <c r="D287" s="50" t="s">
        <v>753</v>
      </c>
      <c r="E287" s="52" t="s">
        <v>415</v>
      </c>
      <c r="F287" s="50" t="s">
        <v>110</v>
      </c>
      <c r="G287" s="182" t="s">
        <v>1301</v>
      </c>
      <c r="H287" s="52" t="s">
        <v>1302</v>
      </c>
      <c r="I287" s="50" t="s">
        <v>1497</v>
      </c>
      <c r="J287" s="52" t="s">
        <v>1954</v>
      </c>
      <c r="K287" s="13"/>
    </row>
    <row r="288" spans="1:11" ht="17.100000000000001" customHeight="1" x14ac:dyDescent="0.25">
      <c r="A288" s="50">
        <f t="shared" si="4"/>
        <v>283</v>
      </c>
      <c r="B288" s="50" t="s">
        <v>935</v>
      </c>
      <c r="C288" s="50" t="s">
        <v>1241</v>
      </c>
      <c r="D288" s="50" t="s">
        <v>754</v>
      </c>
      <c r="E288" s="52" t="s">
        <v>416</v>
      </c>
      <c r="F288" s="50" t="s">
        <v>109</v>
      </c>
      <c r="G288" s="182" t="s">
        <v>1301</v>
      </c>
      <c r="H288" s="52" t="s">
        <v>1391</v>
      </c>
      <c r="I288" s="50" t="s">
        <v>1642</v>
      </c>
      <c r="J288" s="52" t="s">
        <v>1955</v>
      </c>
      <c r="K288" s="13"/>
    </row>
    <row r="289" spans="1:11" ht="17.100000000000001" customHeight="1" x14ac:dyDescent="0.25">
      <c r="A289" s="50">
        <f t="shared" si="4"/>
        <v>284</v>
      </c>
      <c r="B289" s="50">
        <v>11199</v>
      </c>
      <c r="C289" s="50" t="s">
        <v>1242</v>
      </c>
      <c r="D289" s="50" t="s">
        <v>755</v>
      </c>
      <c r="E289" s="52" t="s">
        <v>417</v>
      </c>
      <c r="F289" s="50" t="s">
        <v>110</v>
      </c>
      <c r="G289" s="182" t="s">
        <v>1301</v>
      </c>
      <c r="H289" s="52" t="s">
        <v>1302</v>
      </c>
      <c r="I289" s="50" t="s">
        <v>1620</v>
      </c>
      <c r="J289" s="52" t="s">
        <v>1956</v>
      </c>
      <c r="K289" s="13"/>
    </row>
    <row r="290" spans="1:11" ht="17.100000000000001" customHeight="1" x14ac:dyDescent="0.25">
      <c r="A290" s="50">
        <f t="shared" si="4"/>
        <v>285</v>
      </c>
      <c r="B290" s="50" t="s">
        <v>936</v>
      </c>
      <c r="C290" s="50" t="s">
        <v>1243</v>
      </c>
      <c r="D290" s="51" t="s">
        <v>756</v>
      </c>
      <c r="E290" s="52" t="s">
        <v>418</v>
      </c>
      <c r="F290" s="50" t="s">
        <v>109</v>
      </c>
      <c r="G290" s="182" t="s">
        <v>1301</v>
      </c>
      <c r="H290" s="52" t="s">
        <v>1302</v>
      </c>
      <c r="I290" s="50" t="s">
        <v>1584</v>
      </c>
      <c r="J290" s="52" t="s">
        <v>1957</v>
      </c>
      <c r="K290" s="13"/>
    </row>
    <row r="291" spans="1:11" ht="17.100000000000001" customHeight="1" x14ac:dyDescent="0.25">
      <c r="A291" s="50">
        <f t="shared" si="4"/>
        <v>286</v>
      </c>
      <c r="B291" s="50" t="s">
        <v>937</v>
      </c>
      <c r="C291" s="50" t="s">
        <v>1244</v>
      </c>
      <c r="D291" s="50" t="s">
        <v>757</v>
      </c>
      <c r="E291" s="52" t="s">
        <v>419</v>
      </c>
      <c r="F291" s="50" t="s">
        <v>110</v>
      </c>
      <c r="G291" s="182" t="s">
        <v>1301</v>
      </c>
      <c r="H291" s="52" t="s">
        <v>1395</v>
      </c>
      <c r="I291" s="50" t="s">
        <v>1643</v>
      </c>
      <c r="J291" s="52" t="s">
        <v>1958</v>
      </c>
      <c r="K291" s="13"/>
    </row>
    <row r="292" spans="1:11" ht="17.100000000000001" customHeight="1" x14ac:dyDescent="0.25">
      <c r="A292" s="50">
        <f t="shared" si="4"/>
        <v>287</v>
      </c>
      <c r="B292" s="50" t="s">
        <v>938</v>
      </c>
      <c r="C292" s="50" t="s">
        <v>1245</v>
      </c>
      <c r="D292" s="50" t="s">
        <v>758</v>
      </c>
      <c r="E292" s="52" t="s">
        <v>420</v>
      </c>
      <c r="F292" s="50" t="s">
        <v>110</v>
      </c>
      <c r="G292" s="182" t="s">
        <v>1301</v>
      </c>
      <c r="H292" s="52" t="s">
        <v>1302</v>
      </c>
      <c r="I292" s="50" t="s">
        <v>1644</v>
      </c>
      <c r="J292" s="52" t="s">
        <v>1959</v>
      </c>
      <c r="K292" s="13"/>
    </row>
    <row r="293" spans="1:11" ht="17.100000000000001" customHeight="1" x14ac:dyDescent="0.25">
      <c r="A293" s="50">
        <f t="shared" si="4"/>
        <v>288</v>
      </c>
      <c r="B293" s="50" t="s">
        <v>939</v>
      </c>
      <c r="C293" s="50" t="s">
        <v>1246</v>
      </c>
      <c r="D293" s="50" t="s">
        <v>759</v>
      </c>
      <c r="E293" s="52" t="s">
        <v>421</v>
      </c>
      <c r="F293" s="50" t="s">
        <v>110</v>
      </c>
      <c r="G293" s="182" t="s">
        <v>1301</v>
      </c>
      <c r="H293" s="52" t="s">
        <v>1342</v>
      </c>
      <c r="I293" s="50" t="s">
        <v>1645</v>
      </c>
      <c r="J293" s="52" t="s">
        <v>1960</v>
      </c>
      <c r="K293" s="13"/>
    </row>
    <row r="294" spans="1:11" ht="17.100000000000001" customHeight="1" x14ac:dyDescent="0.25">
      <c r="A294" s="50">
        <f t="shared" si="4"/>
        <v>289</v>
      </c>
      <c r="B294" s="50" t="s">
        <v>940</v>
      </c>
      <c r="C294" s="50" t="s">
        <v>1247</v>
      </c>
      <c r="D294" s="51" t="s">
        <v>760</v>
      </c>
      <c r="E294" s="52" t="s">
        <v>422</v>
      </c>
      <c r="F294" s="50" t="s">
        <v>109</v>
      </c>
      <c r="G294" s="182" t="s">
        <v>1301</v>
      </c>
      <c r="H294" s="52" t="s">
        <v>1302</v>
      </c>
      <c r="I294" s="50" t="s">
        <v>1646</v>
      </c>
      <c r="J294" s="52" t="s">
        <v>1961</v>
      </c>
      <c r="K294" s="13"/>
    </row>
    <row r="295" spans="1:11" ht="17.100000000000001" customHeight="1" x14ac:dyDescent="0.25">
      <c r="A295" s="50">
        <f t="shared" si="4"/>
        <v>290</v>
      </c>
      <c r="B295" s="50" t="s">
        <v>941</v>
      </c>
      <c r="C295" s="50" t="s">
        <v>1248</v>
      </c>
      <c r="D295" s="50" t="s">
        <v>761</v>
      </c>
      <c r="E295" s="52" t="s">
        <v>423</v>
      </c>
      <c r="F295" s="50" t="s">
        <v>110</v>
      </c>
      <c r="G295" s="182" t="s">
        <v>1301</v>
      </c>
      <c r="H295" s="52" t="s">
        <v>1302</v>
      </c>
      <c r="I295" s="50" t="s">
        <v>1647</v>
      </c>
      <c r="J295" s="52" t="s">
        <v>1962</v>
      </c>
      <c r="K295" s="13"/>
    </row>
    <row r="296" spans="1:11" ht="17.100000000000001" customHeight="1" x14ac:dyDescent="0.25">
      <c r="A296" s="50">
        <f t="shared" si="4"/>
        <v>291</v>
      </c>
      <c r="B296" s="50" t="s">
        <v>942</v>
      </c>
      <c r="C296" s="50" t="s">
        <v>1249</v>
      </c>
      <c r="D296" s="50" t="s">
        <v>762</v>
      </c>
      <c r="E296" s="52" t="s">
        <v>424</v>
      </c>
      <c r="F296" s="50" t="s">
        <v>109</v>
      </c>
      <c r="G296" s="182" t="s">
        <v>1301</v>
      </c>
      <c r="H296" s="52" t="s">
        <v>1342</v>
      </c>
      <c r="I296" s="50" t="s">
        <v>1648</v>
      </c>
      <c r="J296" s="52" t="s">
        <v>1963</v>
      </c>
      <c r="K296" s="13"/>
    </row>
    <row r="297" spans="1:11" ht="17.100000000000001" customHeight="1" x14ac:dyDescent="0.25">
      <c r="A297" s="50">
        <f t="shared" si="4"/>
        <v>292</v>
      </c>
      <c r="B297" s="50" t="s">
        <v>943</v>
      </c>
      <c r="C297" s="50" t="s">
        <v>1250</v>
      </c>
      <c r="D297" s="50" t="s">
        <v>763</v>
      </c>
      <c r="E297" s="52" t="s">
        <v>425</v>
      </c>
      <c r="F297" s="50" t="s">
        <v>110</v>
      </c>
      <c r="G297" s="182" t="s">
        <v>1301</v>
      </c>
      <c r="H297" s="52" t="s">
        <v>1396</v>
      </c>
      <c r="I297" s="50" t="s">
        <v>1649</v>
      </c>
      <c r="J297" s="52" t="s">
        <v>1964</v>
      </c>
      <c r="K297" s="13"/>
    </row>
    <row r="298" spans="1:11" ht="17.100000000000001" customHeight="1" x14ac:dyDescent="0.25">
      <c r="A298" s="50">
        <f t="shared" si="4"/>
        <v>293</v>
      </c>
      <c r="B298" s="50" t="s">
        <v>944</v>
      </c>
      <c r="C298" s="50" t="s">
        <v>1251</v>
      </c>
      <c r="D298" s="51" t="s">
        <v>764</v>
      </c>
      <c r="E298" s="52" t="s">
        <v>426</v>
      </c>
      <c r="F298" s="50" t="s">
        <v>109</v>
      </c>
      <c r="G298" s="182" t="s">
        <v>1301</v>
      </c>
      <c r="H298" s="52" t="s">
        <v>1397</v>
      </c>
      <c r="I298" s="50" t="s">
        <v>1650</v>
      </c>
      <c r="J298" s="52" t="s">
        <v>1965</v>
      </c>
      <c r="K298" s="13"/>
    </row>
    <row r="299" spans="1:11" ht="17.100000000000001" customHeight="1" x14ac:dyDescent="0.25">
      <c r="A299" s="50">
        <f t="shared" si="4"/>
        <v>294</v>
      </c>
      <c r="B299" s="50" t="s">
        <v>945</v>
      </c>
      <c r="C299" s="50" t="s">
        <v>1252</v>
      </c>
      <c r="D299" s="50" t="s">
        <v>765</v>
      </c>
      <c r="E299" s="52" t="s">
        <v>427</v>
      </c>
      <c r="F299" s="50" t="s">
        <v>109</v>
      </c>
      <c r="G299" s="182" t="s">
        <v>1301</v>
      </c>
      <c r="H299" s="52" t="s">
        <v>1302</v>
      </c>
      <c r="I299" s="50" t="s">
        <v>1597</v>
      </c>
      <c r="J299" s="52" t="s">
        <v>1966</v>
      </c>
      <c r="K299" s="13"/>
    </row>
    <row r="300" spans="1:11" ht="17.100000000000001" customHeight="1" x14ac:dyDescent="0.25">
      <c r="A300" s="50">
        <f t="shared" si="4"/>
        <v>295</v>
      </c>
      <c r="B300" s="50" t="s">
        <v>946</v>
      </c>
      <c r="C300" s="50" t="s">
        <v>1253</v>
      </c>
      <c r="D300" s="50" t="s">
        <v>766</v>
      </c>
      <c r="E300" s="52" t="s">
        <v>428</v>
      </c>
      <c r="F300" s="50" t="s">
        <v>109</v>
      </c>
      <c r="G300" s="182" t="s">
        <v>1301</v>
      </c>
      <c r="H300" s="52" t="s">
        <v>1302</v>
      </c>
      <c r="I300" s="50" t="s">
        <v>1651</v>
      </c>
      <c r="J300" s="52" t="s">
        <v>1967</v>
      </c>
      <c r="K300" s="13"/>
    </row>
    <row r="301" spans="1:11" ht="17.100000000000001" customHeight="1" x14ac:dyDescent="0.25">
      <c r="A301" s="50">
        <f t="shared" si="4"/>
        <v>296</v>
      </c>
      <c r="B301" s="50" t="s">
        <v>947</v>
      </c>
      <c r="C301" s="50" t="s">
        <v>1254</v>
      </c>
      <c r="D301" s="50" t="s">
        <v>767</v>
      </c>
      <c r="E301" s="52" t="s">
        <v>429</v>
      </c>
      <c r="F301" s="50" t="s">
        <v>109</v>
      </c>
      <c r="G301" s="182" t="s">
        <v>1301</v>
      </c>
      <c r="H301" s="52" t="s">
        <v>1302</v>
      </c>
      <c r="I301" s="50" t="s">
        <v>1652</v>
      </c>
      <c r="J301" s="52" t="s">
        <v>1968</v>
      </c>
      <c r="K301" s="13"/>
    </row>
    <row r="302" spans="1:11" ht="17.100000000000001" customHeight="1" x14ac:dyDescent="0.25">
      <c r="A302" s="50">
        <f t="shared" si="4"/>
        <v>297</v>
      </c>
      <c r="B302" s="50" t="s">
        <v>948</v>
      </c>
      <c r="C302" s="50" t="s">
        <v>1255</v>
      </c>
      <c r="D302" s="51" t="s">
        <v>768</v>
      </c>
      <c r="E302" s="52" t="s">
        <v>430</v>
      </c>
      <c r="F302" s="50" t="s">
        <v>109</v>
      </c>
      <c r="G302" s="182" t="s">
        <v>1301</v>
      </c>
      <c r="H302" s="52" t="s">
        <v>1302</v>
      </c>
      <c r="I302" s="50" t="s">
        <v>1653</v>
      </c>
      <c r="J302" s="52" t="s">
        <v>1969</v>
      </c>
      <c r="K302" s="13"/>
    </row>
    <row r="303" spans="1:11" ht="17.100000000000001" customHeight="1" x14ac:dyDescent="0.25">
      <c r="A303" s="50">
        <f t="shared" si="4"/>
        <v>298</v>
      </c>
      <c r="B303" s="50" t="s">
        <v>949</v>
      </c>
      <c r="C303" s="50" t="s">
        <v>1256</v>
      </c>
      <c r="D303" s="50" t="s">
        <v>769</v>
      </c>
      <c r="E303" s="52" t="s">
        <v>431</v>
      </c>
      <c r="F303" s="50" t="s">
        <v>109</v>
      </c>
      <c r="G303" s="182" t="s">
        <v>1301</v>
      </c>
      <c r="H303" s="52" t="s">
        <v>1302</v>
      </c>
      <c r="I303" s="50" t="s">
        <v>1654</v>
      </c>
      <c r="J303" s="52" t="s">
        <v>1970</v>
      </c>
      <c r="K303" s="13"/>
    </row>
    <row r="304" spans="1:11" ht="17.100000000000001" customHeight="1" x14ac:dyDescent="0.25">
      <c r="A304" s="50">
        <f t="shared" si="4"/>
        <v>299</v>
      </c>
      <c r="B304" s="50" t="s">
        <v>950</v>
      </c>
      <c r="C304" s="50" t="s">
        <v>1257</v>
      </c>
      <c r="D304" s="50" t="s">
        <v>770</v>
      </c>
      <c r="E304" s="52" t="s">
        <v>432</v>
      </c>
      <c r="F304" s="50" t="s">
        <v>110</v>
      </c>
      <c r="G304" s="182" t="s">
        <v>1301</v>
      </c>
      <c r="H304" s="52" t="s">
        <v>1302</v>
      </c>
      <c r="I304" s="50" t="s">
        <v>1655</v>
      </c>
      <c r="J304" s="52" t="s">
        <v>1971</v>
      </c>
      <c r="K304" s="13"/>
    </row>
    <row r="305" spans="1:11" ht="17.100000000000001" customHeight="1" x14ac:dyDescent="0.25">
      <c r="A305" s="50">
        <f t="shared" si="4"/>
        <v>300</v>
      </c>
      <c r="B305" s="50" t="s">
        <v>951</v>
      </c>
      <c r="C305" s="50" t="s">
        <v>1258</v>
      </c>
      <c r="D305" s="50" t="s">
        <v>771</v>
      </c>
      <c r="E305" s="52" t="s">
        <v>433</v>
      </c>
      <c r="F305" s="50" t="s">
        <v>110</v>
      </c>
      <c r="G305" s="182" t="s">
        <v>1301</v>
      </c>
      <c r="H305" s="52" t="s">
        <v>1398</v>
      </c>
      <c r="I305" s="50" t="s">
        <v>1656</v>
      </c>
      <c r="J305" s="52" t="s">
        <v>1972</v>
      </c>
      <c r="K305" s="13"/>
    </row>
    <row r="306" spans="1:11" x14ac:dyDescent="0.25">
      <c r="A306" s="50">
        <f t="shared" si="4"/>
        <v>301</v>
      </c>
      <c r="B306" s="50" t="s">
        <v>952</v>
      </c>
      <c r="C306" s="50" t="s">
        <v>1259</v>
      </c>
      <c r="D306" s="50" t="s">
        <v>772</v>
      </c>
      <c r="E306" s="52" t="s">
        <v>434</v>
      </c>
      <c r="F306" s="50" t="s">
        <v>110</v>
      </c>
      <c r="G306" s="182" t="s">
        <v>1301</v>
      </c>
      <c r="H306" s="52" t="s">
        <v>1315</v>
      </c>
      <c r="I306" s="50" t="s">
        <v>1559</v>
      </c>
      <c r="J306" s="52" t="s">
        <v>1973</v>
      </c>
      <c r="K306" s="13"/>
    </row>
    <row r="307" spans="1:11" x14ac:dyDescent="0.25">
      <c r="A307" s="50">
        <f t="shared" si="4"/>
        <v>302</v>
      </c>
      <c r="B307" s="50" t="s">
        <v>953</v>
      </c>
      <c r="C307" s="50" t="s">
        <v>1260</v>
      </c>
      <c r="D307" s="51" t="s">
        <v>773</v>
      </c>
      <c r="E307" s="52" t="s">
        <v>435</v>
      </c>
      <c r="F307" s="50" t="s">
        <v>109</v>
      </c>
      <c r="G307" s="182" t="s">
        <v>1301</v>
      </c>
      <c r="H307" s="52" t="s">
        <v>1313</v>
      </c>
      <c r="I307" s="50" t="s">
        <v>1657</v>
      </c>
      <c r="J307" s="52" t="s">
        <v>1974</v>
      </c>
      <c r="K307" s="13"/>
    </row>
    <row r="308" spans="1:11" x14ac:dyDescent="0.25">
      <c r="A308" s="50">
        <f t="shared" si="4"/>
        <v>303</v>
      </c>
      <c r="B308" s="50" t="s">
        <v>954</v>
      </c>
      <c r="C308" s="50" t="s">
        <v>1261</v>
      </c>
      <c r="D308" s="50" t="s">
        <v>774</v>
      </c>
      <c r="E308" s="52" t="s">
        <v>436</v>
      </c>
      <c r="F308" s="50" t="s">
        <v>109</v>
      </c>
      <c r="G308" s="182" t="s">
        <v>1301</v>
      </c>
      <c r="H308" s="52" t="s">
        <v>1302</v>
      </c>
      <c r="I308" s="50" t="s">
        <v>1658</v>
      </c>
      <c r="J308" s="52" t="s">
        <v>1749</v>
      </c>
      <c r="K308" s="13"/>
    </row>
    <row r="309" spans="1:11" x14ac:dyDescent="0.25">
      <c r="A309" s="50">
        <f t="shared" si="4"/>
        <v>304</v>
      </c>
      <c r="B309" s="50" t="s">
        <v>955</v>
      </c>
      <c r="C309" s="50" t="s">
        <v>1262</v>
      </c>
      <c r="D309" s="50" t="s">
        <v>775</v>
      </c>
      <c r="E309" s="52" t="s">
        <v>437</v>
      </c>
      <c r="F309" s="50" t="s">
        <v>110</v>
      </c>
      <c r="G309" s="182" t="s">
        <v>1301</v>
      </c>
      <c r="H309" s="52" t="s">
        <v>1302</v>
      </c>
      <c r="I309" s="50" t="s">
        <v>1659</v>
      </c>
      <c r="J309" s="52" t="s">
        <v>1975</v>
      </c>
      <c r="K309" s="13"/>
    </row>
    <row r="310" spans="1:11" x14ac:dyDescent="0.25">
      <c r="A310" s="50">
        <f t="shared" si="4"/>
        <v>305</v>
      </c>
      <c r="B310" s="50" t="s">
        <v>956</v>
      </c>
      <c r="C310" s="50" t="s">
        <v>1263</v>
      </c>
      <c r="D310" s="50" t="s">
        <v>776</v>
      </c>
      <c r="E310" s="52" t="s">
        <v>438</v>
      </c>
      <c r="F310" s="50" t="s">
        <v>110</v>
      </c>
      <c r="G310" s="182" t="s">
        <v>1301</v>
      </c>
      <c r="H310" s="52" t="s">
        <v>1399</v>
      </c>
      <c r="I310" s="50" t="s">
        <v>1620</v>
      </c>
      <c r="J310" s="52" t="s">
        <v>1976</v>
      </c>
      <c r="K310" s="13"/>
    </row>
    <row r="311" spans="1:11" x14ac:dyDescent="0.25">
      <c r="A311" s="50">
        <f t="shared" si="4"/>
        <v>306</v>
      </c>
      <c r="B311" s="50" t="s">
        <v>957</v>
      </c>
      <c r="C311" s="50" t="s">
        <v>1264</v>
      </c>
      <c r="D311" s="51" t="s">
        <v>777</v>
      </c>
      <c r="E311" s="52" t="s">
        <v>439</v>
      </c>
      <c r="F311" s="50" t="s">
        <v>110</v>
      </c>
      <c r="G311" s="182" t="s">
        <v>1301</v>
      </c>
      <c r="H311" s="52" t="s">
        <v>1400</v>
      </c>
      <c r="I311" s="50" t="s">
        <v>1660</v>
      </c>
      <c r="J311" s="52" t="s">
        <v>1977</v>
      </c>
      <c r="K311" s="13"/>
    </row>
    <row r="312" spans="1:11" x14ac:dyDescent="0.25">
      <c r="A312" s="50">
        <f t="shared" si="4"/>
        <v>307</v>
      </c>
      <c r="B312" s="50" t="s">
        <v>958</v>
      </c>
      <c r="C312" s="50" t="s">
        <v>1265</v>
      </c>
      <c r="D312" s="50" t="s">
        <v>778</v>
      </c>
      <c r="E312" s="52" t="s">
        <v>440</v>
      </c>
      <c r="F312" s="50" t="s">
        <v>110</v>
      </c>
      <c r="G312" s="182" t="s">
        <v>1301</v>
      </c>
      <c r="H312" s="52" t="s">
        <v>1401</v>
      </c>
      <c r="I312" s="50" t="s">
        <v>1661</v>
      </c>
      <c r="J312" s="52" t="s">
        <v>1978</v>
      </c>
      <c r="K312" s="13"/>
    </row>
    <row r="313" spans="1:11" x14ac:dyDescent="0.25">
      <c r="A313" s="50">
        <f t="shared" si="4"/>
        <v>308</v>
      </c>
      <c r="B313" s="50" t="s">
        <v>959</v>
      </c>
      <c r="C313" s="50" t="s">
        <v>1266</v>
      </c>
      <c r="D313" s="50" t="s">
        <v>779</v>
      </c>
      <c r="E313" s="52" t="s">
        <v>441</v>
      </c>
      <c r="F313" s="50" t="s">
        <v>110</v>
      </c>
      <c r="G313" s="182" t="s">
        <v>1301</v>
      </c>
      <c r="H313" s="52" t="s">
        <v>1302</v>
      </c>
      <c r="I313" s="50" t="s">
        <v>1662</v>
      </c>
      <c r="J313" s="52" t="s">
        <v>1979</v>
      </c>
      <c r="K313" s="13"/>
    </row>
    <row r="314" spans="1:11" x14ac:dyDescent="0.25">
      <c r="A314" s="50">
        <f t="shared" si="4"/>
        <v>309</v>
      </c>
      <c r="B314" s="50" t="s">
        <v>960</v>
      </c>
      <c r="C314" s="50" t="s">
        <v>1267</v>
      </c>
      <c r="D314" s="50" t="s">
        <v>780</v>
      </c>
      <c r="E314" s="52" t="s">
        <v>442</v>
      </c>
      <c r="F314" s="50" t="s">
        <v>110</v>
      </c>
      <c r="G314" s="182" t="s">
        <v>1301</v>
      </c>
      <c r="H314" s="52" t="s">
        <v>1302</v>
      </c>
      <c r="I314" s="50" t="s">
        <v>1430</v>
      </c>
      <c r="J314" s="52" t="s">
        <v>1980</v>
      </c>
      <c r="K314" s="13"/>
    </row>
    <row r="315" spans="1:11" x14ac:dyDescent="0.25">
      <c r="A315" s="50">
        <f t="shared" si="4"/>
        <v>310</v>
      </c>
      <c r="B315" s="50" t="s">
        <v>961</v>
      </c>
      <c r="C315" s="50" t="s">
        <v>1268</v>
      </c>
      <c r="D315" s="51" t="s">
        <v>781</v>
      </c>
      <c r="E315" s="52" t="s">
        <v>443</v>
      </c>
      <c r="F315" s="50" t="s">
        <v>109</v>
      </c>
      <c r="G315" s="182" t="s">
        <v>1301</v>
      </c>
      <c r="H315" s="52" t="s">
        <v>1302</v>
      </c>
      <c r="I315" s="50" t="s">
        <v>1663</v>
      </c>
      <c r="J315" s="52" t="s">
        <v>1981</v>
      </c>
      <c r="K315" s="13"/>
    </row>
    <row r="316" spans="1:11" x14ac:dyDescent="0.25">
      <c r="A316" s="50">
        <f t="shared" si="4"/>
        <v>311</v>
      </c>
      <c r="B316" s="50">
        <v>11236</v>
      </c>
      <c r="C316" s="50" t="s">
        <v>1269</v>
      </c>
      <c r="D316" s="50" t="s">
        <v>782</v>
      </c>
      <c r="E316" s="52" t="s">
        <v>444</v>
      </c>
      <c r="F316" s="50" t="s">
        <v>109</v>
      </c>
      <c r="G316" s="182" t="s">
        <v>1301</v>
      </c>
      <c r="H316" s="52" t="s">
        <v>1302</v>
      </c>
      <c r="I316" s="50" t="s">
        <v>1664</v>
      </c>
      <c r="J316" s="52" t="s">
        <v>1982</v>
      </c>
      <c r="K316" s="13"/>
    </row>
    <row r="317" spans="1:11" x14ac:dyDescent="0.25">
      <c r="A317" s="50">
        <f t="shared" si="4"/>
        <v>312</v>
      </c>
      <c r="B317" s="50">
        <v>11237</v>
      </c>
      <c r="C317" s="50" t="s">
        <v>1270</v>
      </c>
      <c r="D317" s="50" t="s">
        <v>783</v>
      </c>
      <c r="E317" s="52" t="s">
        <v>445</v>
      </c>
      <c r="F317" s="50" t="s">
        <v>109</v>
      </c>
      <c r="G317" s="182" t="s">
        <v>1301</v>
      </c>
      <c r="H317" s="52" t="s">
        <v>1302</v>
      </c>
      <c r="I317" s="50" t="s">
        <v>1470</v>
      </c>
      <c r="J317" s="52" t="s">
        <v>1983</v>
      </c>
      <c r="K317" s="13"/>
    </row>
    <row r="318" spans="1:11" x14ac:dyDescent="0.25">
      <c r="A318" s="50">
        <f t="shared" si="4"/>
        <v>313</v>
      </c>
      <c r="B318" s="50">
        <v>11242</v>
      </c>
      <c r="C318" s="50" t="s">
        <v>1271</v>
      </c>
      <c r="D318" s="50" t="s">
        <v>784</v>
      </c>
      <c r="E318" s="52" t="s">
        <v>446</v>
      </c>
      <c r="F318" s="50" t="s">
        <v>109</v>
      </c>
      <c r="G318" s="182" t="s">
        <v>1301</v>
      </c>
      <c r="H318" s="52" t="s">
        <v>1302</v>
      </c>
      <c r="I318" s="50" t="s">
        <v>1665</v>
      </c>
      <c r="J318" s="52" t="s">
        <v>1984</v>
      </c>
      <c r="K318" s="13"/>
    </row>
    <row r="319" spans="1:11" x14ac:dyDescent="0.25">
      <c r="A319" s="50">
        <f t="shared" si="4"/>
        <v>314</v>
      </c>
      <c r="B319" s="50">
        <v>11243</v>
      </c>
      <c r="C319" s="50" t="s">
        <v>1272</v>
      </c>
      <c r="D319" s="51" t="s">
        <v>785</v>
      </c>
      <c r="E319" s="52" t="s">
        <v>447</v>
      </c>
      <c r="F319" s="50" t="s">
        <v>109</v>
      </c>
      <c r="G319" s="182" t="s">
        <v>1301</v>
      </c>
      <c r="H319" s="52" t="s">
        <v>1342</v>
      </c>
      <c r="I319" s="50" t="s">
        <v>1666</v>
      </c>
      <c r="J319" s="52" t="s">
        <v>1985</v>
      </c>
      <c r="K319" s="13"/>
    </row>
    <row r="320" spans="1:11" x14ac:dyDescent="0.25">
      <c r="A320" s="50">
        <f t="shared" si="4"/>
        <v>315</v>
      </c>
      <c r="B320" s="50">
        <v>11244</v>
      </c>
      <c r="C320" s="50" t="s">
        <v>1273</v>
      </c>
      <c r="D320" s="50" t="s">
        <v>786</v>
      </c>
      <c r="E320" s="52" t="s">
        <v>448</v>
      </c>
      <c r="F320" s="50" t="s">
        <v>110</v>
      </c>
      <c r="G320" s="182" t="s">
        <v>1301</v>
      </c>
      <c r="H320" s="52" t="s">
        <v>1393</v>
      </c>
      <c r="I320" s="50" t="s">
        <v>1667</v>
      </c>
      <c r="J320" s="52" t="s">
        <v>1986</v>
      </c>
      <c r="K320" s="13"/>
    </row>
    <row r="321" spans="1:11" x14ac:dyDescent="0.25">
      <c r="A321" s="50">
        <f t="shared" si="4"/>
        <v>316</v>
      </c>
      <c r="B321" s="50">
        <v>11245</v>
      </c>
      <c r="C321" s="50" t="s">
        <v>1274</v>
      </c>
      <c r="D321" s="50" t="s">
        <v>787</v>
      </c>
      <c r="E321" s="52" t="s">
        <v>449</v>
      </c>
      <c r="F321" s="50" t="s">
        <v>109</v>
      </c>
      <c r="G321" s="182" t="s">
        <v>1301</v>
      </c>
      <c r="H321" s="52" t="s">
        <v>1361</v>
      </c>
      <c r="I321" s="50" t="s">
        <v>1556</v>
      </c>
      <c r="J321" s="52" t="s">
        <v>1987</v>
      </c>
      <c r="K321" s="13"/>
    </row>
    <row r="322" spans="1:11" x14ac:dyDescent="0.25">
      <c r="A322" s="50">
        <f t="shared" si="4"/>
        <v>317</v>
      </c>
      <c r="B322" s="50">
        <v>11246</v>
      </c>
      <c r="C322" s="50" t="s">
        <v>1275</v>
      </c>
      <c r="D322" s="50" t="s">
        <v>788</v>
      </c>
      <c r="E322" s="52" t="s">
        <v>450</v>
      </c>
      <c r="F322" s="50" t="s">
        <v>110</v>
      </c>
      <c r="G322" s="182" t="s">
        <v>1301</v>
      </c>
      <c r="H322" s="52" t="s">
        <v>1370</v>
      </c>
      <c r="I322" s="50" t="s">
        <v>1497</v>
      </c>
      <c r="J322" s="52" t="s">
        <v>1988</v>
      </c>
      <c r="K322" s="13"/>
    </row>
    <row r="323" spans="1:11" x14ac:dyDescent="0.25">
      <c r="A323" s="50">
        <f t="shared" si="4"/>
        <v>318</v>
      </c>
      <c r="B323" s="50">
        <v>11247</v>
      </c>
      <c r="C323" s="50" t="s">
        <v>1276</v>
      </c>
      <c r="D323" s="51" t="s">
        <v>789</v>
      </c>
      <c r="E323" s="52" t="s">
        <v>451</v>
      </c>
      <c r="F323" s="50" t="s">
        <v>109</v>
      </c>
      <c r="G323" s="182" t="s">
        <v>1301</v>
      </c>
      <c r="H323" s="52" t="s">
        <v>1302</v>
      </c>
      <c r="I323" s="50" t="s">
        <v>1668</v>
      </c>
      <c r="J323" s="52" t="s">
        <v>1989</v>
      </c>
      <c r="K323" s="13"/>
    </row>
    <row r="324" spans="1:11" x14ac:dyDescent="0.25">
      <c r="A324" s="50">
        <f t="shared" si="4"/>
        <v>319</v>
      </c>
      <c r="B324" s="50">
        <v>11248</v>
      </c>
      <c r="C324" s="50" t="s">
        <v>1277</v>
      </c>
      <c r="D324" s="50" t="s">
        <v>790</v>
      </c>
      <c r="E324" s="52" t="s">
        <v>452</v>
      </c>
      <c r="F324" s="50" t="s">
        <v>109</v>
      </c>
      <c r="G324" s="182" t="s">
        <v>1301</v>
      </c>
      <c r="H324" s="52" t="s">
        <v>1302</v>
      </c>
      <c r="I324" s="50" t="s">
        <v>1669</v>
      </c>
      <c r="J324" s="52" t="s">
        <v>1990</v>
      </c>
      <c r="K324" s="13"/>
    </row>
    <row r="325" spans="1:11" x14ac:dyDescent="0.25">
      <c r="A325" s="50">
        <f t="shared" si="4"/>
        <v>320</v>
      </c>
      <c r="B325" s="50">
        <v>11249</v>
      </c>
      <c r="C325" s="50" t="s">
        <v>1278</v>
      </c>
      <c r="D325" s="50" t="s">
        <v>791</v>
      </c>
      <c r="E325" s="52" t="s">
        <v>453</v>
      </c>
      <c r="F325" s="50" t="s">
        <v>110</v>
      </c>
      <c r="G325" s="182" t="s">
        <v>1301</v>
      </c>
      <c r="H325" s="52" t="s">
        <v>1309</v>
      </c>
      <c r="I325" s="50" t="s">
        <v>1670</v>
      </c>
      <c r="J325" s="52" t="s">
        <v>1991</v>
      </c>
      <c r="K325" s="13"/>
    </row>
    <row r="326" spans="1:11" x14ac:dyDescent="0.25">
      <c r="A326" s="50">
        <f t="shared" si="4"/>
        <v>321</v>
      </c>
      <c r="B326" s="50">
        <v>11250</v>
      </c>
      <c r="C326" s="50" t="s">
        <v>1279</v>
      </c>
      <c r="D326" s="50" t="s">
        <v>792</v>
      </c>
      <c r="E326" s="52" t="s">
        <v>454</v>
      </c>
      <c r="F326" s="50" t="s">
        <v>110</v>
      </c>
      <c r="G326" s="182" t="s">
        <v>1301</v>
      </c>
      <c r="H326" s="52" t="s">
        <v>1402</v>
      </c>
      <c r="I326" s="50" t="s">
        <v>1671</v>
      </c>
      <c r="J326" s="52" t="s">
        <v>1992</v>
      </c>
      <c r="K326" s="13"/>
    </row>
    <row r="327" spans="1:11" x14ac:dyDescent="0.25">
      <c r="A327" s="50">
        <f t="shared" si="4"/>
        <v>322</v>
      </c>
      <c r="B327" s="50">
        <v>11251</v>
      </c>
      <c r="C327" s="50" t="s">
        <v>1280</v>
      </c>
      <c r="D327" s="51" t="s">
        <v>793</v>
      </c>
      <c r="E327" s="52" t="s">
        <v>455</v>
      </c>
      <c r="F327" s="50" t="s">
        <v>110</v>
      </c>
      <c r="G327" s="182" t="s">
        <v>1301</v>
      </c>
      <c r="H327" s="52" t="s">
        <v>1302</v>
      </c>
      <c r="I327" s="50" t="s">
        <v>1523</v>
      </c>
      <c r="J327" s="52" t="s">
        <v>1993</v>
      </c>
      <c r="K327" s="13"/>
    </row>
    <row r="328" spans="1:11" x14ac:dyDescent="0.25">
      <c r="A328" s="50">
        <f t="shared" ref="A328:A391" si="5">A327+1</f>
        <v>323</v>
      </c>
      <c r="B328" s="50">
        <v>11252</v>
      </c>
      <c r="C328" s="50" t="s">
        <v>1281</v>
      </c>
      <c r="D328" s="50" t="s">
        <v>794</v>
      </c>
      <c r="E328" s="52" t="s">
        <v>456</v>
      </c>
      <c r="F328" s="50" t="s">
        <v>109</v>
      </c>
      <c r="G328" s="182" t="s">
        <v>1301</v>
      </c>
      <c r="H328" s="52" t="s">
        <v>1342</v>
      </c>
      <c r="I328" s="50" t="s">
        <v>1648</v>
      </c>
      <c r="J328" s="52" t="s">
        <v>1963</v>
      </c>
      <c r="K328" s="13"/>
    </row>
    <row r="329" spans="1:11" x14ac:dyDescent="0.25">
      <c r="A329" s="50">
        <f t="shared" si="5"/>
        <v>324</v>
      </c>
      <c r="B329" s="50">
        <v>11253</v>
      </c>
      <c r="C329" s="50" t="s">
        <v>1282</v>
      </c>
      <c r="D329" s="50" t="s">
        <v>795</v>
      </c>
      <c r="E329" s="52" t="s">
        <v>457</v>
      </c>
      <c r="F329" s="50" t="s">
        <v>110</v>
      </c>
      <c r="G329" s="182" t="s">
        <v>1301</v>
      </c>
      <c r="H329" s="52" t="s">
        <v>1401</v>
      </c>
      <c r="I329" s="50" t="s">
        <v>1672</v>
      </c>
      <c r="J329" s="52" t="s">
        <v>1994</v>
      </c>
      <c r="K329" s="13"/>
    </row>
    <row r="330" spans="1:11" x14ac:dyDescent="0.25">
      <c r="A330" s="50">
        <f t="shared" si="5"/>
        <v>325</v>
      </c>
      <c r="B330" s="50">
        <v>11254</v>
      </c>
      <c r="C330" s="50" t="s">
        <v>1283</v>
      </c>
      <c r="D330" s="50" t="s">
        <v>796</v>
      </c>
      <c r="E330" s="52" t="s">
        <v>458</v>
      </c>
      <c r="F330" s="50" t="s">
        <v>109</v>
      </c>
      <c r="G330" s="182" t="s">
        <v>1301</v>
      </c>
      <c r="H330" s="52" t="s">
        <v>1335</v>
      </c>
      <c r="I330" s="50" t="s">
        <v>1673</v>
      </c>
      <c r="J330" s="52" t="s">
        <v>1995</v>
      </c>
      <c r="K330" s="13"/>
    </row>
    <row r="331" spans="1:11" x14ac:dyDescent="0.25">
      <c r="A331" s="50">
        <f t="shared" si="5"/>
        <v>326</v>
      </c>
      <c r="B331" s="50">
        <v>11256</v>
      </c>
      <c r="C331" s="50" t="s">
        <v>1284</v>
      </c>
      <c r="D331" s="51" t="s">
        <v>797</v>
      </c>
      <c r="E331" s="52" t="s">
        <v>459</v>
      </c>
      <c r="F331" s="50" t="s">
        <v>109</v>
      </c>
      <c r="G331" s="182" t="s">
        <v>1301</v>
      </c>
      <c r="H331" s="52" t="s">
        <v>1381</v>
      </c>
      <c r="I331" s="50" t="s">
        <v>1621</v>
      </c>
      <c r="J331" s="52" t="s">
        <v>1996</v>
      </c>
      <c r="K331" s="13"/>
    </row>
    <row r="332" spans="1:11" x14ac:dyDescent="0.25">
      <c r="A332" s="50">
        <f t="shared" si="5"/>
        <v>327</v>
      </c>
      <c r="B332" s="50">
        <v>11260</v>
      </c>
      <c r="C332" s="50" t="s">
        <v>1285</v>
      </c>
      <c r="D332" s="50" t="s">
        <v>798</v>
      </c>
      <c r="E332" s="52" t="s">
        <v>460</v>
      </c>
      <c r="F332" s="50" t="s">
        <v>110</v>
      </c>
      <c r="G332" s="182" t="s">
        <v>1301</v>
      </c>
      <c r="H332" s="52" t="s">
        <v>1302</v>
      </c>
      <c r="I332" s="50" t="s">
        <v>1674</v>
      </c>
      <c r="J332" s="52" t="s">
        <v>1997</v>
      </c>
      <c r="K332" s="13"/>
    </row>
    <row r="333" spans="1:11" x14ac:dyDescent="0.25">
      <c r="A333" s="50">
        <f t="shared" si="5"/>
        <v>328</v>
      </c>
      <c r="B333" s="50">
        <v>11261</v>
      </c>
      <c r="C333" s="50" t="s">
        <v>1286</v>
      </c>
      <c r="D333" s="50" t="s">
        <v>799</v>
      </c>
      <c r="E333" s="52" t="s">
        <v>461</v>
      </c>
      <c r="F333" s="50" t="s">
        <v>110</v>
      </c>
      <c r="G333" s="182" t="s">
        <v>1301</v>
      </c>
      <c r="H333" s="52" t="s">
        <v>1390</v>
      </c>
      <c r="I333" s="50" t="s">
        <v>1675</v>
      </c>
      <c r="J333" s="52" t="s">
        <v>1998</v>
      </c>
      <c r="K333" s="13"/>
    </row>
    <row r="334" spans="1:11" x14ac:dyDescent="0.25">
      <c r="A334" s="50">
        <f t="shared" si="5"/>
        <v>329</v>
      </c>
      <c r="B334" s="50">
        <v>11262</v>
      </c>
      <c r="C334" s="50" t="s">
        <v>1287</v>
      </c>
      <c r="D334" s="50" t="s">
        <v>800</v>
      </c>
      <c r="E334" s="52" t="s">
        <v>462</v>
      </c>
      <c r="F334" s="50" t="s">
        <v>110</v>
      </c>
      <c r="G334" s="182" t="s">
        <v>1301</v>
      </c>
      <c r="H334" s="52" t="s">
        <v>1302</v>
      </c>
      <c r="I334" s="50" t="s">
        <v>1621</v>
      </c>
      <c r="J334" s="52" t="s">
        <v>1999</v>
      </c>
      <c r="K334" s="13"/>
    </row>
    <row r="335" spans="1:11" x14ac:dyDescent="0.25">
      <c r="A335" s="50">
        <f t="shared" si="5"/>
        <v>330</v>
      </c>
      <c r="B335" s="50">
        <v>11263</v>
      </c>
      <c r="C335" s="50" t="s">
        <v>1288</v>
      </c>
      <c r="D335" s="51" t="s">
        <v>801</v>
      </c>
      <c r="E335" s="52" t="s">
        <v>463</v>
      </c>
      <c r="F335" s="50" t="s">
        <v>109</v>
      </c>
      <c r="G335" s="182" t="s">
        <v>1301</v>
      </c>
      <c r="H335" s="52" t="s">
        <v>1302</v>
      </c>
      <c r="I335" s="50" t="s">
        <v>1676</v>
      </c>
      <c r="J335" s="52" t="s">
        <v>2000</v>
      </c>
      <c r="K335" s="13"/>
    </row>
    <row r="336" spans="1:11" x14ac:dyDescent="0.25">
      <c r="A336" s="50">
        <f t="shared" si="5"/>
        <v>331</v>
      </c>
      <c r="B336" s="50">
        <v>11264</v>
      </c>
      <c r="C336" s="50" t="s">
        <v>1289</v>
      </c>
      <c r="D336" s="50" t="s">
        <v>802</v>
      </c>
      <c r="E336" s="52" t="s">
        <v>464</v>
      </c>
      <c r="F336" s="50" t="s">
        <v>110</v>
      </c>
      <c r="G336" s="182" t="s">
        <v>1301</v>
      </c>
      <c r="H336" s="52" t="s">
        <v>1302</v>
      </c>
      <c r="I336" s="50" t="s">
        <v>1626</v>
      </c>
      <c r="J336" s="52" t="s">
        <v>1871</v>
      </c>
      <c r="K336" s="13"/>
    </row>
    <row r="337" spans="1:11" x14ac:dyDescent="0.25">
      <c r="A337" s="50">
        <f t="shared" si="5"/>
        <v>332</v>
      </c>
      <c r="B337" s="50">
        <v>11265</v>
      </c>
      <c r="C337" s="50" t="s">
        <v>1290</v>
      </c>
      <c r="D337" s="50" t="s">
        <v>803</v>
      </c>
      <c r="E337" s="52" t="s">
        <v>465</v>
      </c>
      <c r="F337" s="50" t="s">
        <v>110</v>
      </c>
      <c r="G337" s="182" t="s">
        <v>1301</v>
      </c>
      <c r="H337" s="52" t="s">
        <v>1348</v>
      </c>
      <c r="I337" s="50" t="s">
        <v>1677</v>
      </c>
      <c r="J337" s="52" t="s">
        <v>1697</v>
      </c>
      <c r="K337" s="13"/>
    </row>
    <row r="338" spans="1:11" x14ac:dyDescent="0.25">
      <c r="A338" s="50">
        <f t="shared" si="5"/>
        <v>333</v>
      </c>
      <c r="B338" s="50">
        <v>11266</v>
      </c>
      <c r="C338" s="50" t="s">
        <v>1291</v>
      </c>
      <c r="D338" s="50" t="s">
        <v>804</v>
      </c>
      <c r="E338" s="52" t="s">
        <v>466</v>
      </c>
      <c r="F338" s="50" t="s">
        <v>110</v>
      </c>
      <c r="G338" s="182" t="s">
        <v>1301</v>
      </c>
      <c r="H338" s="52" t="s">
        <v>1403</v>
      </c>
      <c r="I338" s="50" t="s">
        <v>1575</v>
      </c>
      <c r="J338" s="52" t="s">
        <v>2001</v>
      </c>
      <c r="K338" s="13"/>
    </row>
    <row r="339" spans="1:11" x14ac:dyDescent="0.25">
      <c r="A339" s="50">
        <f t="shared" si="5"/>
        <v>334</v>
      </c>
      <c r="B339" s="50">
        <v>11267</v>
      </c>
      <c r="C339" s="50" t="s">
        <v>1292</v>
      </c>
      <c r="D339" s="51" t="s">
        <v>805</v>
      </c>
      <c r="E339" s="52" t="s">
        <v>467</v>
      </c>
      <c r="F339" s="50" t="s">
        <v>109</v>
      </c>
      <c r="G339" s="182" t="s">
        <v>1301</v>
      </c>
      <c r="H339" s="52" t="s">
        <v>1404</v>
      </c>
      <c r="I339" s="50" t="s">
        <v>1678</v>
      </c>
      <c r="J339" s="52" t="s">
        <v>2002</v>
      </c>
      <c r="K339" s="13"/>
    </row>
    <row r="340" spans="1:11" x14ac:dyDescent="0.25">
      <c r="A340" s="50">
        <f t="shared" si="5"/>
        <v>335</v>
      </c>
      <c r="B340" s="50">
        <v>11270</v>
      </c>
      <c r="C340" s="50" t="s">
        <v>1293</v>
      </c>
      <c r="D340" s="50" t="s">
        <v>806</v>
      </c>
      <c r="E340" s="52" t="s">
        <v>468</v>
      </c>
      <c r="F340" s="50" t="s">
        <v>109</v>
      </c>
      <c r="G340" s="182" t="s">
        <v>1301</v>
      </c>
      <c r="H340" s="52" t="s">
        <v>1302</v>
      </c>
      <c r="I340" s="50" t="s">
        <v>1679</v>
      </c>
      <c r="J340" s="52" t="s">
        <v>2003</v>
      </c>
      <c r="K340" s="13"/>
    </row>
    <row r="341" spans="1:11" x14ac:dyDescent="0.25">
      <c r="A341" s="50">
        <f t="shared" si="5"/>
        <v>336</v>
      </c>
      <c r="B341" s="50">
        <v>11271</v>
      </c>
      <c r="C341" s="50" t="s">
        <v>1294</v>
      </c>
      <c r="D341" s="50" t="s">
        <v>807</v>
      </c>
      <c r="E341" s="52" t="s">
        <v>469</v>
      </c>
      <c r="F341" s="50" t="s">
        <v>110</v>
      </c>
      <c r="G341" s="182" t="s">
        <v>1301</v>
      </c>
      <c r="H341" s="52" t="s">
        <v>1302</v>
      </c>
      <c r="I341" s="50" t="s">
        <v>1483</v>
      </c>
      <c r="J341" s="52" t="s">
        <v>2004</v>
      </c>
      <c r="K341" s="13"/>
    </row>
    <row r="342" spans="1:11" x14ac:dyDescent="0.25">
      <c r="A342" s="50">
        <f t="shared" si="5"/>
        <v>337</v>
      </c>
      <c r="B342" s="50">
        <v>11272</v>
      </c>
      <c r="C342" s="50" t="s">
        <v>1295</v>
      </c>
      <c r="D342" s="50" t="s">
        <v>808</v>
      </c>
      <c r="E342" s="52" t="s">
        <v>470</v>
      </c>
      <c r="F342" s="50" t="s">
        <v>110</v>
      </c>
      <c r="G342" s="182" t="s">
        <v>1301</v>
      </c>
      <c r="H342" s="52" t="s">
        <v>1302</v>
      </c>
      <c r="I342" s="50" t="s">
        <v>1680</v>
      </c>
      <c r="J342" s="52" t="s">
        <v>1901</v>
      </c>
      <c r="K342" s="13"/>
    </row>
    <row r="343" spans="1:11" x14ac:dyDescent="0.25">
      <c r="A343" s="50">
        <f t="shared" si="5"/>
        <v>338</v>
      </c>
      <c r="B343" s="50">
        <v>11274</v>
      </c>
      <c r="C343" s="50" t="s">
        <v>1296</v>
      </c>
      <c r="D343" s="51" t="s">
        <v>809</v>
      </c>
      <c r="E343" s="52" t="s">
        <v>471</v>
      </c>
      <c r="F343" s="50" t="s">
        <v>109</v>
      </c>
      <c r="G343" s="182" t="s">
        <v>1301</v>
      </c>
      <c r="H343" s="52" t="s">
        <v>1302</v>
      </c>
      <c r="I343" s="50" t="s">
        <v>1681</v>
      </c>
      <c r="J343" s="52" t="s">
        <v>2005</v>
      </c>
      <c r="K343" s="13"/>
    </row>
    <row r="344" spans="1:11" x14ac:dyDescent="0.25">
      <c r="A344" s="50">
        <f t="shared" si="5"/>
        <v>339</v>
      </c>
      <c r="B344" s="50">
        <v>11276</v>
      </c>
      <c r="C344" s="50" t="s">
        <v>1297</v>
      </c>
      <c r="D344" s="50" t="s">
        <v>810</v>
      </c>
      <c r="E344" s="52" t="s">
        <v>472</v>
      </c>
      <c r="F344" s="50" t="s">
        <v>110</v>
      </c>
      <c r="G344" s="182" t="s">
        <v>1301</v>
      </c>
      <c r="H344" s="52" t="s">
        <v>1302</v>
      </c>
      <c r="I344" s="50" t="s">
        <v>1682</v>
      </c>
      <c r="J344" s="52" t="s">
        <v>1791</v>
      </c>
      <c r="K344" s="13"/>
    </row>
    <row r="345" spans="1:11" x14ac:dyDescent="0.25">
      <c r="A345" s="50">
        <f t="shared" si="5"/>
        <v>340</v>
      </c>
      <c r="B345" s="50">
        <v>11277</v>
      </c>
      <c r="C345" s="50" t="s">
        <v>1298</v>
      </c>
      <c r="D345" s="50" t="s">
        <v>811</v>
      </c>
      <c r="E345" s="52" t="s">
        <v>473</v>
      </c>
      <c r="F345" s="50" t="s">
        <v>110</v>
      </c>
      <c r="G345" s="182" t="s">
        <v>1301</v>
      </c>
      <c r="H345" s="52" t="s">
        <v>1302</v>
      </c>
      <c r="I345" s="50" t="s">
        <v>1683</v>
      </c>
      <c r="J345" s="52" t="s">
        <v>2006</v>
      </c>
      <c r="K345" s="13"/>
    </row>
    <row r="346" spans="1:11" x14ac:dyDescent="0.25">
      <c r="A346" s="50">
        <f t="shared" si="5"/>
        <v>341</v>
      </c>
      <c r="B346" s="50"/>
      <c r="C346" s="50"/>
      <c r="D346" s="50"/>
      <c r="E346" s="52"/>
      <c r="F346" s="52"/>
      <c r="G346" s="50"/>
      <c r="H346" s="52"/>
      <c r="I346" s="50"/>
      <c r="J346" s="52"/>
      <c r="K346" s="13"/>
    </row>
    <row r="347" spans="1:11" x14ac:dyDescent="0.25">
      <c r="A347" s="50">
        <f t="shared" si="5"/>
        <v>342</v>
      </c>
      <c r="B347" s="50"/>
      <c r="C347" s="50"/>
      <c r="D347" s="51"/>
      <c r="E347" s="52"/>
      <c r="F347" s="52"/>
      <c r="G347" s="50"/>
      <c r="H347" s="52"/>
      <c r="I347" s="50"/>
      <c r="J347" s="52"/>
      <c r="K347" s="13"/>
    </row>
    <row r="348" spans="1:11" x14ac:dyDescent="0.25">
      <c r="A348" s="50">
        <f t="shared" si="5"/>
        <v>343</v>
      </c>
      <c r="B348" s="50"/>
      <c r="C348" s="50"/>
      <c r="D348" s="50"/>
      <c r="E348" s="52"/>
      <c r="F348" s="52"/>
      <c r="G348" s="50"/>
      <c r="H348" s="52"/>
      <c r="I348" s="50"/>
      <c r="J348" s="52"/>
      <c r="K348" s="13"/>
    </row>
    <row r="349" spans="1:11" x14ac:dyDescent="0.25">
      <c r="A349" s="50">
        <f t="shared" si="5"/>
        <v>344</v>
      </c>
      <c r="B349" s="50"/>
      <c r="C349" s="50"/>
      <c r="D349" s="50"/>
      <c r="E349" s="52"/>
      <c r="F349" s="52"/>
      <c r="G349" s="50"/>
      <c r="H349" s="52"/>
      <c r="I349" s="50"/>
      <c r="J349" s="52"/>
      <c r="K349" s="13"/>
    </row>
    <row r="350" spans="1:11" x14ac:dyDescent="0.25">
      <c r="A350" s="50">
        <f t="shared" si="5"/>
        <v>345</v>
      </c>
      <c r="B350" s="50"/>
      <c r="C350" s="50"/>
      <c r="D350" s="50"/>
      <c r="E350" s="52"/>
      <c r="F350" s="52"/>
      <c r="G350" s="50"/>
      <c r="H350" s="52"/>
      <c r="I350" s="50"/>
      <c r="J350" s="52"/>
      <c r="K350" s="13"/>
    </row>
    <row r="351" spans="1:11" x14ac:dyDescent="0.25">
      <c r="A351" s="50">
        <f t="shared" si="5"/>
        <v>346</v>
      </c>
      <c r="B351" s="50"/>
      <c r="C351" s="50"/>
      <c r="D351" s="51"/>
      <c r="E351" s="52"/>
      <c r="F351" s="52"/>
      <c r="G351" s="50"/>
      <c r="H351" s="52"/>
      <c r="I351" s="50"/>
      <c r="J351" s="52"/>
      <c r="K351" s="13"/>
    </row>
    <row r="352" spans="1:11" x14ac:dyDescent="0.25">
      <c r="A352" s="50">
        <f t="shared" si="5"/>
        <v>347</v>
      </c>
      <c r="B352" s="50"/>
      <c r="C352" s="50"/>
      <c r="D352" s="50"/>
      <c r="E352" s="52"/>
      <c r="F352" s="52"/>
      <c r="G352" s="50"/>
      <c r="H352" s="52"/>
      <c r="I352" s="50"/>
      <c r="J352" s="52"/>
      <c r="K352" s="13"/>
    </row>
    <row r="353" spans="1:11" x14ac:dyDescent="0.25">
      <c r="A353" s="50">
        <f t="shared" si="5"/>
        <v>348</v>
      </c>
      <c r="B353" s="50"/>
      <c r="C353" s="50"/>
      <c r="D353" s="50"/>
      <c r="E353" s="52"/>
      <c r="F353" s="52"/>
      <c r="G353" s="50"/>
      <c r="H353" s="52"/>
      <c r="I353" s="50"/>
      <c r="J353" s="52"/>
      <c r="K353" s="13"/>
    </row>
    <row r="354" spans="1:11" x14ac:dyDescent="0.25">
      <c r="A354" s="50">
        <f t="shared" si="5"/>
        <v>349</v>
      </c>
      <c r="B354" s="50"/>
      <c r="C354" s="50"/>
      <c r="D354" s="50"/>
      <c r="E354" s="52"/>
      <c r="F354" s="52"/>
      <c r="G354" s="50"/>
      <c r="H354" s="52"/>
      <c r="I354" s="50"/>
      <c r="J354" s="52"/>
      <c r="K354" s="13"/>
    </row>
    <row r="355" spans="1:11" x14ac:dyDescent="0.25">
      <c r="A355" s="50">
        <f t="shared" si="5"/>
        <v>350</v>
      </c>
      <c r="B355" s="50"/>
      <c r="C355" s="50"/>
      <c r="D355" s="51"/>
      <c r="E355" s="52"/>
      <c r="F355" s="52"/>
      <c r="G355" s="50"/>
      <c r="H355" s="52"/>
      <c r="I355" s="50"/>
      <c r="J355" s="52"/>
      <c r="K355" s="13"/>
    </row>
    <row r="356" spans="1:11" x14ac:dyDescent="0.25">
      <c r="A356" s="50">
        <f t="shared" si="5"/>
        <v>351</v>
      </c>
      <c r="B356" s="50"/>
      <c r="C356" s="50"/>
      <c r="D356" s="50"/>
      <c r="E356" s="52"/>
      <c r="F356" s="52"/>
      <c r="G356" s="50"/>
      <c r="H356" s="52"/>
      <c r="I356" s="50"/>
      <c r="J356" s="52"/>
      <c r="K356" s="13"/>
    </row>
    <row r="357" spans="1:11" x14ac:dyDescent="0.25">
      <c r="A357" s="50">
        <f t="shared" si="5"/>
        <v>352</v>
      </c>
      <c r="B357" s="50"/>
      <c r="C357" s="50"/>
      <c r="D357" s="50"/>
      <c r="E357" s="52"/>
      <c r="F357" s="52"/>
      <c r="G357" s="50"/>
      <c r="H357" s="52"/>
      <c r="I357" s="50"/>
      <c r="J357" s="52"/>
      <c r="K357" s="13"/>
    </row>
    <row r="358" spans="1:11" x14ac:dyDescent="0.25">
      <c r="A358" s="50">
        <f t="shared" si="5"/>
        <v>353</v>
      </c>
      <c r="B358" s="50"/>
      <c r="C358" s="50"/>
      <c r="D358" s="50"/>
      <c r="E358" s="52"/>
      <c r="F358" s="52"/>
      <c r="G358" s="50"/>
      <c r="H358" s="52"/>
      <c r="I358" s="50"/>
      <c r="J358" s="52"/>
      <c r="K358" s="13"/>
    </row>
    <row r="359" spans="1:11" x14ac:dyDescent="0.25">
      <c r="A359" s="50">
        <f t="shared" si="5"/>
        <v>354</v>
      </c>
      <c r="B359" s="50"/>
      <c r="C359" s="50"/>
      <c r="D359" s="51"/>
      <c r="E359" s="52"/>
      <c r="F359" s="52"/>
      <c r="G359" s="50"/>
      <c r="H359" s="52"/>
      <c r="I359" s="50"/>
      <c r="J359" s="52"/>
      <c r="K359" s="13"/>
    </row>
    <row r="360" spans="1:11" x14ac:dyDescent="0.25">
      <c r="A360" s="50">
        <f t="shared" si="5"/>
        <v>355</v>
      </c>
      <c r="B360" s="50"/>
      <c r="C360" s="50"/>
      <c r="D360" s="50"/>
      <c r="E360" s="52"/>
      <c r="F360" s="52"/>
      <c r="G360" s="50"/>
      <c r="H360" s="52"/>
      <c r="I360" s="50"/>
      <c r="J360" s="52"/>
      <c r="K360" s="13"/>
    </row>
    <row r="361" spans="1:11" x14ac:dyDescent="0.25">
      <c r="A361" s="50">
        <f t="shared" si="5"/>
        <v>356</v>
      </c>
      <c r="B361" s="50"/>
      <c r="C361" s="50"/>
      <c r="D361" s="50"/>
      <c r="E361" s="52"/>
      <c r="F361" s="52"/>
      <c r="G361" s="50"/>
      <c r="H361" s="52"/>
      <c r="I361" s="50"/>
      <c r="J361" s="52"/>
      <c r="K361" s="13"/>
    </row>
    <row r="362" spans="1:11" x14ac:dyDescent="0.25">
      <c r="A362" s="50">
        <f t="shared" si="5"/>
        <v>357</v>
      </c>
      <c r="B362" s="50"/>
      <c r="C362" s="50"/>
      <c r="D362" s="50"/>
      <c r="E362" s="52"/>
      <c r="F362" s="52"/>
      <c r="G362" s="50"/>
      <c r="H362" s="52"/>
      <c r="I362" s="50"/>
      <c r="J362" s="52"/>
      <c r="K362" s="13"/>
    </row>
    <row r="363" spans="1:11" x14ac:dyDescent="0.25">
      <c r="A363" s="50">
        <f t="shared" si="5"/>
        <v>358</v>
      </c>
      <c r="B363" s="50"/>
      <c r="C363" s="50"/>
      <c r="D363" s="51"/>
      <c r="E363" s="52"/>
      <c r="F363" s="52"/>
      <c r="G363" s="50"/>
      <c r="H363" s="52"/>
      <c r="I363" s="50"/>
      <c r="J363" s="52"/>
      <c r="K363" s="13"/>
    </row>
    <row r="364" spans="1:11" x14ac:dyDescent="0.25">
      <c r="A364" s="50">
        <f t="shared" si="5"/>
        <v>359</v>
      </c>
      <c r="B364" s="50"/>
      <c r="C364" s="50"/>
      <c r="D364" s="50"/>
      <c r="E364" s="52"/>
      <c r="F364" s="52"/>
      <c r="G364" s="50"/>
      <c r="H364" s="52"/>
      <c r="I364" s="50"/>
      <c r="J364" s="52"/>
      <c r="K364" s="13"/>
    </row>
    <row r="365" spans="1:11" x14ac:dyDescent="0.25">
      <c r="A365" s="50">
        <f t="shared" si="5"/>
        <v>360</v>
      </c>
      <c r="B365" s="50"/>
      <c r="C365" s="50"/>
      <c r="D365" s="50"/>
      <c r="E365" s="52"/>
      <c r="F365" s="52"/>
      <c r="G365" s="50"/>
      <c r="H365" s="52"/>
      <c r="I365" s="50"/>
      <c r="J365" s="52"/>
      <c r="K365" s="13"/>
    </row>
    <row r="366" spans="1:11" x14ac:dyDescent="0.25">
      <c r="A366" s="50">
        <f t="shared" si="5"/>
        <v>361</v>
      </c>
      <c r="B366" s="50"/>
      <c r="C366" s="50"/>
      <c r="D366" s="50"/>
      <c r="E366" s="52"/>
      <c r="F366" s="52"/>
      <c r="G366" s="50"/>
      <c r="H366" s="52"/>
      <c r="I366" s="50"/>
      <c r="J366" s="52"/>
      <c r="K366" s="13"/>
    </row>
    <row r="367" spans="1:11" x14ac:dyDescent="0.25">
      <c r="A367" s="50">
        <f t="shared" si="5"/>
        <v>362</v>
      </c>
      <c r="B367" s="50"/>
      <c r="C367" s="50"/>
      <c r="D367" s="51"/>
      <c r="E367" s="52"/>
      <c r="F367" s="52"/>
      <c r="G367" s="50"/>
      <c r="H367" s="52"/>
      <c r="I367" s="50"/>
      <c r="J367" s="52"/>
      <c r="K367" s="13"/>
    </row>
    <row r="368" spans="1:11" x14ac:dyDescent="0.25">
      <c r="A368" s="50">
        <f t="shared" si="5"/>
        <v>363</v>
      </c>
      <c r="B368" s="50"/>
      <c r="C368" s="50"/>
      <c r="D368" s="50"/>
      <c r="E368" s="52"/>
      <c r="F368" s="52"/>
      <c r="G368" s="50"/>
      <c r="H368" s="52"/>
      <c r="I368" s="50"/>
      <c r="J368" s="52"/>
      <c r="K368" s="13"/>
    </row>
    <row r="369" spans="1:11" x14ac:dyDescent="0.25">
      <c r="A369" s="50">
        <f t="shared" si="5"/>
        <v>364</v>
      </c>
      <c r="B369" s="50"/>
      <c r="C369" s="50"/>
      <c r="D369" s="50"/>
      <c r="E369" s="52"/>
      <c r="F369" s="52"/>
      <c r="G369" s="50"/>
      <c r="H369" s="52"/>
      <c r="I369" s="50"/>
      <c r="J369" s="52"/>
      <c r="K369" s="13"/>
    </row>
    <row r="370" spans="1:11" x14ac:dyDescent="0.25">
      <c r="A370" s="50">
        <f t="shared" si="5"/>
        <v>365</v>
      </c>
      <c r="B370" s="50"/>
      <c r="C370" s="50"/>
      <c r="D370" s="50"/>
      <c r="E370" s="52"/>
      <c r="F370" s="52"/>
      <c r="G370" s="50"/>
      <c r="H370" s="52"/>
      <c r="I370" s="50"/>
      <c r="J370" s="52"/>
      <c r="K370" s="13"/>
    </row>
    <row r="371" spans="1:11" x14ac:dyDescent="0.25">
      <c r="A371" s="50">
        <f t="shared" si="5"/>
        <v>366</v>
      </c>
      <c r="B371" s="50"/>
      <c r="C371" s="50"/>
      <c r="D371" s="51"/>
      <c r="E371" s="52"/>
      <c r="F371" s="52"/>
      <c r="G371" s="50"/>
      <c r="H371" s="52"/>
      <c r="I371" s="50"/>
      <c r="J371" s="52"/>
      <c r="K371" s="13"/>
    </row>
    <row r="372" spans="1:11" x14ac:dyDescent="0.25">
      <c r="A372" s="50">
        <f t="shared" si="5"/>
        <v>367</v>
      </c>
      <c r="B372" s="50"/>
      <c r="C372" s="50"/>
      <c r="D372" s="50"/>
      <c r="E372" s="52"/>
      <c r="F372" s="52"/>
      <c r="G372" s="50"/>
      <c r="H372" s="52"/>
      <c r="I372" s="50"/>
      <c r="J372" s="52"/>
      <c r="K372" s="13"/>
    </row>
    <row r="373" spans="1:11" x14ac:dyDescent="0.25">
      <c r="A373" s="50">
        <f t="shared" si="5"/>
        <v>368</v>
      </c>
      <c r="B373" s="50"/>
      <c r="C373" s="50"/>
      <c r="D373" s="50"/>
      <c r="E373" s="52"/>
      <c r="F373" s="52"/>
      <c r="G373" s="50"/>
      <c r="H373" s="52"/>
      <c r="I373" s="50"/>
      <c r="J373" s="52"/>
      <c r="K373" s="13"/>
    </row>
    <row r="374" spans="1:11" x14ac:dyDescent="0.25">
      <c r="A374" s="50">
        <f t="shared" si="5"/>
        <v>369</v>
      </c>
      <c r="B374" s="50"/>
      <c r="C374" s="50"/>
      <c r="D374" s="50"/>
      <c r="E374" s="52"/>
      <c r="F374" s="52"/>
      <c r="G374" s="50"/>
      <c r="H374" s="52"/>
      <c r="I374" s="50"/>
      <c r="J374" s="52"/>
      <c r="K374" s="13"/>
    </row>
    <row r="375" spans="1:11" x14ac:dyDescent="0.25">
      <c r="A375" s="50">
        <f t="shared" si="5"/>
        <v>370</v>
      </c>
      <c r="B375" s="50"/>
      <c r="C375" s="50"/>
      <c r="D375" s="51"/>
      <c r="E375" s="52"/>
      <c r="F375" s="52"/>
      <c r="G375" s="50"/>
      <c r="H375" s="52"/>
      <c r="I375" s="50"/>
      <c r="J375" s="52"/>
      <c r="K375" s="13"/>
    </row>
    <row r="376" spans="1:11" x14ac:dyDescent="0.25">
      <c r="A376" s="50">
        <f t="shared" si="5"/>
        <v>371</v>
      </c>
      <c r="B376" s="50"/>
      <c r="C376" s="50"/>
      <c r="D376" s="50"/>
      <c r="E376" s="52"/>
      <c r="F376" s="52"/>
      <c r="G376" s="50"/>
      <c r="H376" s="52"/>
      <c r="I376" s="50"/>
      <c r="J376" s="52"/>
      <c r="K376" s="13"/>
    </row>
    <row r="377" spans="1:11" x14ac:dyDescent="0.25">
      <c r="A377" s="50">
        <f t="shared" si="5"/>
        <v>372</v>
      </c>
      <c r="B377" s="50"/>
      <c r="C377" s="50"/>
      <c r="D377" s="50"/>
      <c r="E377" s="52"/>
      <c r="F377" s="52"/>
      <c r="G377" s="50"/>
      <c r="H377" s="52"/>
      <c r="I377" s="50"/>
      <c r="J377" s="52"/>
      <c r="K377" s="13"/>
    </row>
    <row r="378" spans="1:11" x14ac:dyDescent="0.25">
      <c r="A378" s="50">
        <f t="shared" si="5"/>
        <v>373</v>
      </c>
      <c r="B378" s="50"/>
      <c r="C378" s="50"/>
      <c r="D378" s="50"/>
      <c r="E378" s="52"/>
      <c r="F378" s="52"/>
      <c r="G378" s="50"/>
      <c r="H378" s="52"/>
      <c r="I378" s="50"/>
      <c r="J378" s="52"/>
      <c r="K378" s="13"/>
    </row>
    <row r="379" spans="1:11" x14ac:dyDescent="0.25">
      <c r="A379" s="50">
        <f t="shared" si="5"/>
        <v>374</v>
      </c>
      <c r="B379" s="50"/>
      <c r="C379" s="50"/>
      <c r="D379" s="51"/>
      <c r="E379" s="52"/>
      <c r="F379" s="52"/>
      <c r="G379" s="50"/>
      <c r="H379" s="52"/>
      <c r="I379" s="50"/>
      <c r="J379" s="52"/>
      <c r="K379" s="13"/>
    </row>
    <row r="380" spans="1:11" x14ac:dyDescent="0.25">
      <c r="A380" s="50">
        <f t="shared" si="5"/>
        <v>375</v>
      </c>
      <c r="B380" s="50"/>
      <c r="C380" s="50"/>
      <c r="D380" s="50"/>
      <c r="E380" s="52"/>
      <c r="F380" s="52"/>
      <c r="G380" s="50"/>
      <c r="H380" s="52"/>
      <c r="I380" s="50"/>
      <c r="J380" s="52"/>
      <c r="K380" s="13"/>
    </row>
    <row r="381" spans="1:11" x14ac:dyDescent="0.25">
      <c r="A381" s="50">
        <f t="shared" si="5"/>
        <v>376</v>
      </c>
      <c r="B381" s="50"/>
      <c r="C381" s="50"/>
      <c r="D381" s="50"/>
      <c r="E381" s="52"/>
      <c r="F381" s="52"/>
      <c r="G381" s="50"/>
      <c r="H381" s="52"/>
      <c r="I381" s="50"/>
      <c r="J381" s="52"/>
      <c r="K381" s="13"/>
    </row>
    <row r="382" spans="1:11" x14ac:dyDescent="0.25">
      <c r="A382" s="50">
        <f t="shared" si="5"/>
        <v>377</v>
      </c>
      <c r="B382" s="50"/>
      <c r="C382" s="50"/>
      <c r="D382" s="50"/>
      <c r="E382" s="52"/>
      <c r="F382" s="52"/>
      <c r="G382" s="50"/>
      <c r="H382" s="52"/>
      <c r="I382" s="50"/>
      <c r="J382" s="52"/>
      <c r="K382" s="13"/>
    </row>
    <row r="383" spans="1:11" x14ac:dyDescent="0.25">
      <c r="A383" s="50">
        <f t="shared" si="5"/>
        <v>378</v>
      </c>
      <c r="B383" s="50"/>
      <c r="C383" s="50"/>
      <c r="D383" s="51"/>
      <c r="E383" s="52"/>
      <c r="F383" s="52"/>
      <c r="G383" s="50"/>
      <c r="H383" s="52"/>
      <c r="I383" s="50"/>
      <c r="J383" s="52"/>
      <c r="K383" s="13"/>
    </row>
    <row r="384" spans="1:11" x14ac:dyDescent="0.25">
      <c r="A384" s="50">
        <f t="shared" si="5"/>
        <v>379</v>
      </c>
      <c r="B384" s="50"/>
      <c r="C384" s="50"/>
      <c r="D384" s="50"/>
      <c r="E384" s="52"/>
      <c r="F384" s="52"/>
      <c r="G384" s="50"/>
      <c r="H384" s="52"/>
      <c r="I384" s="50"/>
      <c r="J384" s="52"/>
      <c r="K384" s="13"/>
    </row>
    <row r="385" spans="1:11" x14ac:dyDescent="0.25">
      <c r="A385" s="50">
        <f t="shared" si="5"/>
        <v>380</v>
      </c>
      <c r="B385" s="50"/>
      <c r="C385" s="50"/>
      <c r="D385" s="50"/>
      <c r="E385" s="52"/>
      <c r="F385" s="52"/>
      <c r="G385" s="50"/>
      <c r="H385" s="52"/>
      <c r="I385" s="50"/>
      <c r="J385" s="52"/>
      <c r="K385" s="13"/>
    </row>
    <row r="386" spans="1:11" x14ac:dyDescent="0.25">
      <c r="A386" s="50">
        <f t="shared" si="5"/>
        <v>381</v>
      </c>
      <c r="B386" s="50"/>
      <c r="C386" s="50"/>
      <c r="D386" s="50"/>
      <c r="E386" s="52"/>
      <c r="F386" s="52"/>
      <c r="G386" s="50"/>
      <c r="H386" s="52"/>
      <c r="I386" s="50"/>
      <c r="J386" s="52"/>
      <c r="K386" s="13"/>
    </row>
    <row r="387" spans="1:11" x14ac:dyDescent="0.25">
      <c r="A387" s="50">
        <f t="shared" si="5"/>
        <v>382</v>
      </c>
      <c r="B387" s="50"/>
      <c r="C387" s="50"/>
      <c r="D387" s="51"/>
      <c r="E387" s="52"/>
      <c r="F387" s="52"/>
      <c r="G387" s="50"/>
      <c r="H387" s="52"/>
      <c r="I387" s="50"/>
      <c r="J387" s="52"/>
      <c r="K387" s="13"/>
    </row>
    <row r="388" spans="1:11" x14ac:dyDescent="0.25">
      <c r="A388" s="50">
        <f t="shared" si="5"/>
        <v>383</v>
      </c>
      <c r="B388" s="50"/>
      <c r="C388" s="50"/>
      <c r="D388" s="50"/>
      <c r="E388" s="52"/>
      <c r="F388" s="52"/>
      <c r="G388" s="50"/>
      <c r="H388" s="52"/>
      <c r="I388" s="50"/>
      <c r="J388" s="52"/>
      <c r="K388" s="13"/>
    </row>
    <row r="389" spans="1:11" x14ac:dyDescent="0.25">
      <c r="A389" s="50">
        <f t="shared" si="5"/>
        <v>384</v>
      </c>
      <c r="B389" s="50"/>
      <c r="C389" s="50"/>
      <c r="D389" s="50"/>
      <c r="E389" s="52"/>
      <c r="F389" s="52"/>
      <c r="G389" s="50"/>
      <c r="H389" s="52"/>
      <c r="I389" s="50"/>
      <c r="J389" s="52"/>
      <c r="K389" s="13"/>
    </row>
    <row r="390" spans="1:11" x14ac:dyDescent="0.25">
      <c r="A390" s="50">
        <f t="shared" si="5"/>
        <v>385</v>
      </c>
      <c r="B390" s="50"/>
      <c r="C390" s="50"/>
      <c r="D390" s="50"/>
      <c r="E390" s="52"/>
      <c r="F390" s="52"/>
      <c r="G390" s="50"/>
      <c r="H390" s="52"/>
      <c r="I390" s="50"/>
      <c r="J390" s="52"/>
      <c r="K390" s="13"/>
    </row>
    <row r="391" spans="1:11" x14ac:dyDescent="0.25">
      <c r="A391" s="50">
        <f t="shared" si="5"/>
        <v>386</v>
      </c>
      <c r="B391" s="50"/>
      <c r="C391" s="50"/>
      <c r="D391" s="51"/>
      <c r="E391" s="52"/>
      <c r="F391" s="52"/>
      <c r="G391" s="50"/>
      <c r="H391" s="52"/>
      <c r="I391" s="50"/>
      <c r="J391" s="52"/>
      <c r="K391" s="13"/>
    </row>
    <row r="392" spans="1:11" x14ac:dyDescent="0.25">
      <c r="A392" s="50">
        <f t="shared" ref="A392:A406" si="6">A391+1</f>
        <v>387</v>
      </c>
      <c r="B392" s="50"/>
      <c r="C392" s="50"/>
      <c r="D392" s="50"/>
      <c r="E392" s="52"/>
      <c r="F392" s="52"/>
      <c r="G392" s="50"/>
      <c r="H392" s="52"/>
      <c r="I392" s="50"/>
      <c r="J392" s="52"/>
      <c r="K392" s="13"/>
    </row>
    <row r="393" spans="1:11" x14ac:dyDescent="0.25">
      <c r="A393" s="50">
        <f t="shared" si="6"/>
        <v>388</v>
      </c>
      <c r="B393" s="50"/>
      <c r="C393" s="50"/>
      <c r="D393" s="50"/>
      <c r="E393" s="52"/>
      <c r="F393" s="52"/>
      <c r="G393" s="50"/>
      <c r="H393" s="52"/>
      <c r="I393" s="50"/>
      <c r="J393" s="52"/>
      <c r="K393" s="13"/>
    </row>
    <row r="394" spans="1:11" x14ac:dyDescent="0.25">
      <c r="A394" s="50">
        <f t="shared" si="6"/>
        <v>389</v>
      </c>
      <c r="B394" s="50"/>
      <c r="C394" s="50"/>
      <c r="D394" s="50"/>
      <c r="E394" s="52"/>
      <c r="F394" s="52"/>
      <c r="G394" s="50"/>
      <c r="H394" s="52"/>
      <c r="I394" s="50"/>
      <c r="J394" s="52"/>
      <c r="K394" s="13"/>
    </row>
    <row r="395" spans="1:11" x14ac:dyDescent="0.25">
      <c r="A395" s="50">
        <f t="shared" si="6"/>
        <v>390</v>
      </c>
      <c r="B395" s="50"/>
      <c r="C395" s="50"/>
      <c r="D395" s="51"/>
      <c r="E395" s="52"/>
      <c r="F395" s="52"/>
      <c r="G395" s="50"/>
      <c r="H395" s="52"/>
      <c r="I395" s="50"/>
      <c r="J395" s="52"/>
      <c r="K395" s="13"/>
    </row>
    <row r="396" spans="1:11" x14ac:dyDescent="0.25">
      <c r="A396" s="50">
        <f t="shared" si="6"/>
        <v>391</v>
      </c>
      <c r="B396" s="50"/>
      <c r="C396" s="50"/>
      <c r="D396" s="50"/>
      <c r="E396" s="52"/>
      <c r="F396" s="52"/>
      <c r="G396" s="50"/>
      <c r="H396" s="52"/>
      <c r="I396" s="50"/>
      <c r="J396" s="52"/>
      <c r="K396" s="13"/>
    </row>
    <row r="397" spans="1:11" x14ac:dyDescent="0.25">
      <c r="A397" s="50">
        <f t="shared" si="6"/>
        <v>392</v>
      </c>
      <c r="B397" s="50"/>
      <c r="C397" s="50"/>
      <c r="D397" s="50"/>
      <c r="E397" s="52"/>
      <c r="F397" s="52"/>
      <c r="G397" s="50"/>
      <c r="H397" s="52"/>
      <c r="I397" s="50"/>
      <c r="J397" s="52"/>
      <c r="K397" s="13"/>
    </row>
    <row r="398" spans="1:11" x14ac:dyDescent="0.25">
      <c r="A398" s="50">
        <f t="shared" si="6"/>
        <v>393</v>
      </c>
      <c r="B398" s="50"/>
      <c r="C398" s="50"/>
      <c r="D398" s="50"/>
      <c r="E398" s="52"/>
      <c r="F398" s="52"/>
      <c r="G398" s="50"/>
      <c r="H398" s="52"/>
      <c r="I398" s="50"/>
      <c r="J398" s="52"/>
      <c r="K398" s="13"/>
    </row>
    <row r="399" spans="1:11" x14ac:dyDescent="0.25">
      <c r="A399" s="50">
        <f t="shared" si="6"/>
        <v>394</v>
      </c>
      <c r="B399" s="50"/>
      <c r="C399" s="50"/>
      <c r="D399" s="51"/>
      <c r="E399" s="52"/>
      <c r="F399" s="52"/>
      <c r="G399" s="50"/>
      <c r="H399" s="52"/>
      <c r="I399" s="50"/>
      <c r="J399" s="52"/>
      <c r="K399" s="13"/>
    </row>
    <row r="400" spans="1:11" x14ac:dyDescent="0.25">
      <c r="A400" s="50">
        <f t="shared" si="6"/>
        <v>395</v>
      </c>
      <c r="B400" s="50"/>
      <c r="C400" s="50"/>
      <c r="D400" s="50"/>
      <c r="E400" s="52"/>
      <c r="F400" s="52"/>
      <c r="G400" s="50"/>
      <c r="H400" s="52"/>
      <c r="I400" s="50"/>
      <c r="J400" s="52"/>
      <c r="K400" s="13"/>
    </row>
    <row r="401" spans="1:11" x14ac:dyDescent="0.25">
      <c r="A401" s="50">
        <f t="shared" si="6"/>
        <v>396</v>
      </c>
      <c r="B401" s="50"/>
      <c r="C401" s="50"/>
      <c r="D401" s="50"/>
      <c r="E401" s="52"/>
      <c r="F401" s="52"/>
      <c r="G401" s="50"/>
      <c r="H401" s="52"/>
      <c r="I401" s="50"/>
      <c r="J401" s="52"/>
      <c r="K401" s="13"/>
    </row>
    <row r="402" spans="1:11" x14ac:dyDescent="0.25">
      <c r="A402" s="50">
        <f t="shared" si="6"/>
        <v>397</v>
      </c>
      <c r="B402" s="50"/>
      <c r="C402" s="50"/>
      <c r="D402" s="50"/>
      <c r="E402" s="52"/>
      <c r="F402" s="52"/>
      <c r="G402" s="50"/>
      <c r="H402" s="52"/>
      <c r="I402" s="50"/>
      <c r="J402" s="52"/>
      <c r="K402" s="13"/>
    </row>
    <row r="403" spans="1:11" x14ac:dyDescent="0.25">
      <c r="A403" s="50">
        <f t="shared" si="6"/>
        <v>398</v>
      </c>
      <c r="B403" s="50"/>
      <c r="C403" s="50"/>
      <c r="D403" s="51"/>
      <c r="E403" s="52"/>
      <c r="F403" s="52"/>
      <c r="G403" s="50"/>
      <c r="H403" s="52"/>
      <c r="I403" s="50"/>
      <c r="J403" s="52"/>
      <c r="K403" s="13"/>
    </row>
    <row r="404" spans="1:11" x14ac:dyDescent="0.25">
      <c r="A404" s="50">
        <f>A403+1</f>
        <v>399</v>
      </c>
      <c r="B404" s="50"/>
      <c r="C404" s="50"/>
      <c r="D404" s="50"/>
      <c r="E404" s="52"/>
      <c r="F404" s="52"/>
      <c r="G404" s="50"/>
      <c r="H404" s="52"/>
      <c r="I404" s="50"/>
      <c r="J404" s="52"/>
      <c r="K404" s="13"/>
    </row>
    <row r="405" spans="1:11" x14ac:dyDescent="0.25">
      <c r="A405" s="50">
        <f t="shared" si="6"/>
        <v>400</v>
      </c>
      <c r="B405" s="50"/>
      <c r="C405" s="50"/>
      <c r="D405" s="50"/>
      <c r="E405" s="52"/>
      <c r="F405" s="52"/>
      <c r="G405" s="50"/>
      <c r="H405" s="52"/>
      <c r="I405" s="50"/>
      <c r="J405" s="52"/>
      <c r="K405" s="13"/>
    </row>
    <row r="406" spans="1:11" hidden="1" x14ac:dyDescent="0.25">
      <c r="A406" s="9">
        <f t="shared" si="6"/>
        <v>401</v>
      </c>
      <c r="B406" s="9"/>
      <c r="C406" s="9"/>
      <c r="D406" s="9"/>
      <c r="E406" s="10"/>
      <c r="F406" s="10"/>
      <c r="G406" s="10"/>
      <c r="H406" s="10"/>
      <c r="I406" s="9"/>
      <c r="J406" s="10"/>
      <c r="K406" s="13"/>
    </row>
    <row r="407" spans="1:11" x14ac:dyDescent="0.25">
      <c r="A407" s="41"/>
      <c r="B407" s="41"/>
      <c r="C407" s="41"/>
      <c r="D407" s="41"/>
      <c r="E407" s="13"/>
      <c r="F407" s="13"/>
      <c r="G407" s="13"/>
      <c r="H407" s="13"/>
      <c r="I407" s="41"/>
      <c r="J407" s="13"/>
      <c r="K407" s="13"/>
    </row>
    <row r="408" spans="1:11" x14ac:dyDescent="0.25">
      <c r="A408" s="41"/>
      <c r="B408" s="41"/>
      <c r="C408" s="41"/>
      <c r="D408" s="41"/>
      <c r="E408" s="13"/>
      <c r="F408" s="13"/>
      <c r="G408" s="13"/>
      <c r="H408" s="13"/>
      <c r="I408" s="12" t="s">
        <v>2</v>
      </c>
      <c r="J408" s="13"/>
      <c r="K408" s="13"/>
    </row>
    <row r="409" spans="1:11" x14ac:dyDescent="0.25">
      <c r="A409" s="41"/>
      <c r="B409" s="41"/>
      <c r="C409" s="41"/>
      <c r="D409" s="41"/>
      <c r="E409" s="13"/>
      <c r="F409" s="13"/>
      <c r="G409" s="13"/>
      <c r="H409" s="13"/>
      <c r="I409" s="41"/>
      <c r="J409" s="13"/>
      <c r="K409" s="13"/>
    </row>
    <row r="410" spans="1:11" x14ac:dyDescent="0.25">
      <c r="A410" s="41"/>
      <c r="B410" s="41"/>
      <c r="C410" s="41"/>
      <c r="D410" s="41"/>
      <c r="E410" s="13"/>
      <c r="F410" s="13"/>
      <c r="G410" s="13"/>
      <c r="H410" s="13"/>
      <c r="I410" s="41"/>
      <c r="J410" s="13"/>
      <c r="K410" s="13"/>
    </row>
    <row r="411" spans="1:11" x14ac:dyDescent="0.25">
      <c r="A411" s="41"/>
      <c r="B411" s="41"/>
      <c r="C411" s="41"/>
      <c r="D411" s="41"/>
      <c r="E411" s="13"/>
      <c r="F411" s="13"/>
      <c r="G411" s="13"/>
      <c r="H411" s="13"/>
      <c r="I411" s="41"/>
      <c r="J411" s="13"/>
      <c r="K411" s="13"/>
    </row>
  </sheetData>
  <sheetProtection algorithmName="SHA-512" hashValue="B2gM4pZM3pLAEihRIM6uCLH/zXot4cgFL82Duxg480mszHNGjuZiiCQNJE3I43WwoNrMVMZA8EbOzg27YHlm7Q==" saltValue="nbkn3ToPd9+xsOjhRz7STQ==" spinCount="100000" sheet="1" selectLockedCells="1"/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Group Box 3">
              <controlPr defaultSize="0" autoFill="0" autoPict="0">
                <anchor moveWithCells="1">
                  <from>
                    <xdr:col>0</xdr:col>
                    <xdr:colOff>219075</xdr:colOff>
                    <xdr:row>0</xdr:row>
                    <xdr:rowOff>76200</xdr:rowOff>
                  </from>
                  <to>
                    <xdr:col>1</xdr:col>
                    <xdr:colOff>504825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</xdr:col>
                    <xdr:colOff>581025</xdr:colOff>
                    <xdr:row>0</xdr:row>
                    <xdr:rowOff>76200</xdr:rowOff>
                  </from>
                  <to>
                    <xdr:col>2</xdr:col>
                    <xdr:colOff>438150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CF410"/>
  <sheetViews>
    <sheetView showGridLines="0" showRowColHeaders="0" workbookViewId="0">
      <pane xSplit="4" ySplit="7" topLeftCell="Y8" activePane="bottomRight" state="frozen"/>
      <selection pane="topRight" activeCell="E1" sqref="E1"/>
      <selection pane="bottomLeft" activeCell="A7" sqref="A7"/>
      <selection pane="bottomRight" activeCell="CA8" sqref="CA8"/>
    </sheetView>
  </sheetViews>
  <sheetFormatPr defaultColWidth="0" defaultRowHeight="14.25" zeroHeight="1" x14ac:dyDescent="0.25"/>
  <cols>
    <col min="1" max="1" width="6.5703125" style="77" customWidth="1"/>
    <col min="2" max="2" width="22" style="77" customWidth="1"/>
    <col min="3" max="3" width="26.7109375" style="77" customWidth="1"/>
    <col min="4" max="4" width="26.28515625" style="77" customWidth="1"/>
    <col min="5" max="6" width="8.7109375" style="77" customWidth="1"/>
    <col min="7" max="9" width="6.7109375" style="77" customWidth="1"/>
    <col min="10" max="12" width="6.5703125" style="77" customWidth="1"/>
    <col min="13" max="77" width="6.7109375" style="77" customWidth="1"/>
    <col min="78" max="78" width="7.140625" style="77" customWidth="1"/>
    <col min="79" max="80" width="6.7109375" style="77" customWidth="1"/>
    <col min="81" max="81" width="7" style="77" customWidth="1"/>
    <col min="82" max="82" width="7.85546875" style="77" customWidth="1"/>
    <col min="83" max="84" width="9.140625" style="64" customWidth="1"/>
    <col min="85" max="16384" width="9.140625" style="77" hidden="1"/>
  </cols>
  <sheetData>
    <row r="1" spans="1:84" s="64" customFormat="1" x14ac:dyDescent="0.25">
      <c r="A1" s="130"/>
      <c r="B1" s="130"/>
    </row>
    <row r="2" spans="1:84" s="67" customFormat="1" ht="15.75" x14ac:dyDescent="0.25">
      <c r="A2" s="131"/>
      <c r="B2" s="131"/>
      <c r="C2" s="274" t="s">
        <v>27</v>
      </c>
      <c r="D2" s="274"/>
      <c r="E2" s="210"/>
      <c r="F2" s="210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</row>
    <row r="3" spans="1:84" s="67" customFormat="1" ht="15" customHeight="1" x14ac:dyDescent="0.25">
      <c r="A3" s="132"/>
      <c r="B3" s="132"/>
      <c r="C3" s="274"/>
      <c r="D3" s="274"/>
      <c r="E3" s="210"/>
      <c r="F3" s="210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</row>
    <row r="4" spans="1:84" s="67" customFormat="1" ht="15.75" x14ac:dyDescent="0.25">
      <c r="A4" s="133"/>
      <c r="B4" s="133"/>
      <c r="C4" s="275"/>
      <c r="D4" s="275"/>
      <c r="E4" s="184"/>
      <c r="F4" s="184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</row>
    <row r="5" spans="1:84" s="67" customFormat="1" ht="15" customHeight="1" x14ac:dyDescent="0.25">
      <c r="A5" s="273" t="s">
        <v>12</v>
      </c>
      <c r="B5" s="273" t="s">
        <v>7</v>
      </c>
      <c r="C5" s="273" t="s">
        <v>13</v>
      </c>
      <c r="D5" s="276" t="s">
        <v>25</v>
      </c>
      <c r="E5" s="273" t="s">
        <v>14</v>
      </c>
      <c r="F5" s="273"/>
      <c r="G5" s="273"/>
      <c r="H5" s="273"/>
      <c r="I5" s="273"/>
      <c r="J5" s="273" t="s">
        <v>15</v>
      </c>
      <c r="K5" s="273" t="s">
        <v>16</v>
      </c>
      <c r="L5" s="273"/>
      <c r="M5" s="273"/>
      <c r="N5" s="273"/>
      <c r="O5" s="273"/>
      <c r="P5" s="273" t="s">
        <v>15</v>
      </c>
      <c r="Q5" s="273" t="s">
        <v>17</v>
      </c>
      <c r="R5" s="273"/>
      <c r="S5" s="273"/>
      <c r="T5" s="273"/>
      <c r="U5" s="273"/>
      <c r="V5" s="273" t="s">
        <v>15</v>
      </c>
      <c r="W5" s="273" t="s">
        <v>18</v>
      </c>
      <c r="X5" s="273"/>
      <c r="Y5" s="273"/>
      <c r="Z5" s="273"/>
      <c r="AA5" s="273"/>
      <c r="AB5" s="273" t="s">
        <v>15</v>
      </c>
      <c r="AC5" s="270" t="s">
        <v>19</v>
      </c>
      <c r="AD5" s="271"/>
      <c r="AE5" s="271"/>
      <c r="AF5" s="271"/>
      <c r="AG5" s="272"/>
      <c r="AH5" s="273" t="s">
        <v>15</v>
      </c>
      <c r="AI5" s="273" t="s">
        <v>2008</v>
      </c>
      <c r="AJ5" s="273"/>
      <c r="AK5" s="273"/>
      <c r="AL5" s="273"/>
      <c r="AM5" s="273"/>
      <c r="AN5" s="273" t="s">
        <v>15</v>
      </c>
      <c r="AO5" s="273" t="s">
        <v>2009</v>
      </c>
      <c r="AP5" s="273"/>
      <c r="AQ5" s="273"/>
      <c r="AR5" s="273"/>
      <c r="AS5" s="273"/>
      <c r="AT5" s="273" t="s">
        <v>15</v>
      </c>
      <c r="AU5" s="273" t="s">
        <v>2010</v>
      </c>
      <c r="AV5" s="273"/>
      <c r="AW5" s="273"/>
      <c r="AX5" s="273"/>
      <c r="AY5" s="273"/>
      <c r="AZ5" s="273" t="s">
        <v>15</v>
      </c>
      <c r="BA5" s="273" t="s">
        <v>2011</v>
      </c>
      <c r="BB5" s="273"/>
      <c r="BC5" s="273"/>
      <c r="BD5" s="273"/>
      <c r="BE5" s="273"/>
      <c r="BF5" s="273" t="s">
        <v>15</v>
      </c>
      <c r="BG5" s="273" t="s">
        <v>2012</v>
      </c>
      <c r="BH5" s="273"/>
      <c r="BI5" s="273"/>
      <c r="BJ5" s="273"/>
      <c r="BK5" s="273"/>
      <c r="BL5" s="273" t="s">
        <v>15</v>
      </c>
      <c r="BM5" s="273" t="s">
        <v>2013</v>
      </c>
      <c r="BN5" s="273"/>
      <c r="BO5" s="273"/>
      <c r="BP5" s="273"/>
      <c r="BQ5" s="273"/>
      <c r="BR5" s="273" t="s">
        <v>15</v>
      </c>
      <c r="BS5" s="273" t="s">
        <v>2014</v>
      </c>
      <c r="BT5" s="273"/>
      <c r="BU5" s="273"/>
      <c r="BV5" s="273"/>
      <c r="BW5" s="273"/>
      <c r="BX5" s="273" t="s">
        <v>15</v>
      </c>
      <c r="BY5" s="273" t="s">
        <v>2015</v>
      </c>
      <c r="BZ5" s="273"/>
      <c r="CA5" s="273"/>
      <c r="CB5" s="273"/>
      <c r="CC5" s="273"/>
      <c r="CD5" s="273" t="s">
        <v>15</v>
      </c>
      <c r="CE5" s="66"/>
      <c r="CF5" s="66"/>
    </row>
    <row r="6" spans="1:84" s="67" customFormat="1" x14ac:dyDescent="0.25">
      <c r="A6" s="277"/>
      <c r="B6" s="277"/>
      <c r="C6" s="277"/>
      <c r="D6" s="276"/>
      <c r="E6" s="211" t="s">
        <v>75</v>
      </c>
      <c r="F6" s="211" t="s">
        <v>84</v>
      </c>
      <c r="G6" s="212" t="s">
        <v>21</v>
      </c>
      <c r="H6" s="212" t="s">
        <v>22</v>
      </c>
      <c r="I6" s="212" t="s">
        <v>23</v>
      </c>
      <c r="J6" s="273"/>
      <c r="K6" s="212" t="s">
        <v>75</v>
      </c>
      <c r="L6" s="212" t="s">
        <v>84</v>
      </c>
      <c r="M6" s="212" t="s">
        <v>21</v>
      </c>
      <c r="N6" s="212" t="s">
        <v>22</v>
      </c>
      <c r="O6" s="212" t="s">
        <v>23</v>
      </c>
      <c r="P6" s="273"/>
      <c r="Q6" s="212" t="s">
        <v>75</v>
      </c>
      <c r="R6" s="212" t="s">
        <v>84</v>
      </c>
      <c r="S6" s="212" t="s">
        <v>21</v>
      </c>
      <c r="T6" s="212" t="s">
        <v>22</v>
      </c>
      <c r="U6" s="212" t="s">
        <v>23</v>
      </c>
      <c r="V6" s="273"/>
      <c r="W6" s="212" t="s">
        <v>75</v>
      </c>
      <c r="X6" s="212" t="s">
        <v>84</v>
      </c>
      <c r="Y6" s="212" t="s">
        <v>21</v>
      </c>
      <c r="Z6" s="212" t="s">
        <v>22</v>
      </c>
      <c r="AA6" s="212" t="s">
        <v>23</v>
      </c>
      <c r="AB6" s="273"/>
      <c r="AC6" s="212" t="s">
        <v>75</v>
      </c>
      <c r="AD6" s="212" t="s">
        <v>84</v>
      </c>
      <c r="AE6" s="212" t="s">
        <v>21</v>
      </c>
      <c r="AF6" s="212" t="s">
        <v>22</v>
      </c>
      <c r="AG6" s="212" t="s">
        <v>23</v>
      </c>
      <c r="AH6" s="273"/>
      <c r="AI6" s="212" t="s">
        <v>75</v>
      </c>
      <c r="AJ6" s="212" t="s">
        <v>84</v>
      </c>
      <c r="AK6" s="212" t="s">
        <v>21</v>
      </c>
      <c r="AL6" s="212" t="s">
        <v>22</v>
      </c>
      <c r="AM6" s="212" t="s">
        <v>23</v>
      </c>
      <c r="AN6" s="273"/>
      <c r="AO6" s="212" t="s">
        <v>75</v>
      </c>
      <c r="AP6" s="212" t="s">
        <v>84</v>
      </c>
      <c r="AQ6" s="212" t="s">
        <v>21</v>
      </c>
      <c r="AR6" s="212" t="s">
        <v>22</v>
      </c>
      <c r="AS6" s="212" t="s">
        <v>23</v>
      </c>
      <c r="AT6" s="273"/>
      <c r="AU6" s="212" t="s">
        <v>75</v>
      </c>
      <c r="AV6" s="212" t="s">
        <v>84</v>
      </c>
      <c r="AW6" s="212" t="s">
        <v>21</v>
      </c>
      <c r="AX6" s="212" t="s">
        <v>22</v>
      </c>
      <c r="AY6" s="212" t="s">
        <v>23</v>
      </c>
      <c r="AZ6" s="273"/>
      <c r="BA6" s="212" t="s">
        <v>75</v>
      </c>
      <c r="BB6" s="212" t="s">
        <v>84</v>
      </c>
      <c r="BC6" s="212" t="s">
        <v>21</v>
      </c>
      <c r="BD6" s="212" t="s">
        <v>22</v>
      </c>
      <c r="BE6" s="212" t="s">
        <v>23</v>
      </c>
      <c r="BF6" s="273"/>
      <c r="BG6" s="212" t="s">
        <v>75</v>
      </c>
      <c r="BH6" s="212" t="s">
        <v>84</v>
      </c>
      <c r="BI6" s="212" t="s">
        <v>21</v>
      </c>
      <c r="BJ6" s="212" t="s">
        <v>22</v>
      </c>
      <c r="BK6" s="212" t="s">
        <v>23</v>
      </c>
      <c r="BL6" s="273"/>
      <c r="BM6" s="212" t="s">
        <v>75</v>
      </c>
      <c r="BN6" s="212" t="s">
        <v>84</v>
      </c>
      <c r="BO6" s="212" t="s">
        <v>21</v>
      </c>
      <c r="BP6" s="212" t="s">
        <v>22</v>
      </c>
      <c r="BQ6" s="212" t="s">
        <v>23</v>
      </c>
      <c r="BR6" s="273"/>
      <c r="BS6" s="212" t="s">
        <v>75</v>
      </c>
      <c r="BT6" s="212" t="s">
        <v>84</v>
      </c>
      <c r="BU6" s="212" t="s">
        <v>21</v>
      </c>
      <c r="BV6" s="212" t="s">
        <v>22</v>
      </c>
      <c r="BW6" s="212" t="s">
        <v>23</v>
      </c>
      <c r="BX6" s="273"/>
      <c r="BY6" s="212" t="s">
        <v>75</v>
      </c>
      <c r="BZ6" s="212" t="s">
        <v>84</v>
      </c>
      <c r="CA6" s="212" t="s">
        <v>21</v>
      </c>
      <c r="CB6" s="212" t="s">
        <v>22</v>
      </c>
      <c r="CC6" s="212" t="s">
        <v>23</v>
      </c>
      <c r="CD6" s="273"/>
      <c r="CE6" s="66"/>
      <c r="CF6" s="66"/>
    </row>
    <row r="7" spans="1:84" s="67" customFormat="1" x14ac:dyDescent="0.25">
      <c r="A7" s="187">
        <v>1</v>
      </c>
      <c r="B7" s="187">
        <v>2</v>
      </c>
      <c r="C7" s="187">
        <v>3</v>
      </c>
      <c r="D7" s="187">
        <v>4</v>
      </c>
      <c r="E7" s="187">
        <v>5</v>
      </c>
      <c r="F7" s="187">
        <v>6</v>
      </c>
      <c r="G7" s="187">
        <v>7</v>
      </c>
      <c r="H7" s="187">
        <v>8</v>
      </c>
      <c r="I7" s="187">
        <v>9</v>
      </c>
      <c r="J7" s="187">
        <v>10</v>
      </c>
      <c r="K7" s="187">
        <v>11</v>
      </c>
      <c r="L7" s="187">
        <v>12</v>
      </c>
      <c r="M7" s="187">
        <v>13</v>
      </c>
      <c r="N7" s="187">
        <v>14</v>
      </c>
      <c r="O7" s="187">
        <v>15</v>
      </c>
      <c r="P7" s="187">
        <v>16</v>
      </c>
      <c r="Q7" s="187">
        <v>17</v>
      </c>
      <c r="R7" s="187">
        <v>18</v>
      </c>
      <c r="S7" s="187">
        <v>19</v>
      </c>
      <c r="T7" s="187">
        <v>20</v>
      </c>
      <c r="U7" s="187">
        <v>21</v>
      </c>
      <c r="V7" s="187">
        <v>22</v>
      </c>
      <c r="W7" s="187">
        <v>23</v>
      </c>
      <c r="X7" s="187">
        <v>24</v>
      </c>
      <c r="Y7" s="187">
        <v>25</v>
      </c>
      <c r="Z7" s="187">
        <v>26</v>
      </c>
      <c r="AA7" s="187">
        <v>27</v>
      </c>
      <c r="AB7" s="187">
        <v>28</v>
      </c>
      <c r="AC7" s="187">
        <v>29</v>
      </c>
      <c r="AD7" s="187">
        <v>30</v>
      </c>
      <c r="AE7" s="187">
        <v>31</v>
      </c>
      <c r="AF7" s="187">
        <v>32</v>
      </c>
      <c r="AG7" s="187">
        <v>33</v>
      </c>
      <c r="AH7" s="187">
        <v>34</v>
      </c>
      <c r="AI7" s="187">
        <v>35</v>
      </c>
      <c r="AJ7" s="187">
        <v>36</v>
      </c>
      <c r="AK7" s="187">
        <v>37</v>
      </c>
      <c r="AL7" s="187">
        <v>38</v>
      </c>
      <c r="AM7" s="187">
        <v>39</v>
      </c>
      <c r="AN7" s="187">
        <v>40</v>
      </c>
      <c r="AO7" s="187">
        <v>41</v>
      </c>
      <c r="AP7" s="187">
        <v>42</v>
      </c>
      <c r="AQ7" s="187">
        <v>43</v>
      </c>
      <c r="AR7" s="187">
        <v>44</v>
      </c>
      <c r="AS7" s="187">
        <v>45</v>
      </c>
      <c r="AT7" s="187">
        <v>46</v>
      </c>
      <c r="AU7" s="187">
        <v>47</v>
      </c>
      <c r="AV7" s="187">
        <v>48</v>
      </c>
      <c r="AW7" s="187">
        <v>49</v>
      </c>
      <c r="AX7" s="187">
        <v>50</v>
      </c>
      <c r="AY7" s="187">
        <v>51</v>
      </c>
      <c r="AZ7" s="187">
        <v>52</v>
      </c>
      <c r="BA7" s="187">
        <v>53</v>
      </c>
      <c r="BB7" s="187">
        <v>54</v>
      </c>
      <c r="BC7" s="187">
        <v>55</v>
      </c>
      <c r="BD7" s="187">
        <v>56</v>
      </c>
      <c r="BE7" s="187">
        <v>57</v>
      </c>
      <c r="BF7" s="187">
        <v>58</v>
      </c>
      <c r="BG7" s="187">
        <v>59</v>
      </c>
      <c r="BH7" s="187">
        <v>60</v>
      </c>
      <c r="BI7" s="187">
        <v>61</v>
      </c>
      <c r="BJ7" s="187">
        <v>62</v>
      </c>
      <c r="BK7" s="187">
        <v>63</v>
      </c>
      <c r="BL7" s="187">
        <v>64</v>
      </c>
      <c r="BM7" s="187">
        <v>65</v>
      </c>
      <c r="BN7" s="187">
        <v>66</v>
      </c>
      <c r="BO7" s="187">
        <v>67</v>
      </c>
      <c r="BP7" s="187">
        <v>68</v>
      </c>
      <c r="BQ7" s="187">
        <v>69</v>
      </c>
      <c r="BR7" s="187">
        <v>70</v>
      </c>
      <c r="BS7" s="187">
        <v>71</v>
      </c>
      <c r="BT7" s="187">
        <v>72</v>
      </c>
      <c r="BU7" s="187">
        <v>73</v>
      </c>
      <c r="BV7" s="187">
        <v>74</v>
      </c>
      <c r="BW7" s="187">
        <v>75</v>
      </c>
      <c r="BX7" s="187">
        <v>76</v>
      </c>
      <c r="BY7" s="187">
        <v>77</v>
      </c>
      <c r="BZ7" s="187">
        <v>78</v>
      </c>
      <c r="CA7" s="187">
        <v>79</v>
      </c>
      <c r="CB7" s="187">
        <v>80</v>
      </c>
      <c r="CC7" s="187">
        <v>81</v>
      </c>
      <c r="CD7" s="187">
        <v>82</v>
      </c>
      <c r="CE7" s="66"/>
      <c r="CF7" s="66"/>
    </row>
    <row r="8" spans="1:84" s="67" customFormat="1" x14ac:dyDescent="0.25">
      <c r="A8" s="188">
        <f>BIODATA!A6</f>
        <v>1</v>
      </c>
      <c r="B8" s="188" t="str">
        <f>BIODATA!D6</f>
        <v>4-18-11-02-101-001-8</v>
      </c>
      <c r="C8" s="189" t="str">
        <f>BIODATA!E6</f>
        <v xml:space="preserve"> ACHMAD ARIFA'I</v>
      </c>
      <c r="D8" s="188" t="str">
        <f>BIODATA!G6</f>
        <v>Akuntansi</v>
      </c>
      <c r="E8" s="191">
        <v>50</v>
      </c>
      <c r="F8" s="191">
        <v>50</v>
      </c>
      <c r="G8" s="191">
        <v>50</v>
      </c>
      <c r="H8" s="191">
        <v>50</v>
      </c>
      <c r="I8" s="191">
        <v>50</v>
      </c>
      <c r="J8" s="198">
        <f>IFERROR(AVERAGE(E8:I8)," ")</f>
        <v>50</v>
      </c>
      <c r="K8" s="191">
        <v>60</v>
      </c>
      <c r="L8" s="191">
        <v>60</v>
      </c>
      <c r="M8" s="191">
        <v>60</v>
      </c>
      <c r="N8" s="191">
        <v>60</v>
      </c>
      <c r="O8" s="191">
        <v>60</v>
      </c>
      <c r="P8" s="198">
        <f>IFERROR(AVERAGE(K8:O8)," ")</f>
        <v>60</v>
      </c>
      <c r="Q8" s="191">
        <v>70</v>
      </c>
      <c r="R8" s="191">
        <v>70</v>
      </c>
      <c r="S8" s="191">
        <v>70</v>
      </c>
      <c r="T8" s="191">
        <v>70</v>
      </c>
      <c r="U8" s="191">
        <v>70</v>
      </c>
      <c r="V8" s="198">
        <f>IFERROR(AVERAGE(Q8:U8)," ")</f>
        <v>70</v>
      </c>
      <c r="W8" s="191">
        <v>80</v>
      </c>
      <c r="X8" s="191">
        <v>80</v>
      </c>
      <c r="Y8" s="191">
        <v>80</v>
      </c>
      <c r="Z8" s="191">
        <v>80</v>
      </c>
      <c r="AA8" s="191">
        <v>80</v>
      </c>
      <c r="AB8" s="198">
        <f>IFERROR(AVERAGE(W8:AA8)," ")</f>
        <v>80</v>
      </c>
      <c r="AC8" s="191">
        <v>90</v>
      </c>
      <c r="AD8" s="191">
        <v>90</v>
      </c>
      <c r="AE8" s="191">
        <v>90</v>
      </c>
      <c r="AF8" s="191">
        <v>90</v>
      </c>
      <c r="AG8" s="191">
        <v>90</v>
      </c>
      <c r="AH8" s="198">
        <f>IFERROR(AVERAGE(AC8:AG8)," ")</f>
        <v>90</v>
      </c>
      <c r="AI8" s="191">
        <v>10</v>
      </c>
      <c r="AJ8" s="191">
        <v>10</v>
      </c>
      <c r="AK8" s="191">
        <v>10</v>
      </c>
      <c r="AL8" s="191">
        <v>10</v>
      </c>
      <c r="AM8" s="191">
        <v>10</v>
      </c>
      <c r="AN8" s="198">
        <f>IFERROR(AVERAGE(AI8:AM8)," ")</f>
        <v>10</v>
      </c>
      <c r="AO8" s="191">
        <v>20</v>
      </c>
      <c r="AP8" s="191">
        <v>20</v>
      </c>
      <c r="AQ8" s="191">
        <v>20</v>
      </c>
      <c r="AR8" s="191">
        <v>20</v>
      </c>
      <c r="AS8" s="191">
        <v>20</v>
      </c>
      <c r="AT8" s="198">
        <f>IFERROR(AVERAGE(AO8:AS8)," ")</f>
        <v>20</v>
      </c>
      <c r="AU8" s="191">
        <v>30</v>
      </c>
      <c r="AV8" s="191">
        <v>30</v>
      </c>
      <c r="AW8" s="191">
        <v>30</v>
      </c>
      <c r="AX8" s="191">
        <v>30</v>
      </c>
      <c r="AY8" s="191">
        <v>30</v>
      </c>
      <c r="AZ8" s="198">
        <f>IFERROR(AVERAGE(AU8:AY8)," ")</f>
        <v>30</v>
      </c>
      <c r="BA8" s="191">
        <v>40</v>
      </c>
      <c r="BB8" s="191">
        <v>40</v>
      </c>
      <c r="BC8" s="191">
        <v>40</v>
      </c>
      <c r="BD8" s="191">
        <v>40</v>
      </c>
      <c r="BE8" s="191">
        <v>40</v>
      </c>
      <c r="BF8" s="198">
        <f>IFERROR(AVERAGE(BA8:BE8)," ")</f>
        <v>40</v>
      </c>
      <c r="BG8" s="191">
        <v>45</v>
      </c>
      <c r="BH8" s="191">
        <v>45</v>
      </c>
      <c r="BI8" s="191">
        <v>45</v>
      </c>
      <c r="BJ8" s="191">
        <v>45</v>
      </c>
      <c r="BK8" s="191">
        <v>45</v>
      </c>
      <c r="BL8" s="198">
        <f>IFERROR(AVERAGE(BG8:BK8)," ")</f>
        <v>45</v>
      </c>
      <c r="BM8" s="191">
        <v>55</v>
      </c>
      <c r="BN8" s="191">
        <v>55</v>
      </c>
      <c r="BO8" s="191">
        <v>55</v>
      </c>
      <c r="BP8" s="191">
        <v>55</v>
      </c>
      <c r="BQ8" s="191">
        <v>55</v>
      </c>
      <c r="BR8" s="198">
        <f>IFERROR(AVERAGE(BM8:BQ8)," ")</f>
        <v>55</v>
      </c>
      <c r="BS8" s="191">
        <v>65</v>
      </c>
      <c r="BT8" s="191">
        <v>65</v>
      </c>
      <c r="BU8" s="191">
        <v>65</v>
      </c>
      <c r="BV8" s="191">
        <v>65</v>
      </c>
      <c r="BW8" s="191">
        <v>65</v>
      </c>
      <c r="BX8" s="198">
        <f>IFERROR(AVERAGE(BS8:BW8)," ")</f>
        <v>65</v>
      </c>
      <c r="BY8" s="191">
        <v>75</v>
      </c>
      <c r="BZ8" s="191">
        <v>75</v>
      </c>
      <c r="CA8" s="191">
        <v>75</v>
      </c>
      <c r="CB8" s="191">
        <v>75</v>
      </c>
      <c r="CC8" s="191">
        <v>75</v>
      </c>
      <c r="CD8" s="198">
        <f>IFERROR(AVERAGE(BY8:CC8)," ")</f>
        <v>75</v>
      </c>
      <c r="CE8" s="66"/>
      <c r="CF8" s="66"/>
    </row>
    <row r="9" spans="1:84" s="67" customFormat="1" x14ac:dyDescent="0.25">
      <c r="A9" s="188">
        <f>BIODATA!A7</f>
        <v>2</v>
      </c>
      <c r="B9" s="188" t="str">
        <f>BIODATA!D7</f>
        <v>4-18-11-02-101-002-7</v>
      </c>
      <c r="C9" s="189" t="str">
        <f>BIODATA!E7</f>
        <v xml:space="preserve"> ADE MELANIA</v>
      </c>
      <c r="D9" s="188" t="str">
        <f>BIODATA!G7</f>
        <v>Akuntansi</v>
      </c>
      <c r="E9" s="191">
        <v>73</v>
      </c>
      <c r="F9" s="191">
        <v>73</v>
      </c>
      <c r="G9" s="191">
        <v>80</v>
      </c>
      <c r="H9" s="191">
        <v>77</v>
      </c>
      <c r="I9" s="191">
        <v>81</v>
      </c>
      <c r="J9" s="198">
        <f t="shared" ref="J9:J72" si="0">IFERROR(AVERAGE(E9:I9)," ")</f>
        <v>76.8</v>
      </c>
      <c r="K9" s="191">
        <v>73</v>
      </c>
      <c r="L9" s="191">
        <v>73</v>
      </c>
      <c r="M9" s="191">
        <v>80</v>
      </c>
      <c r="N9" s="191">
        <v>77</v>
      </c>
      <c r="O9" s="191">
        <v>81</v>
      </c>
      <c r="P9" s="198">
        <f t="shared" ref="P9:P72" si="1">IFERROR(AVERAGE(K9:O9)," ")</f>
        <v>76.8</v>
      </c>
      <c r="Q9" s="191">
        <v>73</v>
      </c>
      <c r="R9" s="191">
        <v>73</v>
      </c>
      <c r="S9" s="191">
        <v>80</v>
      </c>
      <c r="T9" s="191">
        <v>77</v>
      </c>
      <c r="U9" s="191">
        <v>81</v>
      </c>
      <c r="V9" s="198">
        <f t="shared" ref="V9:V72" si="2">IFERROR(AVERAGE(Q9:U9)," ")</f>
        <v>76.8</v>
      </c>
      <c r="W9" s="191">
        <v>73</v>
      </c>
      <c r="X9" s="191">
        <v>73</v>
      </c>
      <c r="Y9" s="191">
        <v>80</v>
      </c>
      <c r="Z9" s="191">
        <v>77</v>
      </c>
      <c r="AA9" s="191">
        <v>81</v>
      </c>
      <c r="AB9" s="198">
        <f t="shared" ref="AB9:AB72" si="3">IFERROR(AVERAGE(W9:AA9)," ")</f>
        <v>76.8</v>
      </c>
      <c r="AC9" s="191">
        <v>73</v>
      </c>
      <c r="AD9" s="191">
        <v>73</v>
      </c>
      <c r="AE9" s="191">
        <v>80</v>
      </c>
      <c r="AF9" s="191">
        <v>77</v>
      </c>
      <c r="AG9" s="191">
        <v>81</v>
      </c>
      <c r="AH9" s="198">
        <f t="shared" ref="AH9:AH72" si="4">IFERROR(AVERAGE(AC9:AG9)," ")</f>
        <v>76.8</v>
      </c>
      <c r="AI9" s="191">
        <v>73</v>
      </c>
      <c r="AJ9" s="191">
        <v>73</v>
      </c>
      <c r="AK9" s="191">
        <v>80</v>
      </c>
      <c r="AL9" s="191">
        <v>77</v>
      </c>
      <c r="AM9" s="191">
        <v>81</v>
      </c>
      <c r="AN9" s="198">
        <f t="shared" ref="AN9:AN72" si="5">IFERROR(AVERAGE(AI9:AM9)," ")</f>
        <v>76.8</v>
      </c>
      <c r="AO9" s="191">
        <v>73</v>
      </c>
      <c r="AP9" s="191">
        <v>73</v>
      </c>
      <c r="AQ9" s="191">
        <v>80</v>
      </c>
      <c r="AR9" s="191">
        <v>77</v>
      </c>
      <c r="AS9" s="191">
        <v>81</v>
      </c>
      <c r="AT9" s="198">
        <f t="shared" ref="AT9:AT72" si="6">IFERROR(AVERAGE(AO9:AS9)," ")</f>
        <v>76.8</v>
      </c>
      <c r="AU9" s="191">
        <v>73</v>
      </c>
      <c r="AV9" s="191">
        <v>73</v>
      </c>
      <c r="AW9" s="191">
        <v>80</v>
      </c>
      <c r="AX9" s="191">
        <v>77</v>
      </c>
      <c r="AY9" s="191">
        <v>81</v>
      </c>
      <c r="AZ9" s="198">
        <f t="shared" ref="AZ9:AZ72" si="7">IFERROR(AVERAGE(AU9:AY9)," ")</f>
        <v>76.8</v>
      </c>
      <c r="BA9" s="191">
        <v>73</v>
      </c>
      <c r="BB9" s="191">
        <v>73</v>
      </c>
      <c r="BC9" s="191">
        <v>80</v>
      </c>
      <c r="BD9" s="191">
        <v>77</v>
      </c>
      <c r="BE9" s="191">
        <v>81</v>
      </c>
      <c r="BF9" s="198">
        <f t="shared" ref="BF9:BF72" si="8">IFERROR(AVERAGE(BA9:BE9)," ")</f>
        <v>76.8</v>
      </c>
      <c r="BG9" s="191">
        <v>73</v>
      </c>
      <c r="BH9" s="191">
        <v>73</v>
      </c>
      <c r="BI9" s="191">
        <v>80</v>
      </c>
      <c r="BJ9" s="191">
        <v>77</v>
      </c>
      <c r="BK9" s="191">
        <v>81</v>
      </c>
      <c r="BL9" s="198">
        <f t="shared" ref="BL9:BL72" si="9">IFERROR(AVERAGE(BG9:BK9)," ")</f>
        <v>76.8</v>
      </c>
      <c r="BM9" s="191">
        <v>73</v>
      </c>
      <c r="BN9" s="191">
        <v>73</v>
      </c>
      <c r="BO9" s="191">
        <v>80</v>
      </c>
      <c r="BP9" s="191">
        <v>77</v>
      </c>
      <c r="BQ9" s="191">
        <v>81</v>
      </c>
      <c r="BR9" s="198">
        <f t="shared" ref="BR9:BR72" si="10">IFERROR(AVERAGE(BM9:BQ9)," ")</f>
        <v>76.8</v>
      </c>
      <c r="BS9" s="191">
        <v>73</v>
      </c>
      <c r="BT9" s="191">
        <v>73</v>
      </c>
      <c r="BU9" s="191">
        <v>80</v>
      </c>
      <c r="BV9" s="191">
        <v>77</v>
      </c>
      <c r="BW9" s="191">
        <v>81</v>
      </c>
      <c r="BX9" s="198">
        <f t="shared" ref="BX9:BX72" si="11">IFERROR(AVERAGE(BS9:BW9)," ")</f>
        <v>76.8</v>
      </c>
      <c r="BY9" s="191">
        <v>73</v>
      </c>
      <c r="BZ9" s="191">
        <v>73</v>
      </c>
      <c r="CA9" s="191">
        <v>80</v>
      </c>
      <c r="CB9" s="191">
        <v>77</v>
      </c>
      <c r="CC9" s="191">
        <v>81</v>
      </c>
      <c r="CD9" s="198">
        <f t="shared" ref="CD9:CD72" si="12">IFERROR(AVERAGE(BY9:CC9)," ")</f>
        <v>76.8</v>
      </c>
      <c r="CE9" s="66"/>
      <c r="CF9" s="66"/>
    </row>
    <row r="10" spans="1:84" s="67" customFormat="1" x14ac:dyDescent="0.25">
      <c r="A10" s="188">
        <f>BIODATA!A8</f>
        <v>3</v>
      </c>
      <c r="B10" s="188" t="str">
        <f>BIODATA!D8</f>
        <v>021010036</v>
      </c>
      <c r="C10" s="189" t="str">
        <f>BIODATA!E8</f>
        <v xml:space="preserve"> AGUNG LESMANA</v>
      </c>
      <c r="D10" s="188" t="str">
        <f>BIODATA!G8</f>
        <v>Akuntansi</v>
      </c>
      <c r="E10" s="191"/>
      <c r="F10" s="191"/>
      <c r="G10" s="191"/>
      <c r="H10" s="191"/>
      <c r="I10" s="191"/>
      <c r="J10" s="198" t="str">
        <f t="shared" si="0"/>
        <v xml:space="preserve"> </v>
      </c>
      <c r="K10" s="191"/>
      <c r="L10" s="191"/>
      <c r="M10" s="191"/>
      <c r="N10" s="191"/>
      <c r="O10" s="191"/>
      <c r="P10" s="198" t="str">
        <f t="shared" si="1"/>
        <v xml:space="preserve"> </v>
      </c>
      <c r="Q10" s="191"/>
      <c r="R10" s="191"/>
      <c r="S10" s="191"/>
      <c r="T10" s="191"/>
      <c r="U10" s="191"/>
      <c r="V10" s="198" t="str">
        <f t="shared" si="2"/>
        <v xml:space="preserve"> </v>
      </c>
      <c r="W10" s="191"/>
      <c r="X10" s="191"/>
      <c r="Y10" s="191"/>
      <c r="Z10" s="191"/>
      <c r="AA10" s="191"/>
      <c r="AB10" s="198" t="str">
        <f t="shared" si="3"/>
        <v xml:space="preserve"> </v>
      </c>
      <c r="AC10" s="191"/>
      <c r="AD10" s="191"/>
      <c r="AE10" s="191"/>
      <c r="AF10" s="191"/>
      <c r="AG10" s="191"/>
      <c r="AH10" s="198" t="str">
        <f t="shared" si="4"/>
        <v xml:space="preserve"> </v>
      </c>
      <c r="AI10" s="191"/>
      <c r="AJ10" s="191"/>
      <c r="AK10" s="191"/>
      <c r="AL10" s="191"/>
      <c r="AM10" s="191"/>
      <c r="AN10" s="198" t="str">
        <f t="shared" si="5"/>
        <v xml:space="preserve"> </v>
      </c>
      <c r="AO10" s="191"/>
      <c r="AP10" s="191"/>
      <c r="AQ10" s="191"/>
      <c r="AR10" s="191"/>
      <c r="AS10" s="191"/>
      <c r="AT10" s="198" t="str">
        <f t="shared" si="6"/>
        <v xml:space="preserve"> </v>
      </c>
      <c r="AU10" s="191"/>
      <c r="AV10" s="191"/>
      <c r="AW10" s="191"/>
      <c r="AX10" s="191"/>
      <c r="AY10" s="191"/>
      <c r="AZ10" s="198" t="str">
        <f t="shared" si="7"/>
        <v xml:space="preserve"> </v>
      </c>
      <c r="BA10" s="191"/>
      <c r="BB10" s="191"/>
      <c r="BC10" s="191"/>
      <c r="BD10" s="191"/>
      <c r="BE10" s="191"/>
      <c r="BF10" s="198" t="str">
        <f t="shared" si="8"/>
        <v xml:space="preserve"> </v>
      </c>
      <c r="BG10" s="191"/>
      <c r="BH10" s="191"/>
      <c r="BI10" s="191"/>
      <c r="BJ10" s="191"/>
      <c r="BK10" s="191"/>
      <c r="BL10" s="198" t="str">
        <f t="shared" si="9"/>
        <v xml:space="preserve"> </v>
      </c>
      <c r="BM10" s="191"/>
      <c r="BN10" s="191"/>
      <c r="BO10" s="191"/>
      <c r="BP10" s="191"/>
      <c r="BQ10" s="191"/>
      <c r="BR10" s="198" t="str">
        <f t="shared" si="10"/>
        <v xml:space="preserve"> </v>
      </c>
      <c r="BS10" s="191"/>
      <c r="BT10" s="191"/>
      <c r="BU10" s="191"/>
      <c r="BV10" s="191"/>
      <c r="BW10" s="191"/>
      <c r="BX10" s="198" t="str">
        <f t="shared" si="11"/>
        <v xml:space="preserve"> </v>
      </c>
      <c r="BY10" s="191"/>
      <c r="BZ10" s="191"/>
      <c r="CA10" s="191"/>
      <c r="CB10" s="191"/>
      <c r="CC10" s="191"/>
      <c r="CD10" s="198" t="str">
        <f t="shared" si="12"/>
        <v xml:space="preserve"> </v>
      </c>
      <c r="CE10" s="66"/>
      <c r="CF10" s="66"/>
    </row>
    <row r="11" spans="1:84" s="67" customFormat="1" x14ac:dyDescent="0.25">
      <c r="A11" s="188">
        <f>BIODATA!A9</f>
        <v>4</v>
      </c>
      <c r="B11" s="188" t="str">
        <f>BIODATA!D9</f>
        <v>021010045</v>
      </c>
      <c r="C11" s="189" t="str">
        <f>BIODATA!E9</f>
        <v xml:space="preserve"> ALFIN LUHUR</v>
      </c>
      <c r="D11" s="188" t="str">
        <f>BIODATA!G9</f>
        <v>Akuntansi</v>
      </c>
      <c r="E11" s="191"/>
      <c r="F11" s="191"/>
      <c r="G11" s="191"/>
      <c r="H11" s="191"/>
      <c r="I11" s="191"/>
      <c r="J11" s="198" t="str">
        <f t="shared" si="0"/>
        <v xml:space="preserve"> </v>
      </c>
      <c r="K11" s="191"/>
      <c r="L11" s="191"/>
      <c r="M11" s="191"/>
      <c r="N11" s="191"/>
      <c r="O11" s="191"/>
      <c r="P11" s="198" t="str">
        <f t="shared" si="1"/>
        <v xml:space="preserve"> </v>
      </c>
      <c r="Q11" s="191"/>
      <c r="R11" s="191"/>
      <c r="S11" s="191"/>
      <c r="T11" s="191"/>
      <c r="U11" s="191"/>
      <c r="V11" s="198" t="str">
        <f t="shared" si="2"/>
        <v xml:space="preserve"> </v>
      </c>
      <c r="W11" s="191"/>
      <c r="X11" s="191"/>
      <c r="Y11" s="191"/>
      <c r="Z11" s="191"/>
      <c r="AA11" s="191"/>
      <c r="AB11" s="198" t="str">
        <f t="shared" si="3"/>
        <v xml:space="preserve"> </v>
      </c>
      <c r="AC11" s="191"/>
      <c r="AD11" s="191"/>
      <c r="AE11" s="191"/>
      <c r="AF11" s="191"/>
      <c r="AG11" s="191"/>
      <c r="AH11" s="198" t="str">
        <f t="shared" si="4"/>
        <v xml:space="preserve"> </v>
      </c>
      <c r="AI11" s="191"/>
      <c r="AJ11" s="191"/>
      <c r="AK11" s="191"/>
      <c r="AL11" s="191"/>
      <c r="AM11" s="191"/>
      <c r="AN11" s="198" t="str">
        <f t="shared" si="5"/>
        <v xml:space="preserve"> </v>
      </c>
      <c r="AO11" s="191"/>
      <c r="AP11" s="191"/>
      <c r="AQ11" s="191"/>
      <c r="AR11" s="191"/>
      <c r="AS11" s="191"/>
      <c r="AT11" s="198" t="str">
        <f t="shared" si="6"/>
        <v xml:space="preserve"> </v>
      </c>
      <c r="AU11" s="191"/>
      <c r="AV11" s="191"/>
      <c r="AW11" s="191"/>
      <c r="AX11" s="191"/>
      <c r="AY11" s="191"/>
      <c r="AZ11" s="198" t="str">
        <f t="shared" si="7"/>
        <v xml:space="preserve"> </v>
      </c>
      <c r="BA11" s="191"/>
      <c r="BB11" s="191"/>
      <c r="BC11" s="191"/>
      <c r="BD11" s="191"/>
      <c r="BE11" s="191"/>
      <c r="BF11" s="198" t="str">
        <f t="shared" si="8"/>
        <v xml:space="preserve"> </v>
      </c>
      <c r="BG11" s="191"/>
      <c r="BH11" s="191"/>
      <c r="BI11" s="191"/>
      <c r="BJ11" s="191"/>
      <c r="BK11" s="191"/>
      <c r="BL11" s="198" t="str">
        <f t="shared" si="9"/>
        <v xml:space="preserve"> </v>
      </c>
      <c r="BM11" s="191"/>
      <c r="BN11" s="191"/>
      <c r="BO11" s="191"/>
      <c r="BP11" s="191"/>
      <c r="BQ11" s="191"/>
      <c r="BR11" s="198" t="str">
        <f t="shared" si="10"/>
        <v xml:space="preserve"> </v>
      </c>
      <c r="BS11" s="191"/>
      <c r="BT11" s="191"/>
      <c r="BU11" s="191"/>
      <c r="BV11" s="191"/>
      <c r="BW11" s="191"/>
      <c r="BX11" s="198" t="str">
        <f t="shared" si="11"/>
        <v xml:space="preserve"> </v>
      </c>
      <c r="BY11" s="191"/>
      <c r="BZ11" s="191"/>
      <c r="CA11" s="191"/>
      <c r="CB11" s="191"/>
      <c r="CC11" s="191"/>
      <c r="CD11" s="198" t="str">
        <f t="shared" si="12"/>
        <v xml:space="preserve"> </v>
      </c>
      <c r="CE11" s="66"/>
      <c r="CF11" s="66"/>
    </row>
    <row r="12" spans="1:84" s="67" customFormat="1" x14ac:dyDescent="0.25">
      <c r="A12" s="188">
        <f>BIODATA!A10</f>
        <v>5</v>
      </c>
      <c r="B12" s="188" t="str">
        <f>BIODATA!D10</f>
        <v>021010054</v>
      </c>
      <c r="C12" s="189" t="str">
        <f>BIODATA!E10</f>
        <v xml:space="preserve"> ARASNI WAYAN SREWAHYUNI</v>
      </c>
      <c r="D12" s="188" t="str">
        <f>BIODATA!G10</f>
        <v>Akuntansi</v>
      </c>
      <c r="E12" s="191"/>
      <c r="F12" s="191"/>
      <c r="G12" s="191"/>
      <c r="H12" s="191"/>
      <c r="I12" s="191"/>
      <c r="J12" s="198" t="str">
        <f t="shared" si="0"/>
        <v xml:space="preserve"> </v>
      </c>
      <c r="K12" s="191"/>
      <c r="L12" s="191"/>
      <c r="M12" s="191"/>
      <c r="N12" s="191"/>
      <c r="O12" s="191"/>
      <c r="P12" s="198" t="str">
        <f t="shared" si="1"/>
        <v xml:space="preserve"> </v>
      </c>
      <c r="Q12" s="191"/>
      <c r="R12" s="191"/>
      <c r="S12" s="191"/>
      <c r="T12" s="191"/>
      <c r="U12" s="191"/>
      <c r="V12" s="198" t="str">
        <f t="shared" si="2"/>
        <v xml:space="preserve"> </v>
      </c>
      <c r="W12" s="191"/>
      <c r="X12" s="191"/>
      <c r="Y12" s="191"/>
      <c r="Z12" s="191"/>
      <c r="AA12" s="191"/>
      <c r="AB12" s="198" t="str">
        <f t="shared" si="3"/>
        <v xml:space="preserve"> </v>
      </c>
      <c r="AC12" s="191"/>
      <c r="AD12" s="191"/>
      <c r="AE12" s="191"/>
      <c r="AF12" s="191"/>
      <c r="AG12" s="191"/>
      <c r="AH12" s="198" t="str">
        <f t="shared" si="4"/>
        <v xml:space="preserve"> </v>
      </c>
      <c r="AI12" s="191"/>
      <c r="AJ12" s="191"/>
      <c r="AK12" s="191"/>
      <c r="AL12" s="191"/>
      <c r="AM12" s="191"/>
      <c r="AN12" s="198" t="str">
        <f t="shared" si="5"/>
        <v xml:space="preserve"> </v>
      </c>
      <c r="AO12" s="191"/>
      <c r="AP12" s="191"/>
      <c r="AQ12" s="191"/>
      <c r="AR12" s="191"/>
      <c r="AS12" s="191"/>
      <c r="AT12" s="198" t="str">
        <f t="shared" si="6"/>
        <v xml:space="preserve"> </v>
      </c>
      <c r="AU12" s="191"/>
      <c r="AV12" s="191"/>
      <c r="AW12" s="191"/>
      <c r="AX12" s="191"/>
      <c r="AY12" s="191"/>
      <c r="AZ12" s="198" t="str">
        <f t="shared" si="7"/>
        <v xml:space="preserve"> </v>
      </c>
      <c r="BA12" s="191"/>
      <c r="BB12" s="191"/>
      <c r="BC12" s="191"/>
      <c r="BD12" s="191"/>
      <c r="BE12" s="191"/>
      <c r="BF12" s="198" t="str">
        <f t="shared" si="8"/>
        <v xml:space="preserve"> </v>
      </c>
      <c r="BG12" s="191"/>
      <c r="BH12" s="191"/>
      <c r="BI12" s="191"/>
      <c r="BJ12" s="191"/>
      <c r="BK12" s="191"/>
      <c r="BL12" s="198" t="str">
        <f t="shared" si="9"/>
        <v xml:space="preserve"> </v>
      </c>
      <c r="BM12" s="191"/>
      <c r="BN12" s="191"/>
      <c r="BO12" s="191"/>
      <c r="BP12" s="191"/>
      <c r="BQ12" s="191"/>
      <c r="BR12" s="198" t="str">
        <f t="shared" si="10"/>
        <v xml:space="preserve"> </v>
      </c>
      <c r="BS12" s="191"/>
      <c r="BT12" s="191"/>
      <c r="BU12" s="191"/>
      <c r="BV12" s="191"/>
      <c r="BW12" s="191"/>
      <c r="BX12" s="198" t="str">
        <f t="shared" si="11"/>
        <v xml:space="preserve"> </v>
      </c>
      <c r="BY12" s="191"/>
      <c r="BZ12" s="191"/>
      <c r="CA12" s="191"/>
      <c r="CB12" s="191"/>
      <c r="CC12" s="191"/>
      <c r="CD12" s="198" t="str">
        <f t="shared" si="12"/>
        <v xml:space="preserve"> </v>
      </c>
      <c r="CE12" s="66"/>
      <c r="CF12" s="66"/>
    </row>
    <row r="13" spans="1:84" s="67" customFormat="1" x14ac:dyDescent="0.25">
      <c r="A13" s="188">
        <f>BIODATA!A11</f>
        <v>6</v>
      </c>
      <c r="B13" s="188" t="str">
        <f>BIODATA!D11</f>
        <v>021010063</v>
      </c>
      <c r="C13" s="189" t="str">
        <f>BIODATA!E11</f>
        <v xml:space="preserve"> DEDEK IRWANTO</v>
      </c>
      <c r="D13" s="188" t="str">
        <f>BIODATA!G11</f>
        <v>Akuntansi</v>
      </c>
      <c r="E13" s="191"/>
      <c r="F13" s="191"/>
      <c r="G13" s="191"/>
      <c r="H13" s="191"/>
      <c r="I13" s="191"/>
      <c r="J13" s="198" t="str">
        <f t="shared" si="0"/>
        <v xml:space="preserve"> </v>
      </c>
      <c r="K13" s="191"/>
      <c r="L13" s="191"/>
      <c r="M13" s="191"/>
      <c r="N13" s="191"/>
      <c r="O13" s="191"/>
      <c r="P13" s="198" t="str">
        <f t="shared" si="1"/>
        <v xml:space="preserve"> </v>
      </c>
      <c r="Q13" s="191"/>
      <c r="R13" s="191"/>
      <c r="S13" s="191"/>
      <c r="T13" s="191"/>
      <c r="U13" s="191"/>
      <c r="V13" s="198" t="str">
        <f t="shared" si="2"/>
        <v xml:space="preserve"> </v>
      </c>
      <c r="W13" s="191"/>
      <c r="X13" s="191"/>
      <c r="Y13" s="191"/>
      <c r="Z13" s="191"/>
      <c r="AA13" s="191"/>
      <c r="AB13" s="198" t="str">
        <f t="shared" si="3"/>
        <v xml:space="preserve"> </v>
      </c>
      <c r="AC13" s="191"/>
      <c r="AD13" s="191"/>
      <c r="AE13" s="191"/>
      <c r="AF13" s="191"/>
      <c r="AG13" s="191"/>
      <c r="AH13" s="198" t="str">
        <f t="shared" si="4"/>
        <v xml:space="preserve"> </v>
      </c>
      <c r="AI13" s="191"/>
      <c r="AJ13" s="191"/>
      <c r="AK13" s="191"/>
      <c r="AL13" s="191"/>
      <c r="AM13" s="191"/>
      <c r="AN13" s="198" t="str">
        <f t="shared" si="5"/>
        <v xml:space="preserve"> </v>
      </c>
      <c r="AO13" s="191"/>
      <c r="AP13" s="191"/>
      <c r="AQ13" s="191"/>
      <c r="AR13" s="191"/>
      <c r="AS13" s="191"/>
      <c r="AT13" s="198" t="str">
        <f t="shared" si="6"/>
        <v xml:space="preserve"> </v>
      </c>
      <c r="AU13" s="191"/>
      <c r="AV13" s="191"/>
      <c r="AW13" s="191"/>
      <c r="AX13" s="191"/>
      <c r="AY13" s="191"/>
      <c r="AZ13" s="198" t="str">
        <f t="shared" si="7"/>
        <v xml:space="preserve"> </v>
      </c>
      <c r="BA13" s="191"/>
      <c r="BB13" s="191"/>
      <c r="BC13" s="191"/>
      <c r="BD13" s="191"/>
      <c r="BE13" s="191"/>
      <c r="BF13" s="198" t="str">
        <f t="shared" si="8"/>
        <v xml:space="preserve"> </v>
      </c>
      <c r="BG13" s="191"/>
      <c r="BH13" s="191"/>
      <c r="BI13" s="191"/>
      <c r="BJ13" s="191"/>
      <c r="BK13" s="191"/>
      <c r="BL13" s="198" t="str">
        <f t="shared" si="9"/>
        <v xml:space="preserve"> </v>
      </c>
      <c r="BM13" s="191"/>
      <c r="BN13" s="191"/>
      <c r="BO13" s="191"/>
      <c r="BP13" s="191"/>
      <c r="BQ13" s="191"/>
      <c r="BR13" s="198" t="str">
        <f t="shared" si="10"/>
        <v xml:space="preserve"> </v>
      </c>
      <c r="BS13" s="191"/>
      <c r="BT13" s="191"/>
      <c r="BU13" s="191"/>
      <c r="BV13" s="191"/>
      <c r="BW13" s="191"/>
      <c r="BX13" s="198" t="str">
        <f t="shared" si="11"/>
        <v xml:space="preserve"> </v>
      </c>
      <c r="BY13" s="191"/>
      <c r="BZ13" s="191"/>
      <c r="CA13" s="191"/>
      <c r="CB13" s="191"/>
      <c r="CC13" s="191"/>
      <c r="CD13" s="198" t="str">
        <f t="shared" si="12"/>
        <v xml:space="preserve"> </v>
      </c>
      <c r="CE13" s="66"/>
      <c r="CF13" s="66"/>
    </row>
    <row r="14" spans="1:84" s="67" customFormat="1" x14ac:dyDescent="0.25">
      <c r="A14" s="188">
        <f>BIODATA!A12</f>
        <v>7</v>
      </c>
      <c r="B14" s="188" t="str">
        <f>BIODATA!D12</f>
        <v>021010072</v>
      </c>
      <c r="C14" s="189" t="str">
        <f>BIODATA!E12</f>
        <v xml:space="preserve"> DENFIKA IRAWAN</v>
      </c>
      <c r="D14" s="188" t="str">
        <f>BIODATA!G12</f>
        <v>Akuntansi</v>
      </c>
      <c r="E14" s="191"/>
      <c r="F14" s="191"/>
      <c r="G14" s="191"/>
      <c r="H14" s="191"/>
      <c r="I14" s="191"/>
      <c r="J14" s="198" t="str">
        <f t="shared" si="0"/>
        <v xml:space="preserve"> </v>
      </c>
      <c r="K14" s="191"/>
      <c r="L14" s="191"/>
      <c r="M14" s="191"/>
      <c r="N14" s="191"/>
      <c r="O14" s="191"/>
      <c r="P14" s="198" t="str">
        <f t="shared" si="1"/>
        <v xml:space="preserve"> </v>
      </c>
      <c r="Q14" s="191"/>
      <c r="R14" s="191"/>
      <c r="S14" s="191"/>
      <c r="T14" s="191"/>
      <c r="U14" s="191"/>
      <c r="V14" s="198" t="str">
        <f t="shared" si="2"/>
        <v xml:space="preserve"> </v>
      </c>
      <c r="W14" s="191"/>
      <c r="X14" s="191"/>
      <c r="Y14" s="191"/>
      <c r="Z14" s="191"/>
      <c r="AA14" s="191"/>
      <c r="AB14" s="198" t="str">
        <f t="shared" si="3"/>
        <v xml:space="preserve"> </v>
      </c>
      <c r="AC14" s="191"/>
      <c r="AD14" s="191"/>
      <c r="AE14" s="191"/>
      <c r="AF14" s="191"/>
      <c r="AG14" s="191"/>
      <c r="AH14" s="198" t="str">
        <f t="shared" si="4"/>
        <v xml:space="preserve"> </v>
      </c>
      <c r="AI14" s="191"/>
      <c r="AJ14" s="191"/>
      <c r="AK14" s="191"/>
      <c r="AL14" s="191"/>
      <c r="AM14" s="191"/>
      <c r="AN14" s="198" t="str">
        <f t="shared" si="5"/>
        <v xml:space="preserve"> </v>
      </c>
      <c r="AO14" s="191"/>
      <c r="AP14" s="191"/>
      <c r="AQ14" s="191"/>
      <c r="AR14" s="191"/>
      <c r="AS14" s="191"/>
      <c r="AT14" s="198" t="str">
        <f t="shared" si="6"/>
        <v xml:space="preserve"> </v>
      </c>
      <c r="AU14" s="191"/>
      <c r="AV14" s="191"/>
      <c r="AW14" s="191"/>
      <c r="AX14" s="191"/>
      <c r="AY14" s="191"/>
      <c r="AZ14" s="198" t="str">
        <f t="shared" si="7"/>
        <v xml:space="preserve"> </v>
      </c>
      <c r="BA14" s="191"/>
      <c r="BB14" s="191"/>
      <c r="BC14" s="191"/>
      <c r="BD14" s="191"/>
      <c r="BE14" s="191"/>
      <c r="BF14" s="198" t="str">
        <f t="shared" si="8"/>
        <v xml:space="preserve"> </v>
      </c>
      <c r="BG14" s="191"/>
      <c r="BH14" s="191"/>
      <c r="BI14" s="191"/>
      <c r="BJ14" s="191"/>
      <c r="BK14" s="191"/>
      <c r="BL14" s="198" t="str">
        <f t="shared" si="9"/>
        <v xml:space="preserve"> </v>
      </c>
      <c r="BM14" s="191"/>
      <c r="BN14" s="191"/>
      <c r="BO14" s="191"/>
      <c r="BP14" s="191"/>
      <c r="BQ14" s="191"/>
      <c r="BR14" s="198" t="str">
        <f t="shared" si="10"/>
        <v xml:space="preserve"> </v>
      </c>
      <c r="BS14" s="191"/>
      <c r="BT14" s="191"/>
      <c r="BU14" s="191"/>
      <c r="BV14" s="191"/>
      <c r="BW14" s="191"/>
      <c r="BX14" s="198" t="str">
        <f t="shared" si="11"/>
        <v xml:space="preserve"> </v>
      </c>
      <c r="BY14" s="191"/>
      <c r="BZ14" s="191"/>
      <c r="CA14" s="191"/>
      <c r="CB14" s="191"/>
      <c r="CC14" s="191"/>
      <c r="CD14" s="198" t="str">
        <f t="shared" si="12"/>
        <v xml:space="preserve"> </v>
      </c>
      <c r="CE14" s="66"/>
      <c r="CF14" s="66"/>
    </row>
    <row r="15" spans="1:84" s="67" customFormat="1" x14ac:dyDescent="0.25">
      <c r="A15" s="188">
        <f>BIODATA!A13</f>
        <v>8</v>
      </c>
      <c r="B15" s="188" t="str">
        <f>BIODATA!D13</f>
        <v>021010089</v>
      </c>
      <c r="C15" s="189" t="str">
        <f>BIODATA!E13</f>
        <v xml:space="preserve"> DESI RAMADANI</v>
      </c>
      <c r="D15" s="188" t="str">
        <f>BIODATA!G13</f>
        <v>Akuntansi</v>
      </c>
      <c r="E15" s="191"/>
      <c r="F15" s="191"/>
      <c r="G15" s="191"/>
      <c r="H15" s="191"/>
      <c r="I15" s="191"/>
      <c r="J15" s="198" t="str">
        <f t="shared" si="0"/>
        <v xml:space="preserve"> </v>
      </c>
      <c r="K15" s="191"/>
      <c r="L15" s="191"/>
      <c r="M15" s="191"/>
      <c r="N15" s="191"/>
      <c r="O15" s="191"/>
      <c r="P15" s="198" t="str">
        <f t="shared" si="1"/>
        <v xml:space="preserve"> </v>
      </c>
      <c r="Q15" s="191"/>
      <c r="R15" s="191"/>
      <c r="S15" s="191"/>
      <c r="T15" s="191"/>
      <c r="U15" s="191"/>
      <c r="V15" s="198" t="str">
        <f t="shared" si="2"/>
        <v xml:space="preserve"> </v>
      </c>
      <c r="W15" s="191"/>
      <c r="X15" s="191"/>
      <c r="Y15" s="191"/>
      <c r="Z15" s="191"/>
      <c r="AA15" s="191"/>
      <c r="AB15" s="198" t="str">
        <f t="shared" si="3"/>
        <v xml:space="preserve"> </v>
      </c>
      <c r="AC15" s="191"/>
      <c r="AD15" s="191"/>
      <c r="AE15" s="191"/>
      <c r="AF15" s="191"/>
      <c r="AG15" s="191"/>
      <c r="AH15" s="198" t="str">
        <f t="shared" si="4"/>
        <v xml:space="preserve"> </v>
      </c>
      <c r="AI15" s="191"/>
      <c r="AJ15" s="191"/>
      <c r="AK15" s="191"/>
      <c r="AL15" s="191"/>
      <c r="AM15" s="191"/>
      <c r="AN15" s="198" t="str">
        <f t="shared" si="5"/>
        <v xml:space="preserve"> </v>
      </c>
      <c r="AO15" s="191"/>
      <c r="AP15" s="191"/>
      <c r="AQ15" s="191"/>
      <c r="AR15" s="191"/>
      <c r="AS15" s="191"/>
      <c r="AT15" s="198" t="str">
        <f t="shared" si="6"/>
        <v xml:space="preserve"> </v>
      </c>
      <c r="AU15" s="191"/>
      <c r="AV15" s="191"/>
      <c r="AW15" s="191"/>
      <c r="AX15" s="191"/>
      <c r="AY15" s="191"/>
      <c r="AZ15" s="198" t="str">
        <f t="shared" si="7"/>
        <v xml:space="preserve"> </v>
      </c>
      <c r="BA15" s="191"/>
      <c r="BB15" s="191"/>
      <c r="BC15" s="191"/>
      <c r="BD15" s="191"/>
      <c r="BE15" s="191"/>
      <c r="BF15" s="198" t="str">
        <f t="shared" si="8"/>
        <v xml:space="preserve"> </v>
      </c>
      <c r="BG15" s="191"/>
      <c r="BH15" s="191"/>
      <c r="BI15" s="191"/>
      <c r="BJ15" s="191"/>
      <c r="BK15" s="191"/>
      <c r="BL15" s="198" t="str">
        <f t="shared" si="9"/>
        <v xml:space="preserve"> </v>
      </c>
      <c r="BM15" s="191"/>
      <c r="BN15" s="191"/>
      <c r="BO15" s="191"/>
      <c r="BP15" s="191"/>
      <c r="BQ15" s="191"/>
      <c r="BR15" s="198" t="str">
        <f t="shared" si="10"/>
        <v xml:space="preserve"> </v>
      </c>
      <c r="BS15" s="191"/>
      <c r="BT15" s="191"/>
      <c r="BU15" s="191"/>
      <c r="BV15" s="191"/>
      <c r="BW15" s="191"/>
      <c r="BX15" s="198" t="str">
        <f t="shared" si="11"/>
        <v xml:space="preserve"> </v>
      </c>
      <c r="BY15" s="191"/>
      <c r="BZ15" s="191"/>
      <c r="CA15" s="191"/>
      <c r="CB15" s="191"/>
      <c r="CC15" s="191"/>
      <c r="CD15" s="198" t="str">
        <f t="shared" si="12"/>
        <v xml:space="preserve"> </v>
      </c>
      <c r="CE15" s="66"/>
      <c r="CF15" s="66"/>
    </row>
    <row r="16" spans="1:84" s="67" customFormat="1" x14ac:dyDescent="0.25">
      <c r="A16" s="188">
        <f>BIODATA!A14</f>
        <v>9</v>
      </c>
      <c r="B16" s="188" t="str">
        <f>BIODATA!D14</f>
        <v>021010098</v>
      </c>
      <c r="C16" s="189" t="str">
        <f>BIODATA!E14</f>
        <v xml:space="preserve"> DHITA ANGGUN PUTRI</v>
      </c>
      <c r="D16" s="188" t="str">
        <f>BIODATA!G14</f>
        <v>Akuntansi</v>
      </c>
      <c r="E16" s="191"/>
      <c r="F16" s="191"/>
      <c r="G16" s="192"/>
      <c r="H16" s="192"/>
      <c r="I16" s="192"/>
      <c r="J16" s="198" t="str">
        <f t="shared" si="0"/>
        <v xml:space="preserve"> </v>
      </c>
      <c r="K16" s="191"/>
      <c r="L16" s="191"/>
      <c r="M16" s="192"/>
      <c r="N16" s="192"/>
      <c r="O16" s="192"/>
      <c r="P16" s="198" t="str">
        <f t="shared" si="1"/>
        <v xml:space="preserve"> </v>
      </c>
      <c r="Q16" s="191"/>
      <c r="R16" s="191"/>
      <c r="S16" s="192"/>
      <c r="T16" s="192"/>
      <c r="U16" s="192"/>
      <c r="V16" s="198" t="str">
        <f t="shared" si="2"/>
        <v xml:space="preserve"> </v>
      </c>
      <c r="W16" s="191"/>
      <c r="X16" s="191"/>
      <c r="Y16" s="192"/>
      <c r="Z16" s="192"/>
      <c r="AA16" s="192"/>
      <c r="AB16" s="198" t="str">
        <f t="shared" si="3"/>
        <v xml:space="preserve"> </v>
      </c>
      <c r="AC16" s="191"/>
      <c r="AD16" s="191"/>
      <c r="AE16" s="192"/>
      <c r="AF16" s="192"/>
      <c r="AG16" s="192"/>
      <c r="AH16" s="198" t="str">
        <f t="shared" si="4"/>
        <v xml:space="preserve"> </v>
      </c>
      <c r="AI16" s="191"/>
      <c r="AJ16" s="191"/>
      <c r="AK16" s="192"/>
      <c r="AL16" s="192"/>
      <c r="AM16" s="192"/>
      <c r="AN16" s="198" t="str">
        <f t="shared" si="5"/>
        <v xml:space="preserve"> </v>
      </c>
      <c r="AO16" s="191"/>
      <c r="AP16" s="191"/>
      <c r="AQ16" s="192"/>
      <c r="AR16" s="192"/>
      <c r="AS16" s="192"/>
      <c r="AT16" s="198" t="str">
        <f t="shared" si="6"/>
        <v xml:space="preserve"> </v>
      </c>
      <c r="AU16" s="191"/>
      <c r="AV16" s="191"/>
      <c r="AW16" s="192"/>
      <c r="AX16" s="192"/>
      <c r="AY16" s="192"/>
      <c r="AZ16" s="198" t="str">
        <f t="shared" si="7"/>
        <v xml:space="preserve"> </v>
      </c>
      <c r="BA16" s="191"/>
      <c r="BB16" s="191"/>
      <c r="BC16" s="192"/>
      <c r="BD16" s="192"/>
      <c r="BE16" s="192"/>
      <c r="BF16" s="198" t="str">
        <f t="shared" si="8"/>
        <v xml:space="preserve"> </v>
      </c>
      <c r="BG16" s="191"/>
      <c r="BH16" s="191"/>
      <c r="BI16" s="192"/>
      <c r="BJ16" s="192"/>
      <c r="BK16" s="192"/>
      <c r="BL16" s="198" t="str">
        <f t="shared" si="9"/>
        <v xml:space="preserve"> </v>
      </c>
      <c r="BM16" s="191"/>
      <c r="BN16" s="191"/>
      <c r="BO16" s="192"/>
      <c r="BP16" s="192"/>
      <c r="BQ16" s="192"/>
      <c r="BR16" s="198" t="str">
        <f t="shared" si="10"/>
        <v xml:space="preserve"> </v>
      </c>
      <c r="BS16" s="191"/>
      <c r="BT16" s="191"/>
      <c r="BU16" s="192"/>
      <c r="BV16" s="192"/>
      <c r="BW16" s="192"/>
      <c r="BX16" s="198" t="str">
        <f t="shared" si="11"/>
        <v xml:space="preserve"> </v>
      </c>
      <c r="BY16" s="191"/>
      <c r="BZ16" s="191"/>
      <c r="CA16" s="192"/>
      <c r="CB16" s="192"/>
      <c r="CC16" s="192"/>
      <c r="CD16" s="198" t="str">
        <f t="shared" si="12"/>
        <v xml:space="preserve"> </v>
      </c>
      <c r="CE16" s="66"/>
      <c r="CF16" s="66"/>
    </row>
    <row r="17" spans="1:84" s="67" customFormat="1" x14ac:dyDescent="0.25">
      <c r="A17" s="188">
        <f>BIODATA!A15</f>
        <v>10</v>
      </c>
      <c r="B17" s="188" t="str">
        <f>BIODATA!D15</f>
        <v>021010107</v>
      </c>
      <c r="C17" s="189" t="str">
        <f>BIODATA!E15</f>
        <v xml:space="preserve"> DUWI ISNAWATI</v>
      </c>
      <c r="D17" s="188" t="str">
        <f>BIODATA!G15</f>
        <v>Akuntansi</v>
      </c>
      <c r="E17" s="191"/>
      <c r="F17" s="191"/>
      <c r="G17" s="192"/>
      <c r="H17" s="192"/>
      <c r="I17" s="192"/>
      <c r="J17" s="198" t="str">
        <f t="shared" si="0"/>
        <v xml:space="preserve"> </v>
      </c>
      <c r="K17" s="191"/>
      <c r="L17" s="191"/>
      <c r="M17" s="192"/>
      <c r="N17" s="192"/>
      <c r="O17" s="192"/>
      <c r="P17" s="198" t="str">
        <f t="shared" si="1"/>
        <v xml:space="preserve"> </v>
      </c>
      <c r="Q17" s="191"/>
      <c r="R17" s="191"/>
      <c r="S17" s="192"/>
      <c r="T17" s="192"/>
      <c r="U17" s="192"/>
      <c r="V17" s="198" t="str">
        <f t="shared" si="2"/>
        <v xml:space="preserve"> </v>
      </c>
      <c r="W17" s="191"/>
      <c r="X17" s="191"/>
      <c r="Y17" s="192"/>
      <c r="Z17" s="192"/>
      <c r="AA17" s="192"/>
      <c r="AB17" s="198" t="str">
        <f t="shared" si="3"/>
        <v xml:space="preserve"> </v>
      </c>
      <c r="AC17" s="191"/>
      <c r="AD17" s="191"/>
      <c r="AE17" s="192"/>
      <c r="AF17" s="192"/>
      <c r="AG17" s="192"/>
      <c r="AH17" s="198" t="str">
        <f t="shared" si="4"/>
        <v xml:space="preserve"> </v>
      </c>
      <c r="AI17" s="191"/>
      <c r="AJ17" s="191"/>
      <c r="AK17" s="192"/>
      <c r="AL17" s="192"/>
      <c r="AM17" s="192"/>
      <c r="AN17" s="198" t="str">
        <f t="shared" si="5"/>
        <v xml:space="preserve"> </v>
      </c>
      <c r="AO17" s="191"/>
      <c r="AP17" s="191"/>
      <c r="AQ17" s="192"/>
      <c r="AR17" s="192"/>
      <c r="AS17" s="192"/>
      <c r="AT17" s="198" t="str">
        <f t="shared" si="6"/>
        <v xml:space="preserve"> </v>
      </c>
      <c r="AU17" s="191"/>
      <c r="AV17" s="191"/>
      <c r="AW17" s="192"/>
      <c r="AX17" s="192"/>
      <c r="AY17" s="192"/>
      <c r="AZ17" s="198" t="str">
        <f t="shared" si="7"/>
        <v xml:space="preserve"> </v>
      </c>
      <c r="BA17" s="191"/>
      <c r="BB17" s="191"/>
      <c r="BC17" s="192"/>
      <c r="BD17" s="192"/>
      <c r="BE17" s="192"/>
      <c r="BF17" s="198" t="str">
        <f t="shared" si="8"/>
        <v xml:space="preserve"> </v>
      </c>
      <c r="BG17" s="191"/>
      <c r="BH17" s="191"/>
      <c r="BI17" s="192"/>
      <c r="BJ17" s="192"/>
      <c r="BK17" s="192"/>
      <c r="BL17" s="198" t="str">
        <f t="shared" si="9"/>
        <v xml:space="preserve"> </v>
      </c>
      <c r="BM17" s="191"/>
      <c r="BN17" s="191"/>
      <c r="BO17" s="192"/>
      <c r="BP17" s="192"/>
      <c r="BQ17" s="192"/>
      <c r="BR17" s="198" t="str">
        <f t="shared" si="10"/>
        <v xml:space="preserve"> </v>
      </c>
      <c r="BS17" s="191"/>
      <c r="BT17" s="191"/>
      <c r="BU17" s="192"/>
      <c r="BV17" s="192"/>
      <c r="BW17" s="192"/>
      <c r="BX17" s="198" t="str">
        <f t="shared" si="11"/>
        <v xml:space="preserve"> </v>
      </c>
      <c r="BY17" s="191"/>
      <c r="BZ17" s="191"/>
      <c r="CA17" s="192"/>
      <c r="CB17" s="192"/>
      <c r="CC17" s="192"/>
      <c r="CD17" s="198" t="str">
        <f t="shared" si="12"/>
        <v xml:space="preserve"> </v>
      </c>
      <c r="CE17" s="66"/>
      <c r="CF17" s="66"/>
    </row>
    <row r="18" spans="1:84" s="67" customFormat="1" x14ac:dyDescent="0.25">
      <c r="A18" s="188">
        <f>BIODATA!A16</f>
        <v>11</v>
      </c>
      <c r="B18" s="188" t="str">
        <f>BIODATA!D16</f>
        <v>021010116</v>
      </c>
      <c r="C18" s="189" t="str">
        <f>BIODATA!E16</f>
        <v xml:space="preserve"> INTAN KUMALA SARI</v>
      </c>
      <c r="D18" s="188" t="str">
        <f>BIODATA!G16</f>
        <v>Akuntansi</v>
      </c>
      <c r="E18" s="191"/>
      <c r="F18" s="191"/>
      <c r="G18" s="191"/>
      <c r="H18" s="191"/>
      <c r="I18" s="191"/>
      <c r="J18" s="198" t="str">
        <f t="shared" si="0"/>
        <v xml:space="preserve"> </v>
      </c>
      <c r="K18" s="191"/>
      <c r="L18" s="191"/>
      <c r="M18" s="191"/>
      <c r="N18" s="191"/>
      <c r="O18" s="191"/>
      <c r="P18" s="198" t="str">
        <f t="shared" si="1"/>
        <v xml:space="preserve"> </v>
      </c>
      <c r="Q18" s="191"/>
      <c r="R18" s="191"/>
      <c r="S18" s="191"/>
      <c r="T18" s="191"/>
      <c r="U18" s="191"/>
      <c r="V18" s="198" t="str">
        <f t="shared" si="2"/>
        <v xml:space="preserve"> </v>
      </c>
      <c r="W18" s="191"/>
      <c r="X18" s="191"/>
      <c r="Y18" s="191"/>
      <c r="Z18" s="191"/>
      <c r="AA18" s="191"/>
      <c r="AB18" s="198" t="str">
        <f t="shared" si="3"/>
        <v xml:space="preserve"> </v>
      </c>
      <c r="AC18" s="191"/>
      <c r="AD18" s="191"/>
      <c r="AE18" s="191"/>
      <c r="AF18" s="191"/>
      <c r="AG18" s="191"/>
      <c r="AH18" s="198" t="str">
        <f t="shared" si="4"/>
        <v xml:space="preserve"> </v>
      </c>
      <c r="AI18" s="191"/>
      <c r="AJ18" s="191"/>
      <c r="AK18" s="191"/>
      <c r="AL18" s="191"/>
      <c r="AM18" s="191"/>
      <c r="AN18" s="198" t="str">
        <f t="shared" si="5"/>
        <v xml:space="preserve"> </v>
      </c>
      <c r="AO18" s="191"/>
      <c r="AP18" s="191"/>
      <c r="AQ18" s="191"/>
      <c r="AR18" s="191"/>
      <c r="AS18" s="191"/>
      <c r="AT18" s="198" t="str">
        <f t="shared" si="6"/>
        <v xml:space="preserve"> </v>
      </c>
      <c r="AU18" s="191"/>
      <c r="AV18" s="191"/>
      <c r="AW18" s="191"/>
      <c r="AX18" s="191"/>
      <c r="AY18" s="191"/>
      <c r="AZ18" s="198" t="str">
        <f t="shared" si="7"/>
        <v xml:space="preserve"> </v>
      </c>
      <c r="BA18" s="191"/>
      <c r="BB18" s="191"/>
      <c r="BC18" s="191"/>
      <c r="BD18" s="191"/>
      <c r="BE18" s="191"/>
      <c r="BF18" s="198" t="str">
        <f t="shared" si="8"/>
        <v xml:space="preserve"> </v>
      </c>
      <c r="BG18" s="191"/>
      <c r="BH18" s="191"/>
      <c r="BI18" s="191"/>
      <c r="BJ18" s="191"/>
      <c r="BK18" s="191"/>
      <c r="BL18" s="198" t="str">
        <f t="shared" si="9"/>
        <v xml:space="preserve"> </v>
      </c>
      <c r="BM18" s="191"/>
      <c r="BN18" s="191"/>
      <c r="BO18" s="191"/>
      <c r="BP18" s="191"/>
      <c r="BQ18" s="191"/>
      <c r="BR18" s="198" t="str">
        <f t="shared" si="10"/>
        <v xml:space="preserve"> </v>
      </c>
      <c r="BS18" s="191"/>
      <c r="BT18" s="191"/>
      <c r="BU18" s="191"/>
      <c r="BV18" s="191"/>
      <c r="BW18" s="191"/>
      <c r="BX18" s="198" t="str">
        <f t="shared" si="11"/>
        <v xml:space="preserve"> </v>
      </c>
      <c r="BY18" s="191"/>
      <c r="BZ18" s="191"/>
      <c r="CA18" s="191"/>
      <c r="CB18" s="191"/>
      <c r="CC18" s="191"/>
      <c r="CD18" s="198" t="str">
        <f t="shared" si="12"/>
        <v xml:space="preserve"> </v>
      </c>
      <c r="CE18" s="66"/>
      <c r="CF18" s="66"/>
    </row>
    <row r="19" spans="1:84" s="67" customFormat="1" x14ac:dyDescent="0.25">
      <c r="A19" s="188">
        <f>BIODATA!A17</f>
        <v>12</v>
      </c>
      <c r="B19" s="188" t="str">
        <f>BIODATA!D17</f>
        <v>021010125</v>
      </c>
      <c r="C19" s="189" t="str">
        <f>BIODATA!E17</f>
        <v xml:space="preserve"> KIKI RIKARDO</v>
      </c>
      <c r="D19" s="188" t="str">
        <f>BIODATA!G17</f>
        <v>Akuntansi</v>
      </c>
      <c r="E19" s="191"/>
      <c r="F19" s="191"/>
      <c r="G19" s="191"/>
      <c r="H19" s="191"/>
      <c r="I19" s="191"/>
      <c r="J19" s="198" t="str">
        <f t="shared" si="0"/>
        <v xml:space="preserve"> </v>
      </c>
      <c r="K19" s="191"/>
      <c r="L19" s="191"/>
      <c r="M19" s="191"/>
      <c r="N19" s="191"/>
      <c r="O19" s="191"/>
      <c r="P19" s="198" t="str">
        <f t="shared" si="1"/>
        <v xml:space="preserve"> </v>
      </c>
      <c r="Q19" s="191"/>
      <c r="R19" s="191"/>
      <c r="S19" s="191"/>
      <c r="T19" s="191"/>
      <c r="U19" s="191"/>
      <c r="V19" s="198" t="str">
        <f t="shared" si="2"/>
        <v xml:space="preserve"> </v>
      </c>
      <c r="W19" s="191"/>
      <c r="X19" s="191"/>
      <c r="Y19" s="191"/>
      <c r="Z19" s="191"/>
      <c r="AA19" s="191"/>
      <c r="AB19" s="198" t="str">
        <f t="shared" si="3"/>
        <v xml:space="preserve"> </v>
      </c>
      <c r="AC19" s="191"/>
      <c r="AD19" s="191"/>
      <c r="AE19" s="191"/>
      <c r="AF19" s="191"/>
      <c r="AG19" s="191"/>
      <c r="AH19" s="198" t="str">
        <f t="shared" si="4"/>
        <v xml:space="preserve"> </v>
      </c>
      <c r="AI19" s="191"/>
      <c r="AJ19" s="191"/>
      <c r="AK19" s="191"/>
      <c r="AL19" s="191"/>
      <c r="AM19" s="191"/>
      <c r="AN19" s="198" t="str">
        <f t="shared" si="5"/>
        <v xml:space="preserve"> </v>
      </c>
      <c r="AO19" s="191"/>
      <c r="AP19" s="191"/>
      <c r="AQ19" s="191"/>
      <c r="AR19" s="191"/>
      <c r="AS19" s="191"/>
      <c r="AT19" s="198" t="str">
        <f t="shared" si="6"/>
        <v xml:space="preserve"> </v>
      </c>
      <c r="AU19" s="191"/>
      <c r="AV19" s="191"/>
      <c r="AW19" s="191"/>
      <c r="AX19" s="191"/>
      <c r="AY19" s="191"/>
      <c r="AZ19" s="198" t="str">
        <f t="shared" si="7"/>
        <v xml:space="preserve"> </v>
      </c>
      <c r="BA19" s="191"/>
      <c r="BB19" s="191"/>
      <c r="BC19" s="191"/>
      <c r="BD19" s="191"/>
      <c r="BE19" s="191"/>
      <c r="BF19" s="198" t="str">
        <f t="shared" si="8"/>
        <v xml:space="preserve"> </v>
      </c>
      <c r="BG19" s="191"/>
      <c r="BH19" s="191"/>
      <c r="BI19" s="191"/>
      <c r="BJ19" s="191"/>
      <c r="BK19" s="191"/>
      <c r="BL19" s="198" t="str">
        <f t="shared" si="9"/>
        <v xml:space="preserve"> </v>
      </c>
      <c r="BM19" s="191"/>
      <c r="BN19" s="191"/>
      <c r="BO19" s="191"/>
      <c r="BP19" s="191"/>
      <c r="BQ19" s="191"/>
      <c r="BR19" s="198" t="str">
        <f t="shared" si="10"/>
        <v xml:space="preserve"> </v>
      </c>
      <c r="BS19" s="191"/>
      <c r="BT19" s="191"/>
      <c r="BU19" s="191"/>
      <c r="BV19" s="191"/>
      <c r="BW19" s="191"/>
      <c r="BX19" s="198" t="str">
        <f t="shared" si="11"/>
        <v xml:space="preserve"> </v>
      </c>
      <c r="BY19" s="191"/>
      <c r="BZ19" s="191"/>
      <c r="CA19" s="191"/>
      <c r="CB19" s="191"/>
      <c r="CC19" s="191"/>
      <c r="CD19" s="198" t="str">
        <f t="shared" si="12"/>
        <v xml:space="preserve"> </v>
      </c>
      <c r="CE19" s="66"/>
      <c r="CF19" s="66"/>
    </row>
    <row r="20" spans="1:84" s="67" customFormat="1" x14ac:dyDescent="0.25">
      <c r="A20" s="188">
        <f>BIODATA!A18</f>
        <v>13</v>
      </c>
      <c r="B20" s="188" t="str">
        <f>BIODATA!D18</f>
        <v>021010134</v>
      </c>
      <c r="C20" s="189" t="str">
        <f>BIODATA!E18</f>
        <v xml:space="preserve"> LISDA HARDIYANTI</v>
      </c>
      <c r="D20" s="188" t="str">
        <f>BIODATA!G18</f>
        <v>Akuntansi</v>
      </c>
      <c r="E20" s="191"/>
      <c r="F20" s="191"/>
      <c r="G20" s="191"/>
      <c r="H20" s="191"/>
      <c r="I20" s="191"/>
      <c r="J20" s="198" t="str">
        <f t="shared" si="0"/>
        <v xml:space="preserve"> </v>
      </c>
      <c r="K20" s="191"/>
      <c r="L20" s="191"/>
      <c r="M20" s="191"/>
      <c r="N20" s="191"/>
      <c r="O20" s="191"/>
      <c r="P20" s="198" t="str">
        <f t="shared" si="1"/>
        <v xml:space="preserve"> </v>
      </c>
      <c r="Q20" s="191"/>
      <c r="R20" s="191"/>
      <c r="S20" s="191"/>
      <c r="T20" s="191"/>
      <c r="U20" s="191"/>
      <c r="V20" s="198" t="str">
        <f t="shared" si="2"/>
        <v xml:space="preserve"> </v>
      </c>
      <c r="W20" s="191"/>
      <c r="X20" s="191"/>
      <c r="Y20" s="191"/>
      <c r="Z20" s="191"/>
      <c r="AA20" s="191"/>
      <c r="AB20" s="198" t="str">
        <f t="shared" si="3"/>
        <v xml:space="preserve"> </v>
      </c>
      <c r="AC20" s="191"/>
      <c r="AD20" s="191"/>
      <c r="AE20" s="191"/>
      <c r="AF20" s="191"/>
      <c r="AG20" s="191"/>
      <c r="AH20" s="198" t="str">
        <f t="shared" si="4"/>
        <v xml:space="preserve"> </v>
      </c>
      <c r="AI20" s="191"/>
      <c r="AJ20" s="191"/>
      <c r="AK20" s="191"/>
      <c r="AL20" s="191"/>
      <c r="AM20" s="191"/>
      <c r="AN20" s="198" t="str">
        <f t="shared" si="5"/>
        <v xml:space="preserve"> </v>
      </c>
      <c r="AO20" s="191"/>
      <c r="AP20" s="191"/>
      <c r="AQ20" s="191"/>
      <c r="AR20" s="191"/>
      <c r="AS20" s="191"/>
      <c r="AT20" s="198" t="str">
        <f t="shared" si="6"/>
        <v xml:space="preserve"> </v>
      </c>
      <c r="AU20" s="191"/>
      <c r="AV20" s="191"/>
      <c r="AW20" s="191"/>
      <c r="AX20" s="191"/>
      <c r="AY20" s="191"/>
      <c r="AZ20" s="198" t="str">
        <f t="shared" si="7"/>
        <v xml:space="preserve"> </v>
      </c>
      <c r="BA20" s="191"/>
      <c r="BB20" s="191"/>
      <c r="BC20" s="191"/>
      <c r="BD20" s="191"/>
      <c r="BE20" s="191"/>
      <c r="BF20" s="198" t="str">
        <f t="shared" si="8"/>
        <v xml:space="preserve"> </v>
      </c>
      <c r="BG20" s="191"/>
      <c r="BH20" s="191"/>
      <c r="BI20" s="191"/>
      <c r="BJ20" s="191"/>
      <c r="BK20" s="191"/>
      <c r="BL20" s="198" t="str">
        <f t="shared" si="9"/>
        <v xml:space="preserve"> </v>
      </c>
      <c r="BM20" s="191"/>
      <c r="BN20" s="191"/>
      <c r="BO20" s="191"/>
      <c r="BP20" s="191"/>
      <c r="BQ20" s="191"/>
      <c r="BR20" s="198" t="str">
        <f t="shared" si="10"/>
        <v xml:space="preserve"> </v>
      </c>
      <c r="BS20" s="191"/>
      <c r="BT20" s="191"/>
      <c r="BU20" s="191"/>
      <c r="BV20" s="191"/>
      <c r="BW20" s="191"/>
      <c r="BX20" s="198" t="str">
        <f t="shared" si="11"/>
        <v xml:space="preserve"> </v>
      </c>
      <c r="BY20" s="191"/>
      <c r="BZ20" s="191"/>
      <c r="CA20" s="191"/>
      <c r="CB20" s="191"/>
      <c r="CC20" s="191"/>
      <c r="CD20" s="198" t="str">
        <f t="shared" si="12"/>
        <v xml:space="preserve"> </v>
      </c>
      <c r="CE20" s="66"/>
      <c r="CF20" s="66"/>
    </row>
    <row r="21" spans="1:84" s="67" customFormat="1" x14ac:dyDescent="0.25">
      <c r="A21" s="188">
        <f>BIODATA!A19</f>
        <v>14</v>
      </c>
      <c r="B21" s="188" t="str">
        <f>BIODATA!D19</f>
        <v>021010143</v>
      </c>
      <c r="C21" s="189" t="str">
        <f>BIODATA!E19</f>
        <v xml:space="preserve"> M. CHANDRA SAPUTRA</v>
      </c>
      <c r="D21" s="188" t="str">
        <f>BIODATA!G19</f>
        <v>Akuntansi</v>
      </c>
      <c r="E21" s="191"/>
      <c r="F21" s="191"/>
      <c r="G21" s="191"/>
      <c r="H21" s="191"/>
      <c r="I21" s="191"/>
      <c r="J21" s="198" t="str">
        <f t="shared" si="0"/>
        <v xml:space="preserve"> </v>
      </c>
      <c r="K21" s="191"/>
      <c r="L21" s="191"/>
      <c r="M21" s="191"/>
      <c r="N21" s="191"/>
      <c r="O21" s="191"/>
      <c r="P21" s="198" t="str">
        <f t="shared" si="1"/>
        <v xml:space="preserve"> </v>
      </c>
      <c r="Q21" s="191"/>
      <c r="R21" s="191"/>
      <c r="S21" s="191"/>
      <c r="T21" s="191"/>
      <c r="U21" s="191"/>
      <c r="V21" s="198" t="str">
        <f t="shared" si="2"/>
        <v xml:space="preserve"> </v>
      </c>
      <c r="W21" s="191"/>
      <c r="X21" s="191"/>
      <c r="Y21" s="191"/>
      <c r="Z21" s="191"/>
      <c r="AA21" s="191"/>
      <c r="AB21" s="198" t="str">
        <f t="shared" si="3"/>
        <v xml:space="preserve"> </v>
      </c>
      <c r="AC21" s="191"/>
      <c r="AD21" s="191"/>
      <c r="AE21" s="191"/>
      <c r="AF21" s="191"/>
      <c r="AG21" s="191"/>
      <c r="AH21" s="198" t="str">
        <f t="shared" si="4"/>
        <v xml:space="preserve"> </v>
      </c>
      <c r="AI21" s="191"/>
      <c r="AJ21" s="191"/>
      <c r="AK21" s="191"/>
      <c r="AL21" s="191"/>
      <c r="AM21" s="191"/>
      <c r="AN21" s="198" t="str">
        <f t="shared" si="5"/>
        <v xml:space="preserve"> </v>
      </c>
      <c r="AO21" s="191"/>
      <c r="AP21" s="191"/>
      <c r="AQ21" s="191"/>
      <c r="AR21" s="191"/>
      <c r="AS21" s="191"/>
      <c r="AT21" s="198" t="str">
        <f t="shared" si="6"/>
        <v xml:space="preserve"> </v>
      </c>
      <c r="AU21" s="191"/>
      <c r="AV21" s="191"/>
      <c r="AW21" s="191"/>
      <c r="AX21" s="191"/>
      <c r="AY21" s="191"/>
      <c r="AZ21" s="198" t="str">
        <f t="shared" si="7"/>
        <v xml:space="preserve"> </v>
      </c>
      <c r="BA21" s="191"/>
      <c r="BB21" s="191"/>
      <c r="BC21" s="191"/>
      <c r="BD21" s="191"/>
      <c r="BE21" s="191"/>
      <c r="BF21" s="198" t="str">
        <f t="shared" si="8"/>
        <v xml:space="preserve"> </v>
      </c>
      <c r="BG21" s="191"/>
      <c r="BH21" s="191"/>
      <c r="BI21" s="191"/>
      <c r="BJ21" s="191"/>
      <c r="BK21" s="191"/>
      <c r="BL21" s="198" t="str">
        <f t="shared" si="9"/>
        <v xml:space="preserve"> </v>
      </c>
      <c r="BM21" s="191"/>
      <c r="BN21" s="191"/>
      <c r="BO21" s="191"/>
      <c r="BP21" s="191"/>
      <c r="BQ21" s="191"/>
      <c r="BR21" s="198" t="str">
        <f t="shared" si="10"/>
        <v xml:space="preserve"> </v>
      </c>
      <c r="BS21" s="191"/>
      <c r="BT21" s="191"/>
      <c r="BU21" s="191"/>
      <c r="BV21" s="191"/>
      <c r="BW21" s="191"/>
      <c r="BX21" s="198" t="str">
        <f t="shared" si="11"/>
        <v xml:space="preserve"> </v>
      </c>
      <c r="BY21" s="191"/>
      <c r="BZ21" s="191"/>
      <c r="CA21" s="191"/>
      <c r="CB21" s="191"/>
      <c r="CC21" s="191"/>
      <c r="CD21" s="198" t="str">
        <f t="shared" si="12"/>
        <v xml:space="preserve"> </v>
      </c>
      <c r="CE21" s="66"/>
      <c r="CF21" s="66"/>
    </row>
    <row r="22" spans="1:84" s="67" customFormat="1" x14ac:dyDescent="0.25">
      <c r="A22" s="188">
        <f>BIODATA!A20</f>
        <v>15</v>
      </c>
      <c r="B22" s="188" t="str">
        <f>BIODATA!D20</f>
        <v>021010152</v>
      </c>
      <c r="C22" s="189" t="str">
        <f>BIODATA!E20</f>
        <v xml:space="preserve"> M. FADHIL RAMADANI</v>
      </c>
      <c r="D22" s="188" t="str">
        <f>BIODATA!G20</f>
        <v>Akuntansi</v>
      </c>
      <c r="E22" s="191"/>
      <c r="F22" s="191"/>
      <c r="G22" s="191"/>
      <c r="H22" s="191"/>
      <c r="I22" s="191"/>
      <c r="J22" s="198" t="str">
        <f t="shared" si="0"/>
        <v xml:space="preserve"> </v>
      </c>
      <c r="K22" s="191"/>
      <c r="L22" s="191"/>
      <c r="M22" s="191"/>
      <c r="N22" s="191"/>
      <c r="O22" s="191"/>
      <c r="P22" s="198" t="str">
        <f t="shared" si="1"/>
        <v xml:space="preserve"> </v>
      </c>
      <c r="Q22" s="191"/>
      <c r="R22" s="191"/>
      <c r="S22" s="191"/>
      <c r="T22" s="191"/>
      <c r="U22" s="191"/>
      <c r="V22" s="198" t="str">
        <f t="shared" si="2"/>
        <v xml:space="preserve"> </v>
      </c>
      <c r="W22" s="191"/>
      <c r="X22" s="191"/>
      <c r="Y22" s="191"/>
      <c r="Z22" s="191"/>
      <c r="AA22" s="191"/>
      <c r="AB22" s="198" t="str">
        <f t="shared" si="3"/>
        <v xml:space="preserve"> </v>
      </c>
      <c r="AC22" s="191"/>
      <c r="AD22" s="191"/>
      <c r="AE22" s="191"/>
      <c r="AF22" s="191"/>
      <c r="AG22" s="191"/>
      <c r="AH22" s="198" t="str">
        <f t="shared" si="4"/>
        <v xml:space="preserve"> </v>
      </c>
      <c r="AI22" s="191"/>
      <c r="AJ22" s="191"/>
      <c r="AK22" s="191"/>
      <c r="AL22" s="191"/>
      <c r="AM22" s="191"/>
      <c r="AN22" s="198" t="str">
        <f t="shared" si="5"/>
        <v xml:space="preserve"> </v>
      </c>
      <c r="AO22" s="191"/>
      <c r="AP22" s="191"/>
      <c r="AQ22" s="191"/>
      <c r="AR22" s="191"/>
      <c r="AS22" s="191"/>
      <c r="AT22" s="198" t="str">
        <f t="shared" si="6"/>
        <v xml:space="preserve"> </v>
      </c>
      <c r="AU22" s="191"/>
      <c r="AV22" s="191"/>
      <c r="AW22" s="191"/>
      <c r="AX22" s="191"/>
      <c r="AY22" s="191"/>
      <c r="AZ22" s="198" t="str">
        <f t="shared" si="7"/>
        <v xml:space="preserve"> </v>
      </c>
      <c r="BA22" s="191"/>
      <c r="BB22" s="191"/>
      <c r="BC22" s="191"/>
      <c r="BD22" s="191"/>
      <c r="BE22" s="191"/>
      <c r="BF22" s="198" t="str">
        <f t="shared" si="8"/>
        <v xml:space="preserve"> </v>
      </c>
      <c r="BG22" s="191"/>
      <c r="BH22" s="191"/>
      <c r="BI22" s="191"/>
      <c r="BJ22" s="191"/>
      <c r="BK22" s="191"/>
      <c r="BL22" s="198" t="str">
        <f t="shared" si="9"/>
        <v xml:space="preserve"> </v>
      </c>
      <c r="BM22" s="191"/>
      <c r="BN22" s="191"/>
      <c r="BO22" s="191"/>
      <c r="BP22" s="191"/>
      <c r="BQ22" s="191"/>
      <c r="BR22" s="198" t="str">
        <f t="shared" si="10"/>
        <v xml:space="preserve"> </v>
      </c>
      <c r="BS22" s="191"/>
      <c r="BT22" s="191"/>
      <c r="BU22" s="191"/>
      <c r="BV22" s="191"/>
      <c r="BW22" s="191"/>
      <c r="BX22" s="198" t="str">
        <f t="shared" si="11"/>
        <v xml:space="preserve"> </v>
      </c>
      <c r="BY22" s="191"/>
      <c r="BZ22" s="191"/>
      <c r="CA22" s="191"/>
      <c r="CB22" s="191"/>
      <c r="CC22" s="191"/>
      <c r="CD22" s="198" t="str">
        <f t="shared" si="12"/>
        <v xml:space="preserve"> </v>
      </c>
      <c r="CE22" s="66"/>
      <c r="CF22" s="66"/>
    </row>
    <row r="23" spans="1:84" s="67" customFormat="1" x14ac:dyDescent="0.25">
      <c r="A23" s="188">
        <f>BIODATA!A21</f>
        <v>16</v>
      </c>
      <c r="B23" s="188" t="str">
        <f>BIODATA!D21</f>
        <v>021010169</v>
      </c>
      <c r="C23" s="189" t="str">
        <f>BIODATA!E21</f>
        <v xml:space="preserve"> MAYANG SARI</v>
      </c>
      <c r="D23" s="188" t="str">
        <f>BIODATA!G21</f>
        <v>Akuntansi</v>
      </c>
      <c r="E23" s="191"/>
      <c r="F23" s="191"/>
      <c r="G23" s="191"/>
      <c r="H23" s="191"/>
      <c r="I23" s="191"/>
      <c r="J23" s="198" t="str">
        <f t="shared" si="0"/>
        <v xml:space="preserve"> </v>
      </c>
      <c r="K23" s="191"/>
      <c r="L23" s="191"/>
      <c r="M23" s="191"/>
      <c r="N23" s="191"/>
      <c r="O23" s="191"/>
      <c r="P23" s="198" t="str">
        <f t="shared" si="1"/>
        <v xml:space="preserve"> </v>
      </c>
      <c r="Q23" s="191"/>
      <c r="R23" s="191"/>
      <c r="S23" s="191"/>
      <c r="T23" s="191"/>
      <c r="U23" s="191"/>
      <c r="V23" s="198" t="str">
        <f t="shared" si="2"/>
        <v xml:space="preserve"> </v>
      </c>
      <c r="W23" s="191"/>
      <c r="X23" s="191"/>
      <c r="Y23" s="191"/>
      <c r="Z23" s="191"/>
      <c r="AA23" s="191"/>
      <c r="AB23" s="198" t="str">
        <f t="shared" si="3"/>
        <v xml:space="preserve"> </v>
      </c>
      <c r="AC23" s="191"/>
      <c r="AD23" s="191"/>
      <c r="AE23" s="191"/>
      <c r="AF23" s="191"/>
      <c r="AG23" s="191"/>
      <c r="AH23" s="198" t="str">
        <f t="shared" si="4"/>
        <v xml:space="preserve"> </v>
      </c>
      <c r="AI23" s="191"/>
      <c r="AJ23" s="191"/>
      <c r="AK23" s="191"/>
      <c r="AL23" s="191"/>
      <c r="AM23" s="191"/>
      <c r="AN23" s="198" t="str">
        <f t="shared" si="5"/>
        <v xml:space="preserve"> </v>
      </c>
      <c r="AO23" s="191"/>
      <c r="AP23" s="191"/>
      <c r="AQ23" s="191"/>
      <c r="AR23" s="191"/>
      <c r="AS23" s="191"/>
      <c r="AT23" s="198" t="str">
        <f t="shared" si="6"/>
        <v xml:space="preserve"> </v>
      </c>
      <c r="AU23" s="191"/>
      <c r="AV23" s="191"/>
      <c r="AW23" s="191"/>
      <c r="AX23" s="191"/>
      <c r="AY23" s="191"/>
      <c r="AZ23" s="198" t="str">
        <f t="shared" si="7"/>
        <v xml:space="preserve"> </v>
      </c>
      <c r="BA23" s="191"/>
      <c r="BB23" s="191"/>
      <c r="BC23" s="191"/>
      <c r="BD23" s="191"/>
      <c r="BE23" s="191"/>
      <c r="BF23" s="198" t="str">
        <f t="shared" si="8"/>
        <v xml:space="preserve"> </v>
      </c>
      <c r="BG23" s="191"/>
      <c r="BH23" s="191"/>
      <c r="BI23" s="191"/>
      <c r="BJ23" s="191"/>
      <c r="BK23" s="191"/>
      <c r="BL23" s="198" t="str">
        <f t="shared" si="9"/>
        <v xml:space="preserve"> </v>
      </c>
      <c r="BM23" s="191"/>
      <c r="BN23" s="191"/>
      <c r="BO23" s="191"/>
      <c r="BP23" s="191"/>
      <c r="BQ23" s="191"/>
      <c r="BR23" s="198" t="str">
        <f t="shared" si="10"/>
        <v xml:space="preserve"> </v>
      </c>
      <c r="BS23" s="191"/>
      <c r="BT23" s="191"/>
      <c r="BU23" s="191"/>
      <c r="BV23" s="191"/>
      <c r="BW23" s="191"/>
      <c r="BX23" s="198" t="str">
        <f t="shared" si="11"/>
        <v xml:space="preserve"> </v>
      </c>
      <c r="BY23" s="191"/>
      <c r="BZ23" s="191"/>
      <c r="CA23" s="191"/>
      <c r="CB23" s="191"/>
      <c r="CC23" s="191"/>
      <c r="CD23" s="198" t="str">
        <f t="shared" si="12"/>
        <v xml:space="preserve"> </v>
      </c>
      <c r="CE23" s="66"/>
      <c r="CF23" s="66"/>
    </row>
    <row r="24" spans="1:84" s="67" customFormat="1" x14ac:dyDescent="0.25">
      <c r="A24" s="188">
        <f>BIODATA!A22</f>
        <v>17</v>
      </c>
      <c r="B24" s="188" t="str">
        <f>BIODATA!D22</f>
        <v>021010178</v>
      </c>
      <c r="C24" s="189" t="str">
        <f>BIODATA!E22</f>
        <v xml:space="preserve"> NOVITA RAHMAWATI</v>
      </c>
      <c r="D24" s="188" t="str">
        <f>BIODATA!G22</f>
        <v>Akuntansi</v>
      </c>
      <c r="E24" s="191"/>
      <c r="F24" s="191"/>
      <c r="G24" s="191"/>
      <c r="H24" s="191"/>
      <c r="I24" s="191"/>
      <c r="J24" s="198" t="str">
        <f t="shared" si="0"/>
        <v xml:space="preserve"> </v>
      </c>
      <c r="K24" s="191"/>
      <c r="L24" s="191"/>
      <c r="M24" s="191"/>
      <c r="N24" s="191"/>
      <c r="O24" s="191"/>
      <c r="P24" s="198" t="str">
        <f t="shared" si="1"/>
        <v xml:space="preserve"> </v>
      </c>
      <c r="Q24" s="191"/>
      <c r="R24" s="191"/>
      <c r="S24" s="191"/>
      <c r="T24" s="191"/>
      <c r="U24" s="191"/>
      <c r="V24" s="198" t="str">
        <f t="shared" si="2"/>
        <v xml:space="preserve"> </v>
      </c>
      <c r="W24" s="191"/>
      <c r="X24" s="191"/>
      <c r="Y24" s="191"/>
      <c r="Z24" s="191"/>
      <c r="AA24" s="191"/>
      <c r="AB24" s="198" t="str">
        <f t="shared" si="3"/>
        <v xml:space="preserve"> </v>
      </c>
      <c r="AC24" s="191"/>
      <c r="AD24" s="191"/>
      <c r="AE24" s="191"/>
      <c r="AF24" s="191"/>
      <c r="AG24" s="191"/>
      <c r="AH24" s="198" t="str">
        <f t="shared" si="4"/>
        <v xml:space="preserve"> </v>
      </c>
      <c r="AI24" s="191"/>
      <c r="AJ24" s="191"/>
      <c r="AK24" s="191"/>
      <c r="AL24" s="191"/>
      <c r="AM24" s="191"/>
      <c r="AN24" s="198" t="str">
        <f t="shared" si="5"/>
        <v xml:space="preserve"> </v>
      </c>
      <c r="AO24" s="191"/>
      <c r="AP24" s="191"/>
      <c r="AQ24" s="191"/>
      <c r="AR24" s="191"/>
      <c r="AS24" s="191"/>
      <c r="AT24" s="198" t="str">
        <f t="shared" si="6"/>
        <v xml:space="preserve"> </v>
      </c>
      <c r="AU24" s="191"/>
      <c r="AV24" s="191"/>
      <c r="AW24" s="191"/>
      <c r="AX24" s="191"/>
      <c r="AY24" s="191"/>
      <c r="AZ24" s="198" t="str">
        <f t="shared" si="7"/>
        <v xml:space="preserve"> </v>
      </c>
      <c r="BA24" s="191"/>
      <c r="BB24" s="191"/>
      <c r="BC24" s="191"/>
      <c r="BD24" s="191"/>
      <c r="BE24" s="191"/>
      <c r="BF24" s="198" t="str">
        <f t="shared" si="8"/>
        <v xml:space="preserve"> </v>
      </c>
      <c r="BG24" s="191"/>
      <c r="BH24" s="191"/>
      <c r="BI24" s="191"/>
      <c r="BJ24" s="191"/>
      <c r="BK24" s="191"/>
      <c r="BL24" s="198" t="str">
        <f t="shared" si="9"/>
        <v xml:space="preserve"> </v>
      </c>
      <c r="BM24" s="191"/>
      <c r="BN24" s="191"/>
      <c r="BO24" s="191"/>
      <c r="BP24" s="191"/>
      <c r="BQ24" s="191"/>
      <c r="BR24" s="198" t="str">
        <f t="shared" si="10"/>
        <v xml:space="preserve"> </v>
      </c>
      <c r="BS24" s="191"/>
      <c r="BT24" s="191"/>
      <c r="BU24" s="191"/>
      <c r="BV24" s="191"/>
      <c r="BW24" s="191"/>
      <c r="BX24" s="198" t="str">
        <f t="shared" si="11"/>
        <v xml:space="preserve"> </v>
      </c>
      <c r="BY24" s="191"/>
      <c r="BZ24" s="191"/>
      <c r="CA24" s="191"/>
      <c r="CB24" s="191"/>
      <c r="CC24" s="191"/>
      <c r="CD24" s="198" t="str">
        <f t="shared" si="12"/>
        <v xml:space="preserve"> </v>
      </c>
      <c r="CE24" s="66"/>
      <c r="CF24" s="66"/>
    </row>
    <row r="25" spans="1:84" s="67" customFormat="1" x14ac:dyDescent="0.25">
      <c r="A25" s="188">
        <f>BIODATA!A23</f>
        <v>18</v>
      </c>
      <c r="B25" s="188" t="str">
        <f>BIODATA!D23</f>
        <v>021010187</v>
      </c>
      <c r="C25" s="189" t="str">
        <f>BIODATA!E23</f>
        <v xml:space="preserve"> PITRI KUSMALA</v>
      </c>
      <c r="D25" s="188" t="str">
        <f>BIODATA!G23</f>
        <v>Akuntansi</v>
      </c>
      <c r="E25" s="191"/>
      <c r="F25" s="191"/>
      <c r="G25" s="191"/>
      <c r="H25" s="191"/>
      <c r="I25" s="191"/>
      <c r="J25" s="198" t="str">
        <f t="shared" si="0"/>
        <v xml:space="preserve"> </v>
      </c>
      <c r="K25" s="191"/>
      <c r="L25" s="191"/>
      <c r="M25" s="191"/>
      <c r="N25" s="191"/>
      <c r="O25" s="191"/>
      <c r="P25" s="198" t="str">
        <f t="shared" si="1"/>
        <v xml:space="preserve"> </v>
      </c>
      <c r="Q25" s="191"/>
      <c r="R25" s="191"/>
      <c r="S25" s="191"/>
      <c r="T25" s="191"/>
      <c r="U25" s="191"/>
      <c r="V25" s="198" t="str">
        <f t="shared" si="2"/>
        <v xml:space="preserve"> </v>
      </c>
      <c r="W25" s="191"/>
      <c r="X25" s="191"/>
      <c r="Y25" s="191"/>
      <c r="Z25" s="191"/>
      <c r="AA25" s="191"/>
      <c r="AB25" s="198" t="str">
        <f t="shared" si="3"/>
        <v xml:space="preserve"> </v>
      </c>
      <c r="AC25" s="191"/>
      <c r="AD25" s="191"/>
      <c r="AE25" s="191"/>
      <c r="AF25" s="191"/>
      <c r="AG25" s="191"/>
      <c r="AH25" s="198" t="str">
        <f t="shared" si="4"/>
        <v xml:space="preserve"> </v>
      </c>
      <c r="AI25" s="191"/>
      <c r="AJ25" s="191"/>
      <c r="AK25" s="191"/>
      <c r="AL25" s="191"/>
      <c r="AM25" s="191"/>
      <c r="AN25" s="198" t="str">
        <f t="shared" si="5"/>
        <v xml:space="preserve"> </v>
      </c>
      <c r="AO25" s="191"/>
      <c r="AP25" s="191"/>
      <c r="AQ25" s="191"/>
      <c r="AR25" s="191"/>
      <c r="AS25" s="191"/>
      <c r="AT25" s="198" t="str">
        <f t="shared" si="6"/>
        <v xml:space="preserve"> </v>
      </c>
      <c r="AU25" s="191"/>
      <c r="AV25" s="191"/>
      <c r="AW25" s="191"/>
      <c r="AX25" s="191"/>
      <c r="AY25" s="191"/>
      <c r="AZ25" s="198" t="str">
        <f t="shared" si="7"/>
        <v xml:space="preserve"> </v>
      </c>
      <c r="BA25" s="191"/>
      <c r="BB25" s="191"/>
      <c r="BC25" s="191"/>
      <c r="BD25" s="191"/>
      <c r="BE25" s="191"/>
      <c r="BF25" s="198" t="str">
        <f t="shared" si="8"/>
        <v xml:space="preserve"> </v>
      </c>
      <c r="BG25" s="191"/>
      <c r="BH25" s="191"/>
      <c r="BI25" s="191"/>
      <c r="BJ25" s="191"/>
      <c r="BK25" s="191"/>
      <c r="BL25" s="198" t="str">
        <f t="shared" si="9"/>
        <v xml:space="preserve"> </v>
      </c>
      <c r="BM25" s="191"/>
      <c r="BN25" s="191"/>
      <c r="BO25" s="191"/>
      <c r="BP25" s="191"/>
      <c r="BQ25" s="191"/>
      <c r="BR25" s="198" t="str">
        <f t="shared" si="10"/>
        <v xml:space="preserve"> </v>
      </c>
      <c r="BS25" s="191"/>
      <c r="BT25" s="191"/>
      <c r="BU25" s="191"/>
      <c r="BV25" s="191"/>
      <c r="BW25" s="191"/>
      <c r="BX25" s="198" t="str">
        <f t="shared" si="11"/>
        <v xml:space="preserve"> </v>
      </c>
      <c r="BY25" s="191"/>
      <c r="BZ25" s="191"/>
      <c r="CA25" s="191"/>
      <c r="CB25" s="191"/>
      <c r="CC25" s="191"/>
      <c r="CD25" s="198" t="str">
        <f t="shared" si="12"/>
        <v xml:space="preserve"> </v>
      </c>
      <c r="CE25" s="66"/>
      <c r="CF25" s="66"/>
    </row>
    <row r="26" spans="1:84" s="67" customFormat="1" x14ac:dyDescent="0.25">
      <c r="A26" s="188">
        <f>BIODATA!A24</f>
        <v>19</v>
      </c>
      <c r="B26" s="188" t="str">
        <f>BIODATA!D24</f>
        <v>021010196</v>
      </c>
      <c r="C26" s="189" t="str">
        <f>BIODATA!E24</f>
        <v xml:space="preserve"> PUTRA SUCI PRATAMA</v>
      </c>
      <c r="D26" s="188" t="str">
        <f>BIODATA!G24</f>
        <v>Akuntansi</v>
      </c>
      <c r="E26" s="191"/>
      <c r="F26" s="191"/>
      <c r="G26" s="191"/>
      <c r="H26" s="191"/>
      <c r="I26" s="191"/>
      <c r="J26" s="198" t="str">
        <f t="shared" si="0"/>
        <v xml:space="preserve"> </v>
      </c>
      <c r="K26" s="191"/>
      <c r="L26" s="191"/>
      <c r="M26" s="191"/>
      <c r="N26" s="191"/>
      <c r="O26" s="191"/>
      <c r="P26" s="198" t="str">
        <f t="shared" si="1"/>
        <v xml:space="preserve"> </v>
      </c>
      <c r="Q26" s="191"/>
      <c r="R26" s="191"/>
      <c r="S26" s="191"/>
      <c r="T26" s="191"/>
      <c r="U26" s="191"/>
      <c r="V26" s="198" t="str">
        <f t="shared" si="2"/>
        <v xml:space="preserve"> </v>
      </c>
      <c r="W26" s="191"/>
      <c r="X26" s="191"/>
      <c r="Y26" s="191"/>
      <c r="Z26" s="191"/>
      <c r="AA26" s="191"/>
      <c r="AB26" s="198" t="str">
        <f t="shared" si="3"/>
        <v xml:space="preserve"> </v>
      </c>
      <c r="AC26" s="191"/>
      <c r="AD26" s="191"/>
      <c r="AE26" s="191"/>
      <c r="AF26" s="191"/>
      <c r="AG26" s="191"/>
      <c r="AH26" s="198" t="str">
        <f t="shared" si="4"/>
        <v xml:space="preserve"> </v>
      </c>
      <c r="AI26" s="191"/>
      <c r="AJ26" s="191"/>
      <c r="AK26" s="191"/>
      <c r="AL26" s="191"/>
      <c r="AM26" s="191"/>
      <c r="AN26" s="198" t="str">
        <f t="shared" si="5"/>
        <v xml:space="preserve"> </v>
      </c>
      <c r="AO26" s="191"/>
      <c r="AP26" s="191"/>
      <c r="AQ26" s="191"/>
      <c r="AR26" s="191"/>
      <c r="AS26" s="191"/>
      <c r="AT26" s="198" t="str">
        <f t="shared" si="6"/>
        <v xml:space="preserve"> </v>
      </c>
      <c r="AU26" s="191"/>
      <c r="AV26" s="191"/>
      <c r="AW26" s="191"/>
      <c r="AX26" s="191"/>
      <c r="AY26" s="191"/>
      <c r="AZ26" s="198" t="str">
        <f t="shared" si="7"/>
        <v xml:space="preserve"> </v>
      </c>
      <c r="BA26" s="191"/>
      <c r="BB26" s="191"/>
      <c r="BC26" s="191"/>
      <c r="BD26" s="191"/>
      <c r="BE26" s="191"/>
      <c r="BF26" s="198" t="str">
        <f t="shared" si="8"/>
        <v xml:space="preserve"> </v>
      </c>
      <c r="BG26" s="191"/>
      <c r="BH26" s="191"/>
      <c r="BI26" s="191"/>
      <c r="BJ26" s="191"/>
      <c r="BK26" s="191"/>
      <c r="BL26" s="198" t="str">
        <f t="shared" si="9"/>
        <v xml:space="preserve"> </v>
      </c>
      <c r="BM26" s="191"/>
      <c r="BN26" s="191"/>
      <c r="BO26" s="191"/>
      <c r="BP26" s="191"/>
      <c r="BQ26" s="191"/>
      <c r="BR26" s="198" t="str">
        <f t="shared" si="10"/>
        <v xml:space="preserve"> </v>
      </c>
      <c r="BS26" s="191"/>
      <c r="BT26" s="191"/>
      <c r="BU26" s="191"/>
      <c r="BV26" s="191"/>
      <c r="BW26" s="191"/>
      <c r="BX26" s="198" t="str">
        <f t="shared" si="11"/>
        <v xml:space="preserve"> </v>
      </c>
      <c r="BY26" s="191"/>
      <c r="BZ26" s="191"/>
      <c r="CA26" s="191"/>
      <c r="CB26" s="191"/>
      <c r="CC26" s="191"/>
      <c r="CD26" s="198" t="str">
        <f t="shared" si="12"/>
        <v xml:space="preserve"> </v>
      </c>
      <c r="CE26" s="66"/>
      <c r="CF26" s="66"/>
    </row>
    <row r="27" spans="1:84" s="67" customFormat="1" x14ac:dyDescent="0.25">
      <c r="A27" s="188">
        <f>BIODATA!A25</f>
        <v>20</v>
      </c>
      <c r="B27" s="188" t="str">
        <f>BIODATA!D25</f>
        <v>021010205</v>
      </c>
      <c r="C27" s="189" t="str">
        <f>BIODATA!E25</f>
        <v xml:space="preserve"> RATINA</v>
      </c>
      <c r="D27" s="188" t="str">
        <f>BIODATA!G25</f>
        <v>Akuntansi</v>
      </c>
      <c r="E27" s="191"/>
      <c r="F27" s="191"/>
      <c r="G27" s="191"/>
      <c r="H27" s="191"/>
      <c r="I27" s="191"/>
      <c r="J27" s="198" t="str">
        <f t="shared" si="0"/>
        <v xml:space="preserve"> </v>
      </c>
      <c r="K27" s="191"/>
      <c r="L27" s="191"/>
      <c r="M27" s="191"/>
      <c r="N27" s="191"/>
      <c r="O27" s="191"/>
      <c r="P27" s="198" t="str">
        <f t="shared" si="1"/>
        <v xml:space="preserve"> </v>
      </c>
      <c r="Q27" s="191"/>
      <c r="R27" s="191"/>
      <c r="S27" s="191"/>
      <c r="T27" s="191"/>
      <c r="U27" s="191"/>
      <c r="V27" s="198" t="str">
        <f t="shared" si="2"/>
        <v xml:space="preserve"> </v>
      </c>
      <c r="W27" s="191"/>
      <c r="X27" s="191"/>
      <c r="Y27" s="191"/>
      <c r="Z27" s="191"/>
      <c r="AA27" s="191"/>
      <c r="AB27" s="198" t="str">
        <f t="shared" si="3"/>
        <v xml:space="preserve"> </v>
      </c>
      <c r="AC27" s="191"/>
      <c r="AD27" s="191"/>
      <c r="AE27" s="191"/>
      <c r="AF27" s="191"/>
      <c r="AG27" s="191"/>
      <c r="AH27" s="198" t="str">
        <f t="shared" si="4"/>
        <v xml:space="preserve"> </v>
      </c>
      <c r="AI27" s="191"/>
      <c r="AJ27" s="191"/>
      <c r="AK27" s="191"/>
      <c r="AL27" s="191"/>
      <c r="AM27" s="191"/>
      <c r="AN27" s="198" t="str">
        <f t="shared" si="5"/>
        <v xml:space="preserve"> </v>
      </c>
      <c r="AO27" s="191"/>
      <c r="AP27" s="191"/>
      <c r="AQ27" s="191"/>
      <c r="AR27" s="191"/>
      <c r="AS27" s="191"/>
      <c r="AT27" s="198" t="str">
        <f t="shared" si="6"/>
        <v xml:space="preserve"> </v>
      </c>
      <c r="AU27" s="191"/>
      <c r="AV27" s="191"/>
      <c r="AW27" s="191"/>
      <c r="AX27" s="191"/>
      <c r="AY27" s="191"/>
      <c r="AZ27" s="198" t="str">
        <f t="shared" si="7"/>
        <v xml:space="preserve"> </v>
      </c>
      <c r="BA27" s="191"/>
      <c r="BB27" s="191"/>
      <c r="BC27" s="191"/>
      <c r="BD27" s="191"/>
      <c r="BE27" s="191"/>
      <c r="BF27" s="198" t="str">
        <f t="shared" si="8"/>
        <v xml:space="preserve"> </v>
      </c>
      <c r="BG27" s="191"/>
      <c r="BH27" s="191"/>
      <c r="BI27" s="191"/>
      <c r="BJ27" s="191"/>
      <c r="BK27" s="191"/>
      <c r="BL27" s="198" t="str">
        <f t="shared" si="9"/>
        <v xml:space="preserve"> </v>
      </c>
      <c r="BM27" s="191"/>
      <c r="BN27" s="191"/>
      <c r="BO27" s="191"/>
      <c r="BP27" s="191"/>
      <c r="BQ27" s="191"/>
      <c r="BR27" s="198" t="str">
        <f t="shared" si="10"/>
        <v xml:space="preserve"> </v>
      </c>
      <c r="BS27" s="191"/>
      <c r="BT27" s="191"/>
      <c r="BU27" s="191"/>
      <c r="BV27" s="191"/>
      <c r="BW27" s="191"/>
      <c r="BX27" s="198" t="str">
        <f t="shared" si="11"/>
        <v xml:space="preserve"> </v>
      </c>
      <c r="BY27" s="191"/>
      <c r="BZ27" s="191"/>
      <c r="CA27" s="191"/>
      <c r="CB27" s="191"/>
      <c r="CC27" s="191"/>
      <c r="CD27" s="198" t="str">
        <f t="shared" si="12"/>
        <v xml:space="preserve"> </v>
      </c>
      <c r="CE27" s="66"/>
      <c r="CF27" s="66"/>
    </row>
    <row r="28" spans="1:84" s="67" customFormat="1" x14ac:dyDescent="0.25">
      <c r="A28" s="188">
        <f>BIODATA!A26</f>
        <v>21</v>
      </c>
      <c r="B28" s="188" t="str">
        <f>BIODATA!D26</f>
        <v>021010214</v>
      </c>
      <c r="C28" s="189" t="str">
        <f>BIODATA!E26</f>
        <v xml:space="preserve"> RAVI LESTARI</v>
      </c>
      <c r="D28" s="188" t="str">
        <f>BIODATA!G26</f>
        <v>Akuntansi</v>
      </c>
      <c r="E28" s="191"/>
      <c r="F28" s="191"/>
      <c r="G28" s="191"/>
      <c r="H28" s="191"/>
      <c r="I28" s="191"/>
      <c r="J28" s="198" t="str">
        <f t="shared" si="0"/>
        <v xml:space="preserve"> </v>
      </c>
      <c r="K28" s="191"/>
      <c r="L28" s="191"/>
      <c r="M28" s="191"/>
      <c r="N28" s="191"/>
      <c r="O28" s="191"/>
      <c r="P28" s="198" t="str">
        <f t="shared" si="1"/>
        <v xml:space="preserve"> </v>
      </c>
      <c r="Q28" s="191"/>
      <c r="R28" s="191"/>
      <c r="S28" s="191"/>
      <c r="T28" s="191"/>
      <c r="U28" s="191"/>
      <c r="V28" s="198" t="str">
        <f t="shared" si="2"/>
        <v xml:space="preserve"> </v>
      </c>
      <c r="W28" s="191"/>
      <c r="X28" s="191"/>
      <c r="Y28" s="191"/>
      <c r="Z28" s="191"/>
      <c r="AA28" s="191"/>
      <c r="AB28" s="198" t="str">
        <f t="shared" si="3"/>
        <v xml:space="preserve"> </v>
      </c>
      <c r="AC28" s="191"/>
      <c r="AD28" s="191"/>
      <c r="AE28" s="191"/>
      <c r="AF28" s="191"/>
      <c r="AG28" s="191"/>
      <c r="AH28" s="198" t="str">
        <f t="shared" si="4"/>
        <v xml:space="preserve"> </v>
      </c>
      <c r="AI28" s="191"/>
      <c r="AJ28" s="191"/>
      <c r="AK28" s="191"/>
      <c r="AL28" s="191"/>
      <c r="AM28" s="191"/>
      <c r="AN28" s="198" t="str">
        <f t="shared" si="5"/>
        <v xml:space="preserve"> </v>
      </c>
      <c r="AO28" s="191"/>
      <c r="AP28" s="191"/>
      <c r="AQ28" s="191"/>
      <c r="AR28" s="191"/>
      <c r="AS28" s="191"/>
      <c r="AT28" s="198" t="str">
        <f t="shared" si="6"/>
        <v xml:space="preserve"> </v>
      </c>
      <c r="AU28" s="191"/>
      <c r="AV28" s="191"/>
      <c r="AW28" s="191"/>
      <c r="AX28" s="191"/>
      <c r="AY28" s="191"/>
      <c r="AZ28" s="198" t="str">
        <f t="shared" si="7"/>
        <v xml:space="preserve"> </v>
      </c>
      <c r="BA28" s="191"/>
      <c r="BB28" s="191"/>
      <c r="BC28" s="191"/>
      <c r="BD28" s="191"/>
      <c r="BE28" s="191"/>
      <c r="BF28" s="198" t="str">
        <f t="shared" si="8"/>
        <v xml:space="preserve"> </v>
      </c>
      <c r="BG28" s="191"/>
      <c r="BH28" s="191"/>
      <c r="BI28" s="191"/>
      <c r="BJ28" s="191"/>
      <c r="BK28" s="191"/>
      <c r="BL28" s="198" t="str">
        <f t="shared" si="9"/>
        <v xml:space="preserve"> </v>
      </c>
      <c r="BM28" s="191"/>
      <c r="BN28" s="191"/>
      <c r="BO28" s="191"/>
      <c r="BP28" s="191"/>
      <c r="BQ28" s="191"/>
      <c r="BR28" s="198" t="str">
        <f t="shared" si="10"/>
        <v xml:space="preserve"> </v>
      </c>
      <c r="BS28" s="191"/>
      <c r="BT28" s="191"/>
      <c r="BU28" s="191"/>
      <c r="BV28" s="191"/>
      <c r="BW28" s="191"/>
      <c r="BX28" s="198" t="str">
        <f t="shared" si="11"/>
        <v xml:space="preserve"> </v>
      </c>
      <c r="BY28" s="191"/>
      <c r="BZ28" s="191"/>
      <c r="CA28" s="191"/>
      <c r="CB28" s="191"/>
      <c r="CC28" s="191"/>
      <c r="CD28" s="198" t="str">
        <f t="shared" si="12"/>
        <v xml:space="preserve"> </v>
      </c>
      <c r="CE28" s="66"/>
      <c r="CF28" s="66"/>
    </row>
    <row r="29" spans="1:84" s="67" customFormat="1" x14ac:dyDescent="0.25">
      <c r="A29" s="188">
        <f>BIODATA!A27</f>
        <v>22</v>
      </c>
      <c r="B29" s="188" t="str">
        <f>BIODATA!D27</f>
        <v>021010223</v>
      </c>
      <c r="C29" s="189" t="str">
        <f>BIODATA!E27</f>
        <v xml:space="preserve"> RETNO KARTIKA</v>
      </c>
      <c r="D29" s="188" t="str">
        <f>BIODATA!G27</f>
        <v>Akuntansi</v>
      </c>
      <c r="E29" s="191"/>
      <c r="F29" s="191"/>
      <c r="G29" s="191"/>
      <c r="H29" s="191"/>
      <c r="I29" s="191"/>
      <c r="J29" s="198" t="str">
        <f t="shared" si="0"/>
        <v xml:space="preserve"> </v>
      </c>
      <c r="K29" s="191"/>
      <c r="L29" s="191"/>
      <c r="M29" s="191"/>
      <c r="N29" s="191"/>
      <c r="O29" s="191"/>
      <c r="P29" s="198" t="str">
        <f t="shared" si="1"/>
        <v xml:space="preserve"> </v>
      </c>
      <c r="Q29" s="191"/>
      <c r="R29" s="191"/>
      <c r="S29" s="191"/>
      <c r="T29" s="191"/>
      <c r="U29" s="191"/>
      <c r="V29" s="198" t="str">
        <f t="shared" si="2"/>
        <v xml:space="preserve"> </v>
      </c>
      <c r="W29" s="191"/>
      <c r="X29" s="191"/>
      <c r="Y29" s="191"/>
      <c r="Z29" s="191"/>
      <c r="AA29" s="191"/>
      <c r="AB29" s="198" t="str">
        <f t="shared" si="3"/>
        <v xml:space="preserve"> </v>
      </c>
      <c r="AC29" s="191"/>
      <c r="AD29" s="191"/>
      <c r="AE29" s="191"/>
      <c r="AF29" s="191"/>
      <c r="AG29" s="191"/>
      <c r="AH29" s="198" t="str">
        <f t="shared" si="4"/>
        <v xml:space="preserve"> </v>
      </c>
      <c r="AI29" s="191"/>
      <c r="AJ29" s="191"/>
      <c r="AK29" s="191"/>
      <c r="AL29" s="191"/>
      <c r="AM29" s="191"/>
      <c r="AN29" s="198" t="str">
        <f t="shared" si="5"/>
        <v xml:space="preserve"> </v>
      </c>
      <c r="AO29" s="191"/>
      <c r="AP29" s="191"/>
      <c r="AQ29" s="191"/>
      <c r="AR29" s="191"/>
      <c r="AS29" s="191"/>
      <c r="AT29" s="198" t="str">
        <f t="shared" si="6"/>
        <v xml:space="preserve"> </v>
      </c>
      <c r="AU29" s="191"/>
      <c r="AV29" s="191"/>
      <c r="AW29" s="191"/>
      <c r="AX29" s="191"/>
      <c r="AY29" s="191"/>
      <c r="AZ29" s="198" t="str">
        <f t="shared" si="7"/>
        <v xml:space="preserve"> </v>
      </c>
      <c r="BA29" s="191"/>
      <c r="BB29" s="191"/>
      <c r="BC29" s="191"/>
      <c r="BD29" s="191"/>
      <c r="BE29" s="191"/>
      <c r="BF29" s="198" t="str">
        <f t="shared" si="8"/>
        <v xml:space="preserve"> </v>
      </c>
      <c r="BG29" s="191"/>
      <c r="BH29" s="191"/>
      <c r="BI29" s="191"/>
      <c r="BJ29" s="191"/>
      <c r="BK29" s="191"/>
      <c r="BL29" s="198" t="str">
        <f t="shared" si="9"/>
        <v xml:space="preserve"> </v>
      </c>
      <c r="BM29" s="191"/>
      <c r="BN29" s="191"/>
      <c r="BO29" s="191"/>
      <c r="BP29" s="191"/>
      <c r="BQ29" s="191"/>
      <c r="BR29" s="198" t="str">
        <f t="shared" si="10"/>
        <v xml:space="preserve"> </v>
      </c>
      <c r="BS29" s="191"/>
      <c r="BT29" s="191"/>
      <c r="BU29" s="191"/>
      <c r="BV29" s="191"/>
      <c r="BW29" s="191"/>
      <c r="BX29" s="198" t="str">
        <f t="shared" si="11"/>
        <v xml:space="preserve"> </v>
      </c>
      <c r="BY29" s="191"/>
      <c r="BZ29" s="191"/>
      <c r="CA29" s="191"/>
      <c r="CB29" s="191"/>
      <c r="CC29" s="191"/>
      <c r="CD29" s="198" t="str">
        <f t="shared" si="12"/>
        <v xml:space="preserve"> </v>
      </c>
      <c r="CE29" s="66"/>
      <c r="CF29" s="66"/>
    </row>
    <row r="30" spans="1:84" s="67" customFormat="1" x14ac:dyDescent="0.25">
      <c r="A30" s="188">
        <f>BIODATA!A28</f>
        <v>23</v>
      </c>
      <c r="B30" s="188" t="str">
        <f>BIODATA!D28</f>
        <v>021010232</v>
      </c>
      <c r="C30" s="189" t="str">
        <f>BIODATA!E28</f>
        <v xml:space="preserve"> REZA NASUTION</v>
      </c>
      <c r="D30" s="188" t="str">
        <f>BIODATA!G28</f>
        <v>Akuntansi</v>
      </c>
      <c r="E30" s="191"/>
      <c r="F30" s="191"/>
      <c r="G30" s="191"/>
      <c r="H30" s="191"/>
      <c r="I30" s="191"/>
      <c r="J30" s="198" t="str">
        <f t="shared" si="0"/>
        <v xml:space="preserve"> </v>
      </c>
      <c r="K30" s="191"/>
      <c r="L30" s="191"/>
      <c r="M30" s="191"/>
      <c r="N30" s="191"/>
      <c r="O30" s="191"/>
      <c r="P30" s="198" t="str">
        <f t="shared" si="1"/>
        <v xml:space="preserve"> </v>
      </c>
      <c r="Q30" s="191"/>
      <c r="R30" s="191"/>
      <c r="S30" s="191"/>
      <c r="T30" s="191"/>
      <c r="U30" s="191"/>
      <c r="V30" s="198" t="str">
        <f t="shared" si="2"/>
        <v xml:space="preserve"> </v>
      </c>
      <c r="W30" s="191"/>
      <c r="X30" s="191"/>
      <c r="Y30" s="191"/>
      <c r="Z30" s="191"/>
      <c r="AA30" s="191"/>
      <c r="AB30" s="198" t="str">
        <f t="shared" si="3"/>
        <v xml:space="preserve"> </v>
      </c>
      <c r="AC30" s="191"/>
      <c r="AD30" s="191"/>
      <c r="AE30" s="191"/>
      <c r="AF30" s="191"/>
      <c r="AG30" s="191"/>
      <c r="AH30" s="198" t="str">
        <f t="shared" si="4"/>
        <v xml:space="preserve"> </v>
      </c>
      <c r="AI30" s="191"/>
      <c r="AJ30" s="191"/>
      <c r="AK30" s="191"/>
      <c r="AL30" s="191"/>
      <c r="AM30" s="191"/>
      <c r="AN30" s="198" t="str">
        <f t="shared" si="5"/>
        <v xml:space="preserve"> </v>
      </c>
      <c r="AO30" s="191"/>
      <c r="AP30" s="191"/>
      <c r="AQ30" s="191"/>
      <c r="AR30" s="191"/>
      <c r="AS30" s="191"/>
      <c r="AT30" s="198" t="str">
        <f t="shared" si="6"/>
        <v xml:space="preserve"> </v>
      </c>
      <c r="AU30" s="191"/>
      <c r="AV30" s="191"/>
      <c r="AW30" s="191"/>
      <c r="AX30" s="191"/>
      <c r="AY30" s="191"/>
      <c r="AZ30" s="198" t="str">
        <f t="shared" si="7"/>
        <v xml:space="preserve"> </v>
      </c>
      <c r="BA30" s="191"/>
      <c r="BB30" s="191"/>
      <c r="BC30" s="191"/>
      <c r="BD30" s="191"/>
      <c r="BE30" s="191"/>
      <c r="BF30" s="198" t="str">
        <f t="shared" si="8"/>
        <v xml:space="preserve"> </v>
      </c>
      <c r="BG30" s="191"/>
      <c r="BH30" s="191"/>
      <c r="BI30" s="191"/>
      <c r="BJ30" s="191"/>
      <c r="BK30" s="191"/>
      <c r="BL30" s="198" t="str">
        <f t="shared" si="9"/>
        <v xml:space="preserve"> </v>
      </c>
      <c r="BM30" s="191"/>
      <c r="BN30" s="191"/>
      <c r="BO30" s="191"/>
      <c r="BP30" s="191"/>
      <c r="BQ30" s="191"/>
      <c r="BR30" s="198" t="str">
        <f t="shared" si="10"/>
        <v xml:space="preserve"> </v>
      </c>
      <c r="BS30" s="191"/>
      <c r="BT30" s="191"/>
      <c r="BU30" s="191"/>
      <c r="BV30" s="191"/>
      <c r="BW30" s="191"/>
      <c r="BX30" s="198" t="str">
        <f t="shared" si="11"/>
        <v xml:space="preserve"> </v>
      </c>
      <c r="BY30" s="191"/>
      <c r="BZ30" s="191"/>
      <c r="CA30" s="191"/>
      <c r="CB30" s="191"/>
      <c r="CC30" s="191"/>
      <c r="CD30" s="198" t="str">
        <f t="shared" si="12"/>
        <v xml:space="preserve"> </v>
      </c>
      <c r="CE30" s="66"/>
      <c r="CF30" s="66"/>
    </row>
    <row r="31" spans="1:84" s="67" customFormat="1" x14ac:dyDescent="0.25">
      <c r="A31" s="188">
        <f>BIODATA!A29</f>
        <v>24</v>
      </c>
      <c r="B31" s="188" t="str">
        <f>BIODATA!D29</f>
        <v>021010249</v>
      </c>
      <c r="C31" s="189" t="str">
        <f>BIODATA!E29</f>
        <v xml:space="preserve"> RIYAN SAPUTRA</v>
      </c>
      <c r="D31" s="188" t="str">
        <f>BIODATA!G29</f>
        <v>Akuntansi</v>
      </c>
      <c r="E31" s="191"/>
      <c r="F31" s="191"/>
      <c r="G31" s="191"/>
      <c r="H31" s="191"/>
      <c r="I31" s="191"/>
      <c r="J31" s="198" t="str">
        <f t="shared" si="0"/>
        <v xml:space="preserve"> </v>
      </c>
      <c r="K31" s="191"/>
      <c r="L31" s="191"/>
      <c r="M31" s="191"/>
      <c r="N31" s="191"/>
      <c r="O31" s="191"/>
      <c r="P31" s="198" t="str">
        <f t="shared" si="1"/>
        <v xml:space="preserve"> </v>
      </c>
      <c r="Q31" s="191"/>
      <c r="R31" s="191"/>
      <c r="S31" s="191"/>
      <c r="T31" s="191"/>
      <c r="U31" s="191"/>
      <c r="V31" s="198" t="str">
        <f t="shared" si="2"/>
        <v xml:space="preserve"> </v>
      </c>
      <c r="W31" s="191"/>
      <c r="X31" s="191"/>
      <c r="Y31" s="191"/>
      <c r="Z31" s="191"/>
      <c r="AA31" s="191"/>
      <c r="AB31" s="198" t="str">
        <f t="shared" si="3"/>
        <v xml:space="preserve"> </v>
      </c>
      <c r="AC31" s="191"/>
      <c r="AD31" s="191"/>
      <c r="AE31" s="191"/>
      <c r="AF31" s="191"/>
      <c r="AG31" s="191"/>
      <c r="AH31" s="198" t="str">
        <f t="shared" si="4"/>
        <v xml:space="preserve"> </v>
      </c>
      <c r="AI31" s="191"/>
      <c r="AJ31" s="191"/>
      <c r="AK31" s="191"/>
      <c r="AL31" s="191"/>
      <c r="AM31" s="191"/>
      <c r="AN31" s="198" t="str">
        <f t="shared" si="5"/>
        <v xml:space="preserve"> </v>
      </c>
      <c r="AO31" s="191"/>
      <c r="AP31" s="191"/>
      <c r="AQ31" s="191"/>
      <c r="AR31" s="191"/>
      <c r="AS31" s="191"/>
      <c r="AT31" s="198" t="str">
        <f t="shared" si="6"/>
        <v xml:space="preserve"> </v>
      </c>
      <c r="AU31" s="191"/>
      <c r="AV31" s="191"/>
      <c r="AW31" s="191"/>
      <c r="AX31" s="191"/>
      <c r="AY31" s="191"/>
      <c r="AZ31" s="198" t="str">
        <f t="shared" si="7"/>
        <v xml:space="preserve"> </v>
      </c>
      <c r="BA31" s="191"/>
      <c r="BB31" s="191"/>
      <c r="BC31" s="191"/>
      <c r="BD31" s="191"/>
      <c r="BE31" s="191"/>
      <c r="BF31" s="198" t="str">
        <f t="shared" si="8"/>
        <v xml:space="preserve"> </v>
      </c>
      <c r="BG31" s="191"/>
      <c r="BH31" s="191"/>
      <c r="BI31" s="191"/>
      <c r="BJ31" s="191"/>
      <c r="BK31" s="191"/>
      <c r="BL31" s="198" t="str">
        <f t="shared" si="9"/>
        <v xml:space="preserve"> </v>
      </c>
      <c r="BM31" s="191"/>
      <c r="BN31" s="191"/>
      <c r="BO31" s="191"/>
      <c r="BP31" s="191"/>
      <c r="BQ31" s="191"/>
      <c r="BR31" s="198" t="str">
        <f t="shared" si="10"/>
        <v xml:space="preserve"> </v>
      </c>
      <c r="BS31" s="191"/>
      <c r="BT31" s="191"/>
      <c r="BU31" s="191"/>
      <c r="BV31" s="191"/>
      <c r="BW31" s="191"/>
      <c r="BX31" s="198" t="str">
        <f t="shared" si="11"/>
        <v xml:space="preserve"> </v>
      </c>
      <c r="BY31" s="191"/>
      <c r="BZ31" s="191"/>
      <c r="CA31" s="191"/>
      <c r="CB31" s="191"/>
      <c r="CC31" s="191"/>
      <c r="CD31" s="198" t="str">
        <f t="shared" si="12"/>
        <v xml:space="preserve"> </v>
      </c>
      <c r="CE31" s="66"/>
      <c r="CF31" s="66"/>
    </row>
    <row r="32" spans="1:84" s="67" customFormat="1" x14ac:dyDescent="0.25">
      <c r="A32" s="188">
        <f>BIODATA!A30</f>
        <v>25</v>
      </c>
      <c r="B32" s="188" t="str">
        <f>BIODATA!D30</f>
        <v>021010258</v>
      </c>
      <c r="C32" s="189" t="str">
        <f>BIODATA!E30</f>
        <v xml:space="preserve"> ROBIN YOGA SAPUTRA</v>
      </c>
      <c r="D32" s="188" t="str">
        <f>BIODATA!G30</f>
        <v>Akuntansi</v>
      </c>
      <c r="E32" s="191"/>
      <c r="F32" s="191"/>
      <c r="G32" s="191"/>
      <c r="H32" s="191"/>
      <c r="I32" s="191"/>
      <c r="J32" s="198" t="str">
        <f t="shared" si="0"/>
        <v xml:space="preserve"> </v>
      </c>
      <c r="K32" s="191"/>
      <c r="L32" s="191"/>
      <c r="M32" s="191"/>
      <c r="N32" s="191"/>
      <c r="O32" s="191"/>
      <c r="P32" s="198" t="str">
        <f t="shared" si="1"/>
        <v xml:space="preserve"> </v>
      </c>
      <c r="Q32" s="191"/>
      <c r="R32" s="191"/>
      <c r="S32" s="191"/>
      <c r="T32" s="191"/>
      <c r="U32" s="191"/>
      <c r="V32" s="198" t="str">
        <f t="shared" si="2"/>
        <v xml:space="preserve"> </v>
      </c>
      <c r="W32" s="191"/>
      <c r="X32" s="191"/>
      <c r="Y32" s="191"/>
      <c r="Z32" s="191"/>
      <c r="AA32" s="191"/>
      <c r="AB32" s="198" t="str">
        <f t="shared" si="3"/>
        <v xml:space="preserve"> </v>
      </c>
      <c r="AC32" s="191"/>
      <c r="AD32" s="191"/>
      <c r="AE32" s="191"/>
      <c r="AF32" s="191"/>
      <c r="AG32" s="191"/>
      <c r="AH32" s="198" t="str">
        <f t="shared" si="4"/>
        <v xml:space="preserve"> </v>
      </c>
      <c r="AI32" s="191"/>
      <c r="AJ32" s="191"/>
      <c r="AK32" s="191"/>
      <c r="AL32" s="191"/>
      <c r="AM32" s="191"/>
      <c r="AN32" s="198" t="str">
        <f t="shared" si="5"/>
        <v xml:space="preserve"> </v>
      </c>
      <c r="AO32" s="191"/>
      <c r="AP32" s="191"/>
      <c r="AQ32" s="191"/>
      <c r="AR32" s="191"/>
      <c r="AS32" s="191"/>
      <c r="AT32" s="198" t="str">
        <f t="shared" si="6"/>
        <v xml:space="preserve"> </v>
      </c>
      <c r="AU32" s="191"/>
      <c r="AV32" s="191"/>
      <c r="AW32" s="191"/>
      <c r="AX32" s="191"/>
      <c r="AY32" s="191"/>
      <c r="AZ32" s="198" t="str">
        <f t="shared" si="7"/>
        <v xml:space="preserve"> </v>
      </c>
      <c r="BA32" s="191"/>
      <c r="BB32" s="191"/>
      <c r="BC32" s="191"/>
      <c r="BD32" s="191"/>
      <c r="BE32" s="191"/>
      <c r="BF32" s="198" t="str">
        <f t="shared" si="8"/>
        <v xml:space="preserve"> </v>
      </c>
      <c r="BG32" s="191"/>
      <c r="BH32" s="191"/>
      <c r="BI32" s="191"/>
      <c r="BJ32" s="191"/>
      <c r="BK32" s="191"/>
      <c r="BL32" s="198" t="str">
        <f t="shared" si="9"/>
        <v xml:space="preserve"> </v>
      </c>
      <c r="BM32" s="191"/>
      <c r="BN32" s="191"/>
      <c r="BO32" s="191"/>
      <c r="BP32" s="191"/>
      <c r="BQ32" s="191"/>
      <c r="BR32" s="198" t="str">
        <f t="shared" si="10"/>
        <v xml:space="preserve"> </v>
      </c>
      <c r="BS32" s="191"/>
      <c r="BT32" s="191"/>
      <c r="BU32" s="191"/>
      <c r="BV32" s="191"/>
      <c r="BW32" s="191"/>
      <c r="BX32" s="198" t="str">
        <f t="shared" si="11"/>
        <v xml:space="preserve"> </v>
      </c>
      <c r="BY32" s="191"/>
      <c r="BZ32" s="191"/>
      <c r="CA32" s="191"/>
      <c r="CB32" s="191"/>
      <c r="CC32" s="191"/>
      <c r="CD32" s="198" t="str">
        <f t="shared" si="12"/>
        <v xml:space="preserve"> </v>
      </c>
      <c r="CE32" s="66"/>
      <c r="CF32" s="66"/>
    </row>
    <row r="33" spans="1:84" s="67" customFormat="1" x14ac:dyDescent="0.25">
      <c r="A33" s="188">
        <f>BIODATA!A31</f>
        <v>26</v>
      </c>
      <c r="B33" s="188" t="str">
        <f>BIODATA!D31</f>
        <v>021010267</v>
      </c>
      <c r="C33" s="189" t="str">
        <f>BIODATA!E31</f>
        <v xml:space="preserve"> ROSELIA PUTRI LESTARI</v>
      </c>
      <c r="D33" s="188" t="str">
        <f>BIODATA!G31</f>
        <v>Akuntansi</v>
      </c>
      <c r="E33" s="191"/>
      <c r="F33" s="191"/>
      <c r="G33" s="191"/>
      <c r="H33" s="191"/>
      <c r="I33" s="191"/>
      <c r="J33" s="198" t="str">
        <f t="shared" si="0"/>
        <v xml:space="preserve"> </v>
      </c>
      <c r="K33" s="191"/>
      <c r="L33" s="191"/>
      <c r="M33" s="191"/>
      <c r="N33" s="191"/>
      <c r="O33" s="191"/>
      <c r="P33" s="198" t="str">
        <f t="shared" si="1"/>
        <v xml:space="preserve"> </v>
      </c>
      <c r="Q33" s="191"/>
      <c r="R33" s="191"/>
      <c r="S33" s="191"/>
      <c r="T33" s="191"/>
      <c r="U33" s="191"/>
      <c r="V33" s="198" t="str">
        <f t="shared" si="2"/>
        <v xml:space="preserve"> </v>
      </c>
      <c r="W33" s="191"/>
      <c r="X33" s="191"/>
      <c r="Y33" s="191"/>
      <c r="Z33" s="191"/>
      <c r="AA33" s="191"/>
      <c r="AB33" s="198" t="str">
        <f t="shared" si="3"/>
        <v xml:space="preserve"> </v>
      </c>
      <c r="AC33" s="191"/>
      <c r="AD33" s="191"/>
      <c r="AE33" s="191"/>
      <c r="AF33" s="191"/>
      <c r="AG33" s="191"/>
      <c r="AH33" s="198" t="str">
        <f t="shared" si="4"/>
        <v xml:space="preserve"> </v>
      </c>
      <c r="AI33" s="191"/>
      <c r="AJ33" s="191"/>
      <c r="AK33" s="191"/>
      <c r="AL33" s="191"/>
      <c r="AM33" s="191"/>
      <c r="AN33" s="198" t="str">
        <f t="shared" si="5"/>
        <v xml:space="preserve"> </v>
      </c>
      <c r="AO33" s="191"/>
      <c r="AP33" s="191"/>
      <c r="AQ33" s="191"/>
      <c r="AR33" s="191"/>
      <c r="AS33" s="191"/>
      <c r="AT33" s="198" t="str">
        <f t="shared" si="6"/>
        <v xml:space="preserve"> </v>
      </c>
      <c r="AU33" s="191"/>
      <c r="AV33" s="191"/>
      <c r="AW33" s="191"/>
      <c r="AX33" s="191"/>
      <c r="AY33" s="191"/>
      <c r="AZ33" s="198" t="str">
        <f t="shared" si="7"/>
        <v xml:space="preserve"> </v>
      </c>
      <c r="BA33" s="191"/>
      <c r="BB33" s="191"/>
      <c r="BC33" s="191"/>
      <c r="BD33" s="191"/>
      <c r="BE33" s="191"/>
      <c r="BF33" s="198" t="str">
        <f t="shared" si="8"/>
        <v xml:space="preserve"> </v>
      </c>
      <c r="BG33" s="191"/>
      <c r="BH33" s="191"/>
      <c r="BI33" s="191"/>
      <c r="BJ33" s="191"/>
      <c r="BK33" s="191"/>
      <c r="BL33" s="198" t="str">
        <f t="shared" si="9"/>
        <v xml:space="preserve"> </v>
      </c>
      <c r="BM33" s="191"/>
      <c r="BN33" s="191"/>
      <c r="BO33" s="191"/>
      <c r="BP33" s="191"/>
      <c r="BQ33" s="191"/>
      <c r="BR33" s="198" t="str">
        <f t="shared" si="10"/>
        <v xml:space="preserve"> </v>
      </c>
      <c r="BS33" s="191"/>
      <c r="BT33" s="191"/>
      <c r="BU33" s="191"/>
      <c r="BV33" s="191"/>
      <c r="BW33" s="191"/>
      <c r="BX33" s="198" t="str">
        <f t="shared" si="11"/>
        <v xml:space="preserve"> </v>
      </c>
      <c r="BY33" s="191"/>
      <c r="BZ33" s="191"/>
      <c r="CA33" s="191"/>
      <c r="CB33" s="191"/>
      <c r="CC33" s="191"/>
      <c r="CD33" s="198" t="str">
        <f t="shared" si="12"/>
        <v xml:space="preserve"> </v>
      </c>
      <c r="CE33" s="66"/>
      <c r="CF33" s="66"/>
    </row>
    <row r="34" spans="1:84" s="67" customFormat="1" x14ac:dyDescent="0.25">
      <c r="A34" s="188">
        <f>BIODATA!A32</f>
        <v>27</v>
      </c>
      <c r="B34" s="188" t="str">
        <f>BIODATA!D32</f>
        <v>021010276</v>
      </c>
      <c r="C34" s="189" t="str">
        <f>BIODATA!E32</f>
        <v xml:space="preserve"> SINDI NADIA</v>
      </c>
      <c r="D34" s="188" t="str">
        <f>BIODATA!G32</f>
        <v>Akuntansi</v>
      </c>
      <c r="E34" s="191"/>
      <c r="F34" s="191"/>
      <c r="G34" s="191"/>
      <c r="H34" s="191"/>
      <c r="I34" s="191"/>
      <c r="J34" s="198" t="str">
        <f t="shared" si="0"/>
        <v xml:space="preserve"> </v>
      </c>
      <c r="K34" s="191"/>
      <c r="L34" s="191"/>
      <c r="M34" s="191"/>
      <c r="N34" s="191"/>
      <c r="O34" s="191"/>
      <c r="P34" s="198" t="str">
        <f t="shared" si="1"/>
        <v xml:space="preserve"> </v>
      </c>
      <c r="Q34" s="191"/>
      <c r="R34" s="191"/>
      <c r="S34" s="191"/>
      <c r="T34" s="191"/>
      <c r="U34" s="191"/>
      <c r="V34" s="198" t="str">
        <f t="shared" si="2"/>
        <v xml:space="preserve"> </v>
      </c>
      <c r="W34" s="191"/>
      <c r="X34" s="191"/>
      <c r="Y34" s="191"/>
      <c r="Z34" s="191"/>
      <c r="AA34" s="191"/>
      <c r="AB34" s="198" t="str">
        <f t="shared" si="3"/>
        <v xml:space="preserve"> </v>
      </c>
      <c r="AC34" s="191"/>
      <c r="AD34" s="191"/>
      <c r="AE34" s="191"/>
      <c r="AF34" s="191"/>
      <c r="AG34" s="191"/>
      <c r="AH34" s="198" t="str">
        <f t="shared" si="4"/>
        <v xml:space="preserve"> </v>
      </c>
      <c r="AI34" s="191"/>
      <c r="AJ34" s="191"/>
      <c r="AK34" s="191"/>
      <c r="AL34" s="191"/>
      <c r="AM34" s="191"/>
      <c r="AN34" s="198" t="str">
        <f t="shared" si="5"/>
        <v xml:space="preserve"> </v>
      </c>
      <c r="AO34" s="191"/>
      <c r="AP34" s="191"/>
      <c r="AQ34" s="191"/>
      <c r="AR34" s="191"/>
      <c r="AS34" s="191"/>
      <c r="AT34" s="198" t="str">
        <f t="shared" si="6"/>
        <v xml:space="preserve"> </v>
      </c>
      <c r="AU34" s="191"/>
      <c r="AV34" s="191"/>
      <c r="AW34" s="191"/>
      <c r="AX34" s="191"/>
      <c r="AY34" s="191"/>
      <c r="AZ34" s="198" t="str">
        <f t="shared" si="7"/>
        <v xml:space="preserve"> </v>
      </c>
      <c r="BA34" s="191"/>
      <c r="BB34" s="191"/>
      <c r="BC34" s="191"/>
      <c r="BD34" s="191"/>
      <c r="BE34" s="191"/>
      <c r="BF34" s="198" t="str">
        <f t="shared" si="8"/>
        <v xml:space="preserve"> </v>
      </c>
      <c r="BG34" s="191"/>
      <c r="BH34" s="191"/>
      <c r="BI34" s="191"/>
      <c r="BJ34" s="191"/>
      <c r="BK34" s="191"/>
      <c r="BL34" s="198" t="str">
        <f t="shared" si="9"/>
        <v xml:space="preserve"> </v>
      </c>
      <c r="BM34" s="191"/>
      <c r="BN34" s="191"/>
      <c r="BO34" s="191"/>
      <c r="BP34" s="191"/>
      <c r="BQ34" s="191"/>
      <c r="BR34" s="198" t="str">
        <f t="shared" si="10"/>
        <v xml:space="preserve"> </v>
      </c>
      <c r="BS34" s="191"/>
      <c r="BT34" s="191"/>
      <c r="BU34" s="191"/>
      <c r="BV34" s="191"/>
      <c r="BW34" s="191"/>
      <c r="BX34" s="198" t="str">
        <f t="shared" si="11"/>
        <v xml:space="preserve"> </v>
      </c>
      <c r="BY34" s="191"/>
      <c r="BZ34" s="191"/>
      <c r="CA34" s="191"/>
      <c r="CB34" s="191"/>
      <c r="CC34" s="191"/>
      <c r="CD34" s="198" t="str">
        <f t="shared" si="12"/>
        <v xml:space="preserve"> </v>
      </c>
      <c r="CE34" s="66"/>
      <c r="CF34" s="66"/>
    </row>
    <row r="35" spans="1:84" s="67" customFormat="1" x14ac:dyDescent="0.25">
      <c r="A35" s="188">
        <f>BIODATA!A33</f>
        <v>28</v>
      </c>
      <c r="B35" s="188" t="str">
        <f>BIODATA!D33</f>
        <v>021010285</v>
      </c>
      <c r="C35" s="189" t="str">
        <f>BIODATA!E33</f>
        <v xml:space="preserve"> SITI HUMAIROH</v>
      </c>
      <c r="D35" s="188" t="str">
        <f>BIODATA!G33</f>
        <v>Akuntansi</v>
      </c>
      <c r="E35" s="191"/>
      <c r="F35" s="191"/>
      <c r="G35" s="191"/>
      <c r="H35" s="191"/>
      <c r="I35" s="191"/>
      <c r="J35" s="198" t="str">
        <f t="shared" si="0"/>
        <v xml:space="preserve"> </v>
      </c>
      <c r="K35" s="191"/>
      <c r="L35" s="191"/>
      <c r="M35" s="191"/>
      <c r="N35" s="191"/>
      <c r="O35" s="191"/>
      <c r="P35" s="198" t="str">
        <f t="shared" si="1"/>
        <v xml:space="preserve"> </v>
      </c>
      <c r="Q35" s="191"/>
      <c r="R35" s="191"/>
      <c r="S35" s="191"/>
      <c r="T35" s="191"/>
      <c r="U35" s="191"/>
      <c r="V35" s="198" t="str">
        <f t="shared" si="2"/>
        <v xml:space="preserve"> </v>
      </c>
      <c r="W35" s="191"/>
      <c r="X35" s="191"/>
      <c r="Y35" s="191"/>
      <c r="Z35" s="191"/>
      <c r="AA35" s="191"/>
      <c r="AB35" s="198" t="str">
        <f t="shared" si="3"/>
        <v xml:space="preserve"> </v>
      </c>
      <c r="AC35" s="191"/>
      <c r="AD35" s="191"/>
      <c r="AE35" s="191"/>
      <c r="AF35" s="191"/>
      <c r="AG35" s="191"/>
      <c r="AH35" s="198" t="str">
        <f t="shared" si="4"/>
        <v xml:space="preserve"> </v>
      </c>
      <c r="AI35" s="191"/>
      <c r="AJ35" s="191"/>
      <c r="AK35" s="191"/>
      <c r="AL35" s="191"/>
      <c r="AM35" s="191"/>
      <c r="AN35" s="198" t="str">
        <f t="shared" si="5"/>
        <v xml:space="preserve"> </v>
      </c>
      <c r="AO35" s="191"/>
      <c r="AP35" s="191"/>
      <c r="AQ35" s="191"/>
      <c r="AR35" s="191"/>
      <c r="AS35" s="191"/>
      <c r="AT35" s="198" t="str">
        <f t="shared" si="6"/>
        <v xml:space="preserve"> </v>
      </c>
      <c r="AU35" s="191"/>
      <c r="AV35" s="191"/>
      <c r="AW35" s="191"/>
      <c r="AX35" s="191"/>
      <c r="AY35" s="191"/>
      <c r="AZ35" s="198" t="str">
        <f t="shared" si="7"/>
        <v xml:space="preserve"> </v>
      </c>
      <c r="BA35" s="191"/>
      <c r="BB35" s="191"/>
      <c r="BC35" s="191"/>
      <c r="BD35" s="191"/>
      <c r="BE35" s="191"/>
      <c r="BF35" s="198" t="str">
        <f t="shared" si="8"/>
        <v xml:space="preserve"> </v>
      </c>
      <c r="BG35" s="191"/>
      <c r="BH35" s="191"/>
      <c r="BI35" s="191"/>
      <c r="BJ35" s="191"/>
      <c r="BK35" s="191"/>
      <c r="BL35" s="198" t="str">
        <f t="shared" si="9"/>
        <v xml:space="preserve"> </v>
      </c>
      <c r="BM35" s="191"/>
      <c r="BN35" s="191"/>
      <c r="BO35" s="191"/>
      <c r="BP35" s="191"/>
      <c r="BQ35" s="191"/>
      <c r="BR35" s="198" t="str">
        <f t="shared" si="10"/>
        <v xml:space="preserve"> </v>
      </c>
      <c r="BS35" s="191"/>
      <c r="BT35" s="191"/>
      <c r="BU35" s="191"/>
      <c r="BV35" s="191"/>
      <c r="BW35" s="191"/>
      <c r="BX35" s="198" t="str">
        <f t="shared" si="11"/>
        <v xml:space="preserve"> </v>
      </c>
      <c r="BY35" s="191"/>
      <c r="BZ35" s="191"/>
      <c r="CA35" s="191"/>
      <c r="CB35" s="191"/>
      <c r="CC35" s="191"/>
      <c r="CD35" s="198" t="str">
        <f t="shared" si="12"/>
        <v xml:space="preserve"> </v>
      </c>
      <c r="CE35" s="66"/>
      <c r="CF35" s="66"/>
    </row>
    <row r="36" spans="1:84" s="67" customFormat="1" x14ac:dyDescent="0.25">
      <c r="A36" s="188">
        <f>BIODATA!A34</f>
        <v>29</v>
      </c>
      <c r="B36" s="188" t="str">
        <f>BIODATA!D34</f>
        <v>021010294</v>
      </c>
      <c r="C36" s="189" t="str">
        <f>BIODATA!E34</f>
        <v xml:space="preserve"> SLAMET RIYADI</v>
      </c>
      <c r="D36" s="188" t="str">
        <f>BIODATA!G34</f>
        <v>Akuntansi</v>
      </c>
      <c r="E36" s="191"/>
      <c r="F36" s="191"/>
      <c r="G36" s="191"/>
      <c r="H36" s="191"/>
      <c r="I36" s="191"/>
      <c r="J36" s="198" t="str">
        <f t="shared" si="0"/>
        <v xml:space="preserve"> </v>
      </c>
      <c r="K36" s="191"/>
      <c r="L36" s="191"/>
      <c r="M36" s="191"/>
      <c r="N36" s="191"/>
      <c r="O36" s="191"/>
      <c r="P36" s="198" t="str">
        <f t="shared" si="1"/>
        <v xml:space="preserve"> </v>
      </c>
      <c r="Q36" s="191"/>
      <c r="R36" s="191"/>
      <c r="S36" s="191"/>
      <c r="T36" s="191"/>
      <c r="U36" s="191"/>
      <c r="V36" s="198" t="str">
        <f t="shared" si="2"/>
        <v xml:space="preserve"> </v>
      </c>
      <c r="W36" s="191"/>
      <c r="X36" s="191"/>
      <c r="Y36" s="191"/>
      <c r="Z36" s="191"/>
      <c r="AA36" s="191"/>
      <c r="AB36" s="198" t="str">
        <f t="shared" si="3"/>
        <v xml:space="preserve"> </v>
      </c>
      <c r="AC36" s="191"/>
      <c r="AD36" s="191"/>
      <c r="AE36" s="191"/>
      <c r="AF36" s="191"/>
      <c r="AG36" s="191"/>
      <c r="AH36" s="198" t="str">
        <f t="shared" si="4"/>
        <v xml:space="preserve"> </v>
      </c>
      <c r="AI36" s="191"/>
      <c r="AJ36" s="191"/>
      <c r="AK36" s="191"/>
      <c r="AL36" s="191"/>
      <c r="AM36" s="191"/>
      <c r="AN36" s="198" t="str">
        <f t="shared" si="5"/>
        <v xml:space="preserve"> </v>
      </c>
      <c r="AO36" s="191"/>
      <c r="AP36" s="191"/>
      <c r="AQ36" s="191"/>
      <c r="AR36" s="191"/>
      <c r="AS36" s="191"/>
      <c r="AT36" s="198" t="str">
        <f t="shared" si="6"/>
        <v xml:space="preserve"> </v>
      </c>
      <c r="AU36" s="191"/>
      <c r="AV36" s="191"/>
      <c r="AW36" s="191"/>
      <c r="AX36" s="191"/>
      <c r="AY36" s="191"/>
      <c r="AZ36" s="198" t="str">
        <f t="shared" si="7"/>
        <v xml:space="preserve"> </v>
      </c>
      <c r="BA36" s="191"/>
      <c r="BB36" s="191"/>
      <c r="BC36" s="191"/>
      <c r="BD36" s="191"/>
      <c r="BE36" s="191"/>
      <c r="BF36" s="198" t="str">
        <f t="shared" si="8"/>
        <v xml:space="preserve"> </v>
      </c>
      <c r="BG36" s="191"/>
      <c r="BH36" s="191"/>
      <c r="BI36" s="191"/>
      <c r="BJ36" s="191"/>
      <c r="BK36" s="191"/>
      <c r="BL36" s="198" t="str">
        <f t="shared" si="9"/>
        <v xml:space="preserve"> </v>
      </c>
      <c r="BM36" s="191"/>
      <c r="BN36" s="191"/>
      <c r="BO36" s="191"/>
      <c r="BP36" s="191"/>
      <c r="BQ36" s="191"/>
      <c r="BR36" s="198" t="str">
        <f t="shared" si="10"/>
        <v xml:space="preserve"> </v>
      </c>
      <c r="BS36" s="191"/>
      <c r="BT36" s="191"/>
      <c r="BU36" s="191"/>
      <c r="BV36" s="191"/>
      <c r="BW36" s="191"/>
      <c r="BX36" s="198" t="str">
        <f t="shared" si="11"/>
        <v xml:space="preserve"> </v>
      </c>
      <c r="BY36" s="191"/>
      <c r="BZ36" s="191"/>
      <c r="CA36" s="191"/>
      <c r="CB36" s="191"/>
      <c r="CC36" s="191"/>
      <c r="CD36" s="198" t="str">
        <f t="shared" si="12"/>
        <v xml:space="preserve"> </v>
      </c>
      <c r="CE36" s="66"/>
      <c r="CF36" s="66"/>
    </row>
    <row r="37" spans="1:84" s="67" customFormat="1" x14ac:dyDescent="0.25">
      <c r="A37" s="188">
        <f>BIODATA!A35</f>
        <v>30</v>
      </c>
      <c r="B37" s="188" t="str">
        <f>BIODATA!D35</f>
        <v>021010303</v>
      </c>
      <c r="C37" s="189" t="str">
        <f>BIODATA!E35</f>
        <v xml:space="preserve"> SUSILAWATI</v>
      </c>
      <c r="D37" s="188" t="str">
        <f>BIODATA!G35</f>
        <v>Akuntansi</v>
      </c>
      <c r="E37" s="191"/>
      <c r="F37" s="191"/>
      <c r="G37" s="191"/>
      <c r="H37" s="191"/>
      <c r="I37" s="191"/>
      <c r="J37" s="198" t="str">
        <f t="shared" si="0"/>
        <v xml:space="preserve"> </v>
      </c>
      <c r="K37" s="191"/>
      <c r="L37" s="191"/>
      <c r="M37" s="191"/>
      <c r="N37" s="191"/>
      <c r="O37" s="191"/>
      <c r="P37" s="198" t="str">
        <f t="shared" si="1"/>
        <v xml:space="preserve"> </v>
      </c>
      <c r="Q37" s="191"/>
      <c r="R37" s="191"/>
      <c r="S37" s="191"/>
      <c r="T37" s="191"/>
      <c r="U37" s="191"/>
      <c r="V37" s="198" t="str">
        <f t="shared" si="2"/>
        <v xml:space="preserve"> </v>
      </c>
      <c r="W37" s="191"/>
      <c r="X37" s="191"/>
      <c r="Y37" s="191"/>
      <c r="Z37" s="191"/>
      <c r="AA37" s="191"/>
      <c r="AB37" s="198" t="str">
        <f t="shared" si="3"/>
        <v xml:space="preserve"> </v>
      </c>
      <c r="AC37" s="191"/>
      <c r="AD37" s="191"/>
      <c r="AE37" s="191"/>
      <c r="AF37" s="191"/>
      <c r="AG37" s="191"/>
      <c r="AH37" s="198" t="str">
        <f t="shared" si="4"/>
        <v xml:space="preserve"> </v>
      </c>
      <c r="AI37" s="191"/>
      <c r="AJ37" s="191"/>
      <c r="AK37" s="191"/>
      <c r="AL37" s="191"/>
      <c r="AM37" s="191"/>
      <c r="AN37" s="198" t="str">
        <f t="shared" si="5"/>
        <v xml:space="preserve"> </v>
      </c>
      <c r="AO37" s="191"/>
      <c r="AP37" s="191"/>
      <c r="AQ37" s="191"/>
      <c r="AR37" s="191"/>
      <c r="AS37" s="191"/>
      <c r="AT37" s="198" t="str">
        <f t="shared" si="6"/>
        <v xml:space="preserve"> </v>
      </c>
      <c r="AU37" s="191"/>
      <c r="AV37" s="191"/>
      <c r="AW37" s="191"/>
      <c r="AX37" s="191"/>
      <c r="AY37" s="191"/>
      <c r="AZ37" s="198" t="str">
        <f t="shared" si="7"/>
        <v xml:space="preserve"> </v>
      </c>
      <c r="BA37" s="191"/>
      <c r="BB37" s="191"/>
      <c r="BC37" s="191"/>
      <c r="BD37" s="191"/>
      <c r="BE37" s="191"/>
      <c r="BF37" s="198" t="str">
        <f t="shared" si="8"/>
        <v xml:space="preserve"> </v>
      </c>
      <c r="BG37" s="191"/>
      <c r="BH37" s="191"/>
      <c r="BI37" s="191"/>
      <c r="BJ37" s="191"/>
      <c r="BK37" s="191"/>
      <c r="BL37" s="198" t="str">
        <f t="shared" si="9"/>
        <v xml:space="preserve"> </v>
      </c>
      <c r="BM37" s="191"/>
      <c r="BN37" s="191"/>
      <c r="BO37" s="191"/>
      <c r="BP37" s="191"/>
      <c r="BQ37" s="191"/>
      <c r="BR37" s="198" t="str">
        <f t="shared" si="10"/>
        <v xml:space="preserve"> </v>
      </c>
      <c r="BS37" s="191"/>
      <c r="BT37" s="191"/>
      <c r="BU37" s="191"/>
      <c r="BV37" s="191"/>
      <c r="BW37" s="191"/>
      <c r="BX37" s="198" t="str">
        <f t="shared" si="11"/>
        <v xml:space="preserve"> </v>
      </c>
      <c r="BY37" s="191"/>
      <c r="BZ37" s="191"/>
      <c r="CA37" s="191"/>
      <c r="CB37" s="191"/>
      <c r="CC37" s="191"/>
      <c r="CD37" s="198" t="str">
        <f t="shared" si="12"/>
        <v xml:space="preserve"> </v>
      </c>
      <c r="CE37" s="66"/>
      <c r="CF37" s="66"/>
    </row>
    <row r="38" spans="1:84" s="67" customFormat="1" x14ac:dyDescent="0.25">
      <c r="A38" s="188">
        <f>BIODATA!A36</f>
        <v>31</v>
      </c>
      <c r="B38" s="188" t="str">
        <f>BIODATA!D36</f>
        <v>021010312</v>
      </c>
      <c r="C38" s="189" t="str">
        <f>BIODATA!E36</f>
        <v xml:space="preserve"> ULAN MUSTIKA EMBUN</v>
      </c>
      <c r="D38" s="188" t="str">
        <f>BIODATA!G36</f>
        <v>Akuntansi</v>
      </c>
      <c r="E38" s="191"/>
      <c r="F38" s="191"/>
      <c r="G38" s="191"/>
      <c r="H38" s="191"/>
      <c r="I38" s="191"/>
      <c r="J38" s="198" t="str">
        <f t="shared" si="0"/>
        <v xml:space="preserve"> </v>
      </c>
      <c r="K38" s="191"/>
      <c r="L38" s="191"/>
      <c r="M38" s="191"/>
      <c r="N38" s="191"/>
      <c r="O38" s="191"/>
      <c r="P38" s="198" t="str">
        <f t="shared" si="1"/>
        <v xml:space="preserve"> </v>
      </c>
      <c r="Q38" s="191"/>
      <c r="R38" s="191"/>
      <c r="S38" s="191"/>
      <c r="T38" s="191"/>
      <c r="U38" s="191"/>
      <c r="V38" s="198" t="str">
        <f t="shared" si="2"/>
        <v xml:space="preserve"> </v>
      </c>
      <c r="W38" s="191"/>
      <c r="X38" s="191"/>
      <c r="Y38" s="191"/>
      <c r="Z38" s="191"/>
      <c r="AA38" s="191"/>
      <c r="AB38" s="198" t="str">
        <f t="shared" si="3"/>
        <v xml:space="preserve"> </v>
      </c>
      <c r="AC38" s="191"/>
      <c r="AD38" s="191"/>
      <c r="AE38" s="191"/>
      <c r="AF38" s="191"/>
      <c r="AG38" s="191"/>
      <c r="AH38" s="198" t="str">
        <f t="shared" si="4"/>
        <v xml:space="preserve"> </v>
      </c>
      <c r="AI38" s="191"/>
      <c r="AJ38" s="191"/>
      <c r="AK38" s="191"/>
      <c r="AL38" s="191"/>
      <c r="AM38" s="191"/>
      <c r="AN38" s="198" t="str">
        <f t="shared" si="5"/>
        <v xml:space="preserve"> </v>
      </c>
      <c r="AO38" s="191"/>
      <c r="AP38" s="191"/>
      <c r="AQ38" s="191"/>
      <c r="AR38" s="191"/>
      <c r="AS38" s="191"/>
      <c r="AT38" s="198" t="str">
        <f t="shared" si="6"/>
        <v xml:space="preserve"> </v>
      </c>
      <c r="AU38" s="191"/>
      <c r="AV38" s="191"/>
      <c r="AW38" s="191"/>
      <c r="AX38" s="191"/>
      <c r="AY38" s="191"/>
      <c r="AZ38" s="198" t="str">
        <f t="shared" si="7"/>
        <v xml:space="preserve"> </v>
      </c>
      <c r="BA38" s="191"/>
      <c r="BB38" s="191"/>
      <c r="BC38" s="191"/>
      <c r="BD38" s="191"/>
      <c r="BE38" s="191"/>
      <c r="BF38" s="198" t="str">
        <f t="shared" si="8"/>
        <v xml:space="preserve"> </v>
      </c>
      <c r="BG38" s="191"/>
      <c r="BH38" s="191"/>
      <c r="BI38" s="191"/>
      <c r="BJ38" s="191"/>
      <c r="BK38" s="191"/>
      <c r="BL38" s="198" t="str">
        <f t="shared" si="9"/>
        <v xml:space="preserve"> </v>
      </c>
      <c r="BM38" s="191"/>
      <c r="BN38" s="191"/>
      <c r="BO38" s="191"/>
      <c r="BP38" s="191"/>
      <c r="BQ38" s="191"/>
      <c r="BR38" s="198" t="str">
        <f t="shared" si="10"/>
        <v xml:space="preserve"> </v>
      </c>
      <c r="BS38" s="191"/>
      <c r="BT38" s="191"/>
      <c r="BU38" s="191"/>
      <c r="BV38" s="191"/>
      <c r="BW38" s="191"/>
      <c r="BX38" s="198" t="str">
        <f t="shared" si="11"/>
        <v xml:space="preserve"> </v>
      </c>
      <c r="BY38" s="191"/>
      <c r="BZ38" s="191"/>
      <c r="CA38" s="191"/>
      <c r="CB38" s="191"/>
      <c r="CC38" s="191"/>
      <c r="CD38" s="198" t="str">
        <f t="shared" si="12"/>
        <v xml:space="preserve"> </v>
      </c>
      <c r="CE38" s="66"/>
      <c r="CF38" s="66"/>
    </row>
    <row r="39" spans="1:84" s="67" customFormat="1" x14ac:dyDescent="0.25">
      <c r="A39" s="188">
        <f>BIODATA!A37</f>
        <v>32</v>
      </c>
      <c r="B39" s="188" t="str">
        <f>BIODATA!D37</f>
        <v>021010329</v>
      </c>
      <c r="C39" s="189" t="str">
        <f>BIODATA!E37</f>
        <v xml:space="preserve"> YUPING APRIKA</v>
      </c>
      <c r="D39" s="188" t="str">
        <f>BIODATA!G37</f>
        <v>Akuntansi</v>
      </c>
      <c r="E39" s="191"/>
      <c r="F39" s="191"/>
      <c r="G39" s="191"/>
      <c r="H39" s="191"/>
      <c r="I39" s="191"/>
      <c r="J39" s="198" t="str">
        <f t="shared" si="0"/>
        <v xml:space="preserve"> </v>
      </c>
      <c r="K39" s="191"/>
      <c r="L39" s="191"/>
      <c r="M39" s="191"/>
      <c r="N39" s="191"/>
      <c r="O39" s="191"/>
      <c r="P39" s="198" t="str">
        <f t="shared" si="1"/>
        <v xml:space="preserve"> </v>
      </c>
      <c r="Q39" s="191"/>
      <c r="R39" s="191"/>
      <c r="S39" s="191"/>
      <c r="T39" s="191"/>
      <c r="U39" s="191"/>
      <c r="V39" s="198" t="str">
        <f t="shared" si="2"/>
        <v xml:space="preserve"> </v>
      </c>
      <c r="W39" s="191"/>
      <c r="X39" s="191"/>
      <c r="Y39" s="191"/>
      <c r="Z39" s="191"/>
      <c r="AA39" s="191"/>
      <c r="AB39" s="198" t="str">
        <f t="shared" si="3"/>
        <v xml:space="preserve"> </v>
      </c>
      <c r="AC39" s="191"/>
      <c r="AD39" s="191"/>
      <c r="AE39" s="191"/>
      <c r="AF39" s="191"/>
      <c r="AG39" s="191"/>
      <c r="AH39" s="198" t="str">
        <f t="shared" si="4"/>
        <v xml:space="preserve"> </v>
      </c>
      <c r="AI39" s="191"/>
      <c r="AJ39" s="191"/>
      <c r="AK39" s="191"/>
      <c r="AL39" s="191"/>
      <c r="AM39" s="191"/>
      <c r="AN39" s="198" t="str">
        <f t="shared" si="5"/>
        <v xml:space="preserve"> </v>
      </c>
      <c r="AO39" s="191"/>
      <c r="AP39" s="191"/>
      <c r="AQ39" s="191"/>
      <c r="AR39" s="191"/>
      <c r="AS39" s="191"/>
      <c r="AT39" s="198" t="str">
        <f t="shared" si="6"/>
        <v xml:space="preserve"> </v>
      </c>
      <c r="AU39" s="191"/>
      <c r="AV39" s="191"/>
      <c r="AW39" s="191"/>
      <c r="AX39" s="191"/>
      <c r="AY39" s="191"/>
      <c r="AZ39" s="198" t="str">
        <f t="shared" si="7"/>
        <v xml:space="preserve"> </v>
      </c>
      <c r="BA39" s="191"/>
      <c r="BB39" s="191"/>
      <c r="BC39" s="191"/>
      <c r="BD39" s="191"/>
      <c r="BE39" s="191"/>
      <c r="BF39" s="198" t="str">
        <f t="shared" si="8"/>
        <v xml:space="preserve"> </v>
      </c>
      <c r="BG39" s="191"/>
      <c r="BH39" s="191"/>
      <c r="BI39" s="191"/>
      <c r="BJ39" s="191"/>
      <c r="BK39" s="191"/>
      <c r="BL39" s="198" t="str">
        <f t="shared" si="9"/>
        <v xml:space="preserve"> </v>
      </c>
      <c r="BM39" s="191"/>
      <c r="BN39" s="191"/>
      <c r="BO39" s="191"/>
      <c r="BP39" s="191"/>
      <c r="BQ39" s="191"/>
      <c r="BR39" s="198" t="str">
        <f t="shared" si="10"/>
        <v xml:space="preserve"> </v>
      </c>
      <c r="BS39" s="191"/>
      <c r="BT39" s="191"/>
      <c r="BU39" s="191"/>
      <c r="BV39" s="191"/>
      <c r="BW39" s="191"/>
      <c r="BX39" s="198" t="str">
        <f t="shared" si="11"/>
        <v xml:space="preserve"> </v>
      </c>
      <c r="BY39" s="191"/>
      <c r="BZ39" s="191"/>
      <c r="CA39" s="191"/>
      <c r="CB39" s="191"/>
      <c r="CC39" s="191"/>
      <c r="CD39" s="198" t="str">
        <f t="shared" si="12"/>
        <v xml:space="preserve"> </v>
      </c>
      <c r="CE39" s="66"/>
      <c r="CF39" s="66"/>
    </row>
    <row r="40" spans="1:84" s="67" customFormat="1" x14ac:dyDescent="0.25">
      <c r="A40" s="188">
        <f>BIODATA!A38</f>
        <v>33</v>
      </c>
      <c r="B40" s="188" t="str">
        <f>BIODATA!D38</f>
        <v>021010338</v>
      </c>
      <c r="C40" s="189" t="str">
        <f>BIODATA!E38</f>
        <v xml:space="preserve"> ZAHARA AZMI</v>
      </c>
      <c r="D40" s="188" t="str">
        <f>BIODATA!G38</f>
        <v>Akuntansi</v>
      </c>
      <c r="E40" s="191"/>
      <c r="F40" s="191"/>
      <c r="G40" s="191"/>
      <c r="H40" s="191"/>
      <c r="I40" s="191"/>
      <c r="J40" s="198" t="str">
        <f t="shared" si="0"/>
        <v xml:space="preserve"> </v>
      </c>
      <c r="K40" s="191"/>
      <c r="L40" s="191"/>
      <c r="M40" s="191"/>
      <c r="N40" s="191"/>
      <c r="O40" s="191"/>
      <c r="P40" s="198" t="str">
        <f t="shared" si="1"/>
        <v xml:space="preserve"> </v>
      </c>
      <c r="Q40" s="191"/>
      <c r="R40" s="191"/>
      <c r="S40" s="191"/>
      <c r="T40" s="191"/>
      <c r="U40" s="191"/>
      <c r="V40" s="198" t="str">
        <f t="shared" si="2"/>
        <v xml:space="preserve"> </v>
      </c>
      <c r="W40" s="191"/>
      <c r="X40" s="191"/>
      <c r="Y40" s="191"/>
      <c r="Z40" s="191"/>
      <c r="AA40" s="191"/>
      <c r="AB40" s="198" t="str">
        <f t="shared" si="3"/>
        <v xml:space="preserve"> </v>
      </c>
      <c r="AC40" s="191"/>
      <c r="AD40" s="191"/>
      <c r="AE40" s="191"/>
      <c r="AF40" s="191"/>
      <c r="AG40" s="191"/>
      <c r="AH40" s="198" t="str">
        <f t="shared" si="4"/>
        <v xml:space="preserve"> </v>
      </c>
      <c r="AI40" s="191"/>
      <c r="AJ40" s="191"/>
      <c r="AK40" s="191"/>
      <c r="AL40" s="191"/>
      <c r="AM40" s="191"/>
      <c r="AN40" s="198" t="str">
        <f t="shared" si="5"/>
        <v xml:space="preserve"> </v>
      </c>
      <c r="AO40" s="191"/>
      <c r="AP40" s="191"/>
      <c r="AQ40" s="191"/>
      <c r="AR40" s="191"/>
      <c r="AS40" s="191"/>
      <c r="AT40" s="198" t="str">
        <f t="shared" si="6"/>
        <v xml:space="preserve"> </v>
      </c>
      <c r="AU40" s="191"/>
      <c r="AV40" s="191"/>
      <c r="AW40" s="191"/>
      <c r="AX40" s="191"/>
      <c r="AY40" s="191"/>
      <c r="AZ40" s="198" t="str">
        <f t="shared" si="7"/>
        <v xml:space="preserve"> </v>
      </c>
      <c r="BA40" s="191"/>
      <c r="BB40" s="191"/>
      <c r="BC40" s="191"/>
      <c r="BD40" s="191"/>
      <c r="BE40" s="191"/>
      <c r="BF40" s="198" t="str">
        <f t="shared" si="8"/>
        <v xml:space="preserve"> </v>
      </c>
      <c r="BG40" s="191"/>
      <c r="BH40" s="191"/>
      <c r="BI40" s="191"/>
      <c r="BJ40" s="191"/>
      <c r="BK40" s="191"/>
      <c r="BL40" s="198" t="str">
        <f t="shared" si="9"/>
        <v xml:space="preserve"> </v>
      </c>
      <c r="BM40" s="191"/>
      <c r="BN40" s="191"/>
      <c r="BO40" s="191"/>
      <c r="BP40" s="191"/>
      <c r="BQ40" s="191"/>
      <c r="BR40" s="198" t="str">
        <f t="shared" si="10"/>
        <v xml:space="preserve"> </v>
      </c>
      <c r="BS40" s="191"/>
      <c r="BT40" s="191"/>
      <c r="BU40" s="191"/>
      <c r="BV40" s="191"/>
      <c r="BW40" s="191"/>
      <c r="BX40" s="198" t="str">
        <f t="shared" si="11"/>
        <v xml:space="preserve"> </v>
      </c>
      <c r="BY40" s="191"/>
      <c r="BZ40" s="191"/>
      <c r="CA40" s="191"/>
      <c r="CB40" s="191"/>
      <c r="CC40" s="191"/>
      <c r="CD40" s="198" t="str">
        <f t="shared" si="12"/>
        <v xml:space="preserve"> </v>
      </c>
      <c r="CE40" s="66"/>
      <c r="CF40" s="66"/>
    </row>
    <row r="41" spans="1:84" s="67" customFormat="1" x14ac:dyDescent="0.25">
      <c r="A41" s="188">
        <f>BIODATA!A39</f>
        <v>34</v>
      </c>
      <c r="B41" s="188" t="str">
        <f>BIODATA!D39</f>
        <v>021010347</v>
      </c>
      <c r="C41" s="189" t="str">
        <f>BIODATA!E39</f>
        <v xml:space="preserve"> ADE RAHMAT</v>
      </c>
      <c r="D41" s="188" t="str">
        <f>BIODATA!G39</f>
        <v>Akuntansi</v>
      </c>
      <c r="E41" s="191"/>
      <c r="F41" s="191"/>
      <c r="G41" s="191"/>
      <c r="H41" s="191"/>
      <c r="I41" s="191"/>
      <c r="J41" s="198" t="str">
        <f t="shared" si="0"/>
        <v xml:space="preserve"> </v>
      </c>
      <c r="K41" s="191"/>
      <c r="L41" s="191"/>
      <c r="M41" s="191"/>
      <c r="N41" s="191"/>
      <c r="O41" s="191"/>
      <c r="P41" s="198" t="str">
        <f t="shared" si="1"/>
        <v xml:space="preserve"> </v>
      </c>
      <c r="Q41" s="191"/>
      <c r="R41" s="191"/>
      <c r="S41" s="191"/>
      <c r="T41" s="191"/>
      <c r="U41" s="191"/>
      <c r="V41" s="198" t="str">
        <f t="shared" si="2"/>
        <v xml:space="preserve"> </v>
      </c>
      <c r="W41" s="191"/>
      <c r="X41" s="191"/>
      <c r="Y41" s="191"/>
      <c r="Z41" s="191"/>
      <c r="AA41" s="191"/>
      <c r="AB41" s="198" t="str">
        <f t="shared" si="3"/>
        <v xml:space="preserve"> </v>
      </c>
      <c r="AC41" s="191"/>
      <c r="AD41" s="191"/>
      <c r="AE41" s="191"/>
      <c r="AF41" s="191"/>
      <c r="AG41" s="191"/>
      <c r="AH41" s="198" t="str">
        <f t="shared" si="4"/>
        <v xml:space="preserve"> </v>
      </c>
      <c r="AI41" s="191"/>
      <c r="AJ41" s="191"/>
      <c r="AK41" s="191"/>
      <c r="AL41" s="191"/>
      <c r="AM41" s="191"/>
      <c r="AN41" s="198" t="str">
        <f t="shared" si="5"/>
        <v xml:space="preserve"> </v>
      </c>
      <c r="AO41" s="191"/>
      <c r="AP41" s="191"/>
      <c r="AQ41" s="191"/>
      <c r="AR41" s="191"/>
      <c r="AS41" s="191"/>
      <c r="AT41" s="198" t="str">
        <f t="shared" si="6"/>
        <v xml:space="preserve"> </v>
      </c>
      <c r="AU41" s="191"/>
      <c r="AV41" s="191"/>
      <c r="AW41" s="191"/>
      <c r="AX41" s="191"/>
      <c r="AY41" s="191"/>
      <c r="AZ41" s="198" t="str">
        <f t="shared" si="7"/>
        <v xml:space="preserve"> </v>
      </c>
      <c r="BA41" s="191"/>
      <c r="BB41" s="191"/>
      <c r="BC41" s="191"/>
      <c r="BD41" s="191"/>
      <c r="BE41" s="191"/>
      <c r="BF41" s="198" t="str">
        <f t="shared" si="8"/>
        <v xml:space="preserve"> </v>
      </c>
      <c r="BG41" s="191"/>
      <c r="BH41" s="191"/>
      <c r="BI41" s="191"/>
      <c r="BJ41" s="191"/>
      <c r="BK41" s="191"/>
      <c r="BL41" s="198" t="str">
        <f t="shared" si="9"/>
        <v xml:space="preserve"> </v>
      </c>
      <c r="BM41" s="191"/>
      <c r="BN41" s="191"/>
      <c r="BO41" s="191"/>
      <c r="BP41" s="191"/>
      <c r="BQ41" s="191"/>
      <c r="BR41" s="198" t="str">
        <f t="shared" si="10"/>
        <v xml:space="preserve"> </v>
      </c>
      <c r="BS41" s="191"/>
      <c r="BT41" s="191"/>
      <c r="BU41" s="191"/>
      <c r="BV41" s="191"/>
      <c r="BW41" s="191"/>
      <c r="BX41" s="198" t="str">
        <f t="shared" si="11"/>
        <v xml:space="preserve"> </v>
      </c>
      <c r="BY41" s="191"/>
      <c r="BZ41" s="191"/>
      <c r="CA41" s="191"/>
      <c r="CB41" s="191"/>
      <c r="CC41" s="191"/>
      <c r="CD41" s="198" t="str">
        <f t="shared" si="12"/>
        <v xml:space="preserve"> </v>
      </c>
      <c r="CE41" s="66"/>
      <c r="CF41" s="66"/>
    </row>
    <row r="42" spans="1:84" s="67" customFormat="1" x14ac:dyDescent="0.25">
      <c r="A42" s="188">
        <f>BIODATA!A40</f>
        <v>35</v>
      </c>
      <c r="B42" s="188" t="str">
        <f>BIODATA!D40</f>
        <v>021010356</v>
      </c>
      <c r="C42" s="189" t="str">
        <f>BIODATA!E40</f>
        <v xml:space="preserve"> AGUSTINI ERLY SOFI</v>
      </c>
      <c r="D42" s="188" t="str">
        <f>BIODATA!G40</f>
        <v>Akuntansi</v>
      </c>
      <c r="E42" s="191"/>
      <c r="F42" s="191"/>
      <c r="G42" s="191"/>
      <c r="H42" s="191"/>
      <c r="I42" s="191"/>
      <c r="J42" s="198" t="str">
        <f t="shared" si="0"/>
        <v xml:space="preserve"> </v>
      </c>
      <c r="K42" s="191"/>
      <c r="L42" s="191"/>
      <c r="M42" s="191"/>
      <c r="N42" s="191"/>
      <c r="O42" s="191"/>
      <c r="P42" s="198" t="str">
        <f t="shared" si="1"/>
        <v xml:space="preserve"> </v>
      </c>
      <c r="Q42" s="191"/>
      <c r="R42" s="191"/>
      <c r="S42" s="191"/>
      <c r="T42" s="191"/>
      <c r="U42" s="191"/>
      <c r="V42" s="198" t="str">
        <f t="shared" si="2"/>
        <v xml:space="preserve"> </v>
      </c>
      <c r="W42" s="191"/>
      <c r="X42" s="191"/>
      <c r="Y42" s="191"/>
      <c r="Z42" s="191"/>
      <c r="AA42" s="191"/>
      <c r="AB42" s="198" t="str">
        <f t="shared" si="3"/>
        <v xml:space="preserve"> </v>
      </c>
      <c r="AC42" s="191"/>
      <c r="AD42" s="191"/>
      <c r="AE42" s="191"/>
      <c r="AF42" s="191"/>
      <c r="AG42" s="191"/>
      <c r="AH42" s="198" t="str">
        <f t="shared" si="4"/>
        <v xml:space="preserve"> </v>
      </c>
      <c r="AI42" s="191"/>
      <c r="AJ42" s="191"/>
      <c r="AK42" s="191"/>
      <c r="AL42" s="191"/>
      <c r="AM42" s="191"/>
      <c r="AN42" s="198" t="str">
        <f t="shared" si="5"/>
        <v xml:space="preserve"> </v>
      </c>
      <c r="AO42" s="191"/>
      <c r="AP42" s="191"/>
      <c r="AQ42" s="191"/>
      <c r="AR42" s="191"/>
      <c r="AS42" s="191"/>
      <c r="AT42" s="198" t="str">
        <f t="shared" si="6"/>
        <v xml:space="preserve"> </v>
      </c>
      <c r="AU42" s="191"/>
      <c r="AV42" s="191"/>
      <c r="AW42" s="191"/>
      <c r="AX42" s="191"/>
      <c r="AY42" s="191"/>
      <c r="AZ42" s="198" t="str">
        <f t="shared" si="7"/>
        <v xml:space="preserve"> </v>
      </c>
      <c r="BA42" s="191"/>
      <c r="BB42" s="191"/>
      <c r="BC42" s="191"/>
      <c r="BD42" s="191"/>
      <c r="BE42" s="191"/>
      <c r="BF42" s="198" t="str">
        <f t="shared" si="8"/>
        <v xml:space="preserve"> </v>
      </c>
      <c r="BG42" s="191"/>
      <c r="BH42" s="191"/>
      <c r="BI42" s="191"/>
      <c r="BJ42" s="191"/>
      <c r="BK42" s="191"/>
      <c r="BL42" s="198" t="str">
        <f t="shared" si="9"/>
        <v xml:space="preserve"> </v>
      </c>
      <c r="BM42" s="191"/>
      <c r="BN42" s="191"/>
      <c r="BO42" s="191"/>
      <c r="BP42" s="191"/>
      <c r="BQ42" s="191"/>
      <c r="BR42" s="198" t="str">
        <f t="shared" si="10"/>
        <v xml:space="preserve"> </v>
      </c>
      <c r="BS42" s="191"/>
      <c r="BT42" s="191"/>
      <c r="BU42" s="191"/>
      <c r="BV42" s="191"/>
      <c r="BW42" s="191"/>
      <c r="BX42" s="198" t="str">
        <f t="shared" si="11"/>
        <v xml:space="preserve"> </v>
      </c>
      <c r="BY42" s="191"/>
      <c r="BZ42" s="191"/>
      <c r="CA42" s="191"/>
      <c r="CB42" s="191"/>
      <c r="CC42" s="191"/>
      <c r="CD42" s="198" t="str">
        <f t="shared" si="12"/>
        <v xml:space="preserve"> </v>
      </c>
      <c r="CE42" s="66"/>
      <c r="CF42" s="66"/>
    </row>
    <row r="43" spans="1:84" s="67" customFormat="1" x14ac:dyDescent="0.25">
      <c r="A43" s="188">
        <f>BIODATA!A41</f>
        <v>36</v>
      </c>
      <c r="B43" s="188" t="str">
        <f>BIODATA!D41</f>
        <v>021010365</v>
      </c>
      <c r="C43" s="189" t="str">
        <f>BIODATA!E41</f>
        <v xml:space="preserve"> ALAN ANUGRAH</v>
      </c>
      <c r="D43" s="188" t="str">
        <f>BIODATA!G41</f>
        <v>Akuntansi</v>
      </c>
      <c r="E43" s="191"/>
      <c r="F43" s="191"/>
      <c r="G43" s="191"/>
      <c r="H43" s="191"/>
      <c r="I43" s="191"/>
      <c r="J43" s="198" t="str">
        <f t="shared" si="0"/>
        <v xml:space="preserve"> </v>
      </c>
      <c r="K43" s="191"/>
      <c r="L43" s="191"/>
      <c r="M43" s="191"/>
      <c r="N43" s="191"/>
      <c r="O43" s="191"/>
      <c r="P43" s="198" t="str">
        <f t="shared" si="1"/>
        <v xml:space="preserve"> </v>
      </c>
      <c r="Q43" s="191"/>
      <c r="R43" s="191"/>
      <c r="S43" s="191"/>
      <c r="T43" s="191"/>
      <c r="U43" s="191"/>
      <c r="V43" s="198" t="str">
        <f t="shared" si="2"/>
        <v xml:space="preserve"> </v>
      </c>
      <c r="W43" s="191"/>
      <c r="X43" s="191"/>
      <c r="Y43" s="191"/>
      <c r="Z43" s="191"/>
      <c r="AA43" s="191"/>
      <c r="AB43" s="198" t="str">
        <f t="shared" si="3"/>
        <v xml:space="preserve"> </v>
      </c>
      <c r="AC43" s="191"/>
      <c r="AD43" s="191"/>
      <c r="AE43" s="191"/>
      <c r="AF43" s="191"/>
      <c r="AG43" s="191"/>
      <c r="AH43" s="198" t="str">
        <f t="shared" si="4"/>
        <v xml:space="preserve"> </v>
      </c>
      <c r="AI43" s="191"/>
      <c r="AJ43" s="191"/>
      <c r="AK43" s="191"/>
      <c r="AL43" s="191"/>
      <c r="AM43" s="191"/>
      <c r="AN43" s="198" t="str">
        <f t="shared" si="5"/>
        <v xml:space="preserve"> </v>
      </c>
      <c r="AO43" s="191"/>
      <c r="AP43" s="191"/>
      <c r="AQ43" s="191"/>
      <c r="AR43" s="191"/>
      <c r="AS43" s="191"/>
      <c r="AT43" s="198" t="str">
        <f t="shared" si="6"/>
        <v xml:space="preserve"> </v>
      </c>
      <c r="AU43" s="191"/>
      <c r="AV43" s="191"/>
      <c r="AW43" s="191"/>
      <c r="AX43" s="191"/>
      <c r="AY43" s="191"/>
      <c r="AZ43" s="198" t="str">
        <f t="shared" si="7"/>
        <v xml:space="preserve"> </v>
      </c>
      <c r="BA43" s="191"/>
      <c r="BB43" s="191"/>
      <c r="BC43" s="191"/>
      <c r="BD43" s="191"/>
      <c r="BE43" s="191"/>
      <c r="BF43" s="198" t="str">
        <f t="shared" si="8"/>
        <v xml:space="preserve"> </v>
      </c>
      <c r="BG43" s="191"/>
      <c r="BH43" s="191"/>
      <c r="BI43" s="191"/>
      <c r="BJ43" s="191"/>
      <c r="BK43" s="191"/>
      <c r="BL43" s="198" t="str">
        <f t="shared" si="9"/>
        <v xml:space="preserve"> </v>
      </c>
      <c r="BM43" s="191"/>
      <c r="BN43" s="191"/>
      <c r="BO43" s="191"/>
      <c r="BP43" s="191"/>
      <c r="BQ43" s="191"/>
      <c r="BR43" s="198" t="str">
        <f t="shared" si="10"/>
        <v xml:space="preserve"> </v>
      </c>
      <c r="BS43" s="191"/>
      <c r="BT43" s="191"/>
      <c r="BU43" s="191"/>
      <c r="BV43" s="191"/>
      <c r="BW43" s="191"/>
      <c r="BX43" s="198" t="str">
        <f t="shared" si="11"/>
        <v xml:space="preserve"> </v>
      </c>
      <c r="BY43" s="191"/>
      <c r="BZ43" s="191"/>
      <c r="CA43" s="191"/>
      <c r="CB43" s="191"/>
      <c r="CC43" s="191"/>
      <c r="CD43" s="198" t="str">
        <f t="shared" si="12"/>
        <v xml:space="preserve"> </v>
      </c>
      <c r="CE43" s="66"/>
      <c r="CF43" s="66"/>
    </row>
    <row r="44" spans="1:84" s="67" customFormat="1" x14ac:dyDescent="0.25">
      <c r="A44" s="188">
        <f>BIODATA!A42</f>
        <v>37</v>
      </c>
      <c r="B44" s="188" t="str">
        <f>BIODATA!D42</f>
        <v>021010374</v>
      </c>
      <c r="C44" s="189" t="str">
        <f>BIODATA!E42</f>
        <v xml:space="preserve"> ANGGA BEVILIANSAH</v>
      </c>
      <c r="D44" s="188" t="str">
        <f>BIODATA!G42</f>
        <v>Akuntansi</v>
      </c>
      <c r="E44" s="191"/>
      <c r="F44" s="191"/>
      <c r="G44" s="191"/>
      <c r="H44" s="191"/>
      <c r="I44" s="191"/>
      <c r="J44" s="198" t="str">
        <f t="shared" si="0"/>
        <v xml:space="preserve"> </v>
      </c>
      <c r="K44" s="191"/>
      <c r="L44" s="191"/>
      <c r="M44" s="191"/>
      <c r="N44" s="191"/>
      <c r="O44" s="191"/>
      <c r="P44" s="198" t="str">
        <f t="shared" si="1"/>
        <v xml:space="preserve"> </v>
      </c>
      <c r="Q44" s="191"/>
      <c r="R44" s="191"/>
      <c r="S44" s="191"/>
      <c r="T44" s="191"/>
      <c r="U44" s="191"/>
      <c r="V44" s="198" t="str">
        <f t="shared" si="2"/>
        <v xml:space="preserve"> </v>
      </c>
      <c r="W44" s="191"/>
      <c r="X44" s="191"/>
      <c r="Y44" s="191"/>
      <c r="Z44" s="191"/>
      <c r="AA44" s="191"/>
      <c r="AB44" s="198" t="str">
        <f t="shared" si="3"/>
        <v xml:space="preserve"> </v>
      </c>
      <c r="AC44" s="191"/>
      <c r="AD44" s="191"/>
      <c r="AE44" s="191"/>
      <c r="AF44" s="191"/>
      <c r="AG44" s="191"/>
      <c r="AH44" s="198" t="str">
        <f t="shared" si="4"/>
        <v xml:space="preserve"> </v>
      </c>
      <c r="AI44" s="191"/>
      <c r="AJ44" s="191"/>
      <c r="AK44" s="191"/>
      <c r="AL44" s="191"/>
      <c r="AM44" s="191"/>
      <c r="AN44" s="198" t="str">
        <f t="shared" si="5"/>
        <v xml:space="preserve"> </v>
      </c>
      <c r="AO44" s="191"/>
      <c r="AP44" s="191"/>
      <c r="AQ44" s="191"/>
      <c r="AR44" s="191"/>
      <c r="AS44" s="191"/>
      <c r="AT44" s="198" t="str">
        <f t="shared" si="6"/>
        <v xml:space="preserve"> </v>
      </c>
      <c r="AU44" s="191"/>
      <c r="AV44" s="191"/>
      <c r="AW44" s="191"/>
      <c r="AX44" s="191"/>
      <c r="AY44" s="191"/>
      <c r="AZ44" s="198" t="str">
        <f t="shared" si="7"/>
        <v xml:space="preserve"> </v>
      </c>
      <c r="BA44" s="191"/>
      <c r="BB44" s="191"/>
      <c r="BC44" s="191"/>
      <c r="BD44" s="191"/>
      <c r="BE44" s="191"/>
      <c r="BF44" s="198" t="str">
        <f t="shared" si="8"/>
        <v xml:space="preserve"> </v>
      </c>
      <c r="BG44" s="191"/>
      <c r="BH44" s="191"/>
      <c r="BI44" s="191"/>
      <c r="BJ44" s="191"/>
      <c r="BK44" s="191"/>
      <c r="BL44" s="198" t="str">
        <f t="shared" si="9"/>
        <v xml:space="preserve"> </v>
      </c>
      <c r="BM44" s="191"/>
      <c r="BN44" s="191"/>
      <c r="BO44" s="191"/>
      <c r="BP44" s="191"/>
      <c r="BQ44" s="191"/>
      <c r="BR44" s="198" t="str">
        <f t="shared" si="10"/>
        <v xml:space="preserve"> </v>
      </c>
      <c r="BS44" s="191"/>
      <c r="BT44" s="191"/>
      <c r="BU44" s="191"/>
      <c r="BV44" s="191"/>
      <c r="BW44" s="191"/>
      <c r="BX44" s="198" t="str">
        <f t="shared" si="11"/>
        <v xml:space="preserve"> </v>
      </c>
      <c r="BY44" s="191"/>
      <c r="BZ44" s="191"/>
      <c r="CA44" s="191"/>
      <c r="CB44" s="191"/>
      <c r="CC44" s="191"/>
      <c r="CD44" s="198" t="str">
        <f t="shared" si="12"/>
        <v xml:space="preserve"> </v>
      </c>
      <c r="CE44" s="66"/>
      <c r="CF44" s="66"/>
    </row>
    <row r="45" spans="1:84" s="67" customFormat="1" x14ac:dyDescent="0.25">
      <c r="A45" s="188">
        <f>BIODATA!A43</f>
        <v>38</v>
      </c>
      <c r="B45" s="188" t="str">
        <f>BIODATA!D43</f>
        <v>021010383</v>
      </c>
      <c r="C45" s="189" t="str">
        <f>BIODATA!E43</f>
        <v xml:space="preserve"> ANNISA HARPASEMA</v>
      </c>
      <c r="D45" s="188" t="str">
        <f>BIODATA!G43</f>
        <v>Akuntansi</v>
      </c>
      <c r="E45" s="191"/>
      <c r="F45" s="191"/>
      <c r="G45" s="191"/>
      <c r="H45" s="191"/>
      <c r="I45" s="191"/>
      <c r="J45" s="198" t="str">
        <f t="shared" si="0"/>
        <v xml:space="preserve"> </v>
      </c>
      <c r="K45" s="191"/>
      <c r="L45" s="191"/>
      <c r="M45" s="191"/>
      <c r="N45" s="191"/>
      <c r="O45" s="191"/>
      <c r="P45" s="198" t="str">
        <f t="shared" si="1"/>
        <v xml:space="preserve"> </v>
      </c>
      <c r="Q45" s="191"/>
      <c r="R45" s="191"/>
      <c r="S45" s="191"/>
      <c r="T45" s="191"/>
      <c r="U45" s="191"/>
      <c r="V45" s="198" t="str">
        <f t="shared" si="2"/>
        <v xml:space="preserve"> </v>
      </c>
      <c r="W45" s="191"/>
      <c r="X45" s="191"/>
      <c r="Y45" s="191"/>
      <c r="Z45" s="191"/>
      <c r="AA45" s="191"/>
      <c r="AB45" s="198" t="str">
        <f t="shared" si="3"/>
        <v xml:space="preserve"> </v>
      </c>
      <c r="AC45" s="191"/>
      <c r="AD45" s="191"/>
      <c r="AE45" s="191"/>
      <c r="AF45" s="191"/>
      <c r="AG45" s="191"/>
      <c r="AH45" s="198" t="str">
        <f t="shared" si="4"/>
        <v xml:space="preserve"> </v>
      </c>
      <c r="AI45" s="191"/>
      <c r="AJ45" s="191"/>
      <c r="AK45" s="191"/>
      <c r="AL45" s="191"/>
      <c r="AM45" s="191"/>
      <c r="AN45" s="198" t="str">
        <f t="shared" si="5"/>
        <v xml:space="preserve"> </v>
      </c>
      <c r="AO45" s="191"/>
      <c r="AP45" s="191"/>
      <c r="AQ45" s="191"/>
      <c r="AR45" s="191"/>
      <c r="AS45" s="191"/>
      <c r="AT45" s="198" t="str">
        <f t="shared" si="6"/>
        <v xml:space="preserve"> </v>
      </c>
      <c r="AU45" s="191"/>
      <c r="AV45" s="191"/>
      <c r="AW45" s="191"/>
      <c r="AX45" s="191"/>
      <c r="AY45" s="191"/>
      <c r="AZ45" s="198" t="str">
        <f t="shared" si="7"/>
        <v xml:space="preserve"> </v>
      </c>
      <c r="BA45" s="191"/>
      <c r="BB45" s="191"/>
      <c r="BC45" s="191"/>
      <c r="BD45" s="191"/>
      <c r="BE45" s="191"/>
      <c r="BF45" s="198" t="str">
        <f t="shared" si="8"/>
        <v xml:space="preserve"> </v>
      </c>
      <c r="BG45" s="191"/>
      <c r="BH45" s="191"/>
      <c r="BI45" s="191"/>
      <c r="BJ45" s="191"/>
      <c r="BK45" s="191"/>
      <c r="BL45" s="198" t="str">
        <f t="shared" si="9"/>
        <v xml:space="preserve"> </v>
      </c>
      <c r="BM45" s="191"/>
      <c r="BN45" s="191"/>
      <c r="BO45" s="191"/>
      <c r="BP45" s="191"/>
      <c r="BQ45" s="191"/>
      <c r="BR45" s="198" t="str">
        <f t="shared" si="10"/>
        <v xml:space="preserve"> </v>
      </c>
      <c r="BS45" s="191"/>
      <c r="BT45" s="191"/>
      <c r="BU45" s="191"/>
      <c r="BV45" s="191"/>
      <c r="BW45" s="191"/>
      <c r="BX45" s="198" t="str">
        <f t="shared" si="11"/>
        <v xml:space="preserve"> </v>
      </c>
      <c r="BY45" s="191"/>
      <c r="BZ45" s="191"/>
      <c r="CA45" s="191"/>
      <c r="CB45" s="191"/>
      <c r="CC45" s="191"/>
      <c r="CD45" s="198" t="str">
        <f t="shared" si="12"/>
        <v xml:space="preserve"> </v>
      </c>
      <c r="CE45" s="66"/>
      <c r="CF45" s="66"/>
    </row>
    <row r="46" spans="1:84" s="67" customFormat="1" x14ac:dyDescent="0.25">
      <c r="A46" s="188">
        <f>BIODATA!A44</f>
        <v>39</v>
      </c>
      <c r="B46" s="188" t="str">
        <f>BIODATA!D44</f>
        <v>021010392</v>
      </c>
      <c r="C46" s="189" t="str">
        <f>BIODATA!E44</f>
        <v xml:space="preserve"> APRIYENI</v>
      </c>
      <c r="D46" s="188" t="str">
        <f>BIODATA!G44</f>
        <v>Akuntansi</v>
      </c>
      <c r="E46" s="191"/>
      <c r="F46" s="191"/>
      <c r="G46" s="191"/>
      <c r="H46" s="191"/>
      <c r="I46" s="191"/>
      <c r="J46" s="198" t="str">
        <f t="shared" si="0"/>
        <v xml:space="preserve"> </v>
      </c>
      <c r="K46" s="191"/>
      <c r="L46" s="191"/>
      <c r="M46" s="191"/>
      <c r="N46" s="191"/>
      <c r="O46" s="191"/>
      <c r="P46" s="198" t="str">
        <f t="shared" si="1"/>
        <v xml:space="preserve"> </v>
      </c>
      <c r="Q46" s="191"/>
      <c r="R46" s="191"/>
      <c r="S46" s="191"/>
      <c r="T46" s="191"/>
      <c r="U46" s="191"/>
      <c r="V46" s="198" t="str">
        <f t="shared" si="2"/>
        <v xml:space="preserve"> </v>
      </c>
      <c r="W46" s="191"/>
      <c r="X46" s="191"/>
      <c r="Y46" s="191"/>
      <c r="Z46" s="191"/>
      <c r="AA46" s="191"/>
      <c r="AB46" s="198" t="str">
        <f t="shared" si="3"/>
        <v xml:space="preserve"> </v>
      </c>
      <c r="AC46" s="191"/>
      <c r="AD46" s="191"/>
      <c r="AE46" s="191"/>
      <c r="AF46" s="191"/>
      <c r="AG46" s="191"/>
      <c r="AH46" s="198" t="str">
        <f t="shared" si="4"/>
        <v xml:space="preserve"> </v>
      </c>
      <c r="AI46" s="191"/>
      <c r="AJ46" s="191"/>
      <c r="AK46" s="191"/>
      <c r="AL46" s="191"/>
      <c r="AM46" s="191"/>
      <c r="AN46" s="198" t="str">
        <f t="shared" si="5"/>
        <v xml:space="preserve"> </v>
      </c>
      <c r="AO46" s="191"/>
      <c r="AP46" s="191"/>
      <c r="AQ46" s="191"/>
      <c r="AR46" s="191"/>
      <c r="AS46" s="191"/>
      <c r="AT46" s="198" t="str">
        <f t="shared" si="6"/>
        <v xml:space="preserve"> </v>
      </c>
      <c r="AU46" s="191"/>
      <c r="AV46" s="191"/>
      <c r="AW46" s="191"/>
      <c r="AX46" s="191"/>
      <c r="AY46" s="191"/>
      <c r="AZ46" s="198" t="str">
        <f t="shared" si="7"/>
        <v xml:space="preserve"> </v>
      </c>
      <c r="BA46" s="191"/>
      <c r="BB46" s="191"/>
      <c r="BC46" s="191"/>
      <c r="BD46" s="191"/>
      <c r="BE46" s="191"/>
      <c r="BF46" s="198" t="str">
        <f t="shared" si="8"/>
        <v xml:space="preserve"> </v>
      </c>
      <c r="BG46" s="191"/>
      <c r="BH46" s="191"/>
      <c r="BI46" s="191"/>
      <c r="BJ46" s="191"/>
      <c r="BK46" s="191"/>
      <c r="BL46" s="198" t="str">
        <f t="shared" si="9"/>
        <v xml:space="preserve"> </v>
      </c>
      <c r="BM46" s="191"/>
      <c r="BN46" s="191"/>
      <c r="BO46" s="191"/>
      <c r="BP46" s="191"/>
      <c r="BQ46" s="191"/>
      <c r="BR46" s="198" t="str">
        <f t="shared" si="10"/>
        <v xml:space="preserve"> </v>
      </c>
      <c r="BS46" s="191"/>
      <c r="BT46" s="191"/>
      <c r="BU46" s="191"/>
      <c r="BV46" s="191"/>
      <c r="BW46" s="191"/>
      <c r="BX46" s="198" t="str">
        <f t="shared" si="11"/>
        <v xml:space="preserve"> </v>
      </c>
      <c r="BY46" s="191"/>
      <c r="BZ46" s="191"/>
      <c r="CA46" s="191"/>
      <c r="CB46" s="191"/>
      <c r="CC46" s="191"/>
      <c r="CD46" s="198" t="str">
        <f t="shared" si="12"/>
        <v xml:space="preserve"> </v>
      </c>
      <c r="CE46" s="66"/>
      <c r="CF46" s="66"/>
    </row>
    <row r="47" spans="1:84" s="67" customFormat="1" x14ac:dyDescent="0.25">
      <c r="A47" s="188">
        <f>BIODATA!A45</f>
        <v>40</v>
      </c>
      <c r="B47" s="188" t="str">
        <f>BIODATA!D45</f>
        <v>021010409</v>
      </c>
      <c r="C47" s="189" t="str">
        <f>BIODATA!E45</f>
        <v xml:space="preserve"> AVIA RAHMAWATI</v>
      </c>
      <c r="D47" s="188" t="str">
        <f>BIODATA!G45</f>
        <v>Akuntansi</v>
      </c>
      <c r="E47" s="191"/>
      <c r="F47" s="191"/>
      <c r="G47" s="191"/>
      <c r="H47" s="191"/>
      <c r="I47" s="191"/>
      <c r="J47" s="198" t="str">
        <f t="shared" si="0"/>
        <v xml:space="preserve"> </v>
      </c>
      <c r="K47" s="191"/>
      <c r="L47" s="191"/>
      <c r="M47" s="191"/>
      <c r="N47" s="191"/>
      <c r="O47" s="191"/>
      <c r="P47" s="198" t="str">
        <f t="shared" si="1"/>
        <v xml:space="preserve"> </v>
      </c>
      <c r="Q47" s="191"/>
      <c r="R47" s="191"/>
      <c r="S47" s="191"/>
      <c r="T47" s="191"/>
      <c r="U47" s="191"/>
      <c r="V47" s="198" t="str">
        <f t="shared" si="2"/>
        <v xml:space="preserve"> </v>
      </c>
      <c r="W47" s="191"/>
      <c r="X47" s="191"/>
      <c r="Y47" s="191"/>
      <c r="Z47" s="191"/>
      <c r="AA47" s="191"/>
      <c r="AB47" s="198" t="str">
        <f t="shared" si="3"/>
        <v xml:space="preserve"> </v>
      </c>
      <c r="AC47" s="191"/>
      <c r="AD47" s="191"/>
      <c r="AE47" s="191"/>
      <c r="AF47" s="191"/>
      <c r="AG47" s="191"/>
      <c r="AH47" s="198" t="str">
        <f t="shared" si="4"/>
        <v xml:space="preserve"> </v>
      </c>
      <c r="AI47" s="191"/>
      <c r="AJ47" s="191"/>
      <c r="AK47" s="191"/>
      <c r="AL47" s="191"/>
      <c r="AM47" s="191"/>
      <c r="AN47" s="198" t="str">
        <f t="shared" si="5"/>
        <v xml:space="preserve"> </v>
      </c>
      <c r="AO47" s="191"/>
      <c r="AP47" s="191"/>
      <c r="AQ47" s="191"/>
      <c r="AR47" s="191"/>
      <c r="AS47" s="191"/>
      <c r="AT47" s="198" t="str">
        <f t="shared" si="6"/>
        <v xml:space="preserve"> </v>
      </c>
      <c r="AU47" s="191"/>
      <c r="AV47" s="191"/>
      <c r="AW47" s="191"/>
      <c r="AX47" s="191"/>
      <c r="AY47" s="191"/>
      <c r="AZ47" s="198" t="str">
        <f t="shared" si="7"/>
        <v xml:space="preserve"> </v>
      </c>
      <c r="BA47" s="191"/>
      <c r="BB47" s="191"/>
      <c r="BC47" s="191"/>
      <c r="BD47" s="191"/>
      <c r="BE47" s="191"/>
      <c r="BF47" s="198" t="str">
        <f t="shared" si="8"/>
        <v xml:space="preserve"> </v>
      </c>
      <c r="BG47" s="191"/>
      <c r="BH47" s="191"/>
      <c r="BI47" s="191"/>
      <c r="BJ47" s="191"/>
      <c r="BK47" s="191"/>
      <c r="BL47" s="198" t="str">
        <f t="shared" si="9"/>
        <v xml:space="preserve"> </v>
      </c>
      <c r="BM47" s="191"/>
      <c r="BN47" s="191"/>
      <c r="BO47" s="191"/>
      <c r="BP47" s="191"/>
      <c r="BQ47" s="191"/>
      <c r="BR47" s="198" t="str">
        <f t="shared" si="10"/>
        <v xml:space="preserve"> </v>
      </c>
      <c r="BS47" s="191"/>
      <c r="BT47" s="191"/>
      <c r="BU47" s="191"/>
      <c r="BV47" s="191"/>
      <c r="BW47" s="191"/>
      <c r="BX47" s="198" t="str">
        <f t="shared" si="11"/>
        <v xml:space="preserve"> </v>
      </c>
      <c r="BY47" s="191"/>
      <c r="BZ47" s="191"/>
      <c r="CA47" s="191"/>
      <c r="CB47" s="191"/>
      <c r="CC47" s="191"/>
      <c r="CD47" s="198" t="str">
        <f t="shared" si="12"/>
        <v xml:space="preserve"> </v>
      </c>
      <c r="CE47" s="66"/>
      <c r="CF47" s="66"/>
    </row>
    <row r="48" spans="1:84" s="67" customFormat="1" x14ac:dyDescent="0.25">
      <c r="A48" s="188">
        <f>BIODATA!A46</f>
        <v>41</v>
      </c>
      <c r="B48" s="188" t="str">
        <f>BIODATA!D46</f>
        <v>021010418</v>
      </c>
      <c r="C48" s="189" t="str">
        <f>BIODATA!E46</f>
        <v xml:space="preserve"> BUNGA ANJANI</v>
      </c>
      <c r="D48" s="188" t="str">
        <f>BIODATA!G46</f>
        <v>Akuntansi</v>
      </c>
      <c r="E48" s="191"/>
      <c r="F48" s="191"/>
      <c r="G48" s="191"/>
      <c r="H48" s="191"/>
      <c r="I48" s="191"/>
      <c r="J48" s="198" t="str">
        <f t="shared" si="0"/>
        <v xml:space="preserve"> </v>
      </c>
      <c r="K48" s="191"/>
      <c r="L48" s="191"/>
      <c r="M48" s="191"/>
      <c r="N48" s="191"/>
      <c r="O48" s="191"/>
      <c r="P48" s="198" t="str">
        <f t="shared" si="1"/>
        <v xml:space="preserve"> </v>
      </c>
      <c r="Q48" s="191"/>
      <c r="R48" s="191"/>
      <c r="S48" s="191"/>
      <c r="T48" s="191"/>
      <c r="U48" s="191"/>
      <c r="V48" s="198" t="str">
        <f t="shared" si="2"/>
        <v xml:space="preserve"> </v>
      </c>
      <c r="W48" s="191"/>
      <c r="X48" s="191"/>
      <c r="Y48" s="191"/>
      <c r="Z48" s="191"/>
      <c r="AA48" s="191"/>
      <c r="AB48" s="198" t="str">
        <f t="shared" si="3"/>
        <v xml:space="preserve"> </v>
      </c>
      <c r="AC48" s="191"/>
      <c r="AD48" s="191"/>
      <c r="AE48" s="191"/>
      <c r="AF48" s="191"/>
      <c r="AG48" s="191"/>
      <c r="AH48" s="198" t="str">
        <f t="shared" si="4"/>
        <v xml:space="preserve"> </v>
      </c>
      <c r="AI48" s="191"/>
      <c r="AJ48" s="191"/>
      <c r="AK48" s="191"/>
      <c r="AL48" s="191"/>
      <c r="AM48" s="191"/>
      <c r="AN48" s="198" t="str">
        <f t="shared" si="5"/>
        <v xml:space="preserve"> </v>
      </c>
      <c r="AO48" s="191"/>
      <c r="AP48" s="191"/>
      <c r="AQ48" s="191"/>
      <c r="AR48" s="191"/>
      <c r="AS48" s="191"/>
      <c r="AT48" s="198" t="str">
        <f t="shared" si="6"/>
        <v xml:space="preserve"> </v>
      </c>
      <c r="AU48" s="191"/>
      <c r="AV48" s="191"/>
      <c r="AW48" s="191"/>
      <c r="AX48" s="191"/>
      <c r="AY48" s="191"/>
      <c r="AZ48" s="198" t="str">
        <f t="shared" si="7"/>
        <v xml:space="preserve"> </v>
      </c>
      <c r="BA48" s="191"/>
      <c r="BB48" s="191"/>
      <c r="BC48" s="191"/>
      <c r="BD48" s="191"/>
      <c r="BE48" s="191"/>
      <c r="BF48" s="198" t="str">
        <f t="shared" si="8"/>
        <v xml:space="preserve"> </v>
      </c>
      <c r="BG48" s="191"/>
      <c r="BH48" s="191"/>
      <c r="BI48" s="191"/>
      <c r="BJ48" s="191"/>
      <c r="BK48" s="191"/>
      <c r="BL48" s="198" t="str">
        <f t="shared" si="9"/>
        <v xml:space="preserve"> </v>
      </c>
      <c r="BM48" s="191"/>
      <c r="BN48" s="191"/>
      <c r="BO48" s="191"/>
      <c r="BP48" s="191"/>
      <c r="BQ48" s="191"/>
      <c r="BR48" s="198" t="str">
        <f t="shared" si="10"/>
        <v xml:space="preserve"> </v>
      </c>
      <c r="BS48" s="191"/>
      <c r="BT48" s="191"/>
      <c r="BU48" s="191"/>
      <c r="BV48" s="191"/>
      <c r="BW48" s="191"/>
      <c r="BX48" s="198" t="str">
        <f t="shared" si="11"/>
        <v xml:space="preserve"> </v>
      </c>
      <c r="BY48" s="191"/>
      <c r="BZ48" s="191"/>
      <c r="CA48" s="191"/>
      <c r="CB48" s="191"/>
      <c r="CC48" s="191"/>
      <c r="CD48" s="198" t="str">
        <f t="shared" si="12"/>
        <v xml:space="preserve"> </v>
      </c>
      <c r="CE48" s="66"/>
      <c r="CF48" s="66"/>
    </row>
    <row r="49" spans="1:84" s="67" customFormat="1" x14ac:dyDescent="0.25">
      <c r="A49" s="188">
        <f>BIODATA!A47</f>
        <v>42</v>
      </c>
      <c r="B49" s="188" t="str">
        <f>BIODATA!D47</f>
        <v>021010427</v>
      </c>
      <c r="C49" s="189" t="str">
        <f>BIODATA!E47</f>
        <v xml:space="preserve"> DADU PERNATA</v>
      </c>
      <c r="D49" s="188" t="str">
        <f>BIODATA!G47</f>
        <v>Akuntansi</v>
      </c>
      <c r="E49" s="191"/>
      <c r="F49" s="191"/>
      <c r="G49" s="191"/>
      <c r="H49" s="191"/>
      <c r="I49" s="191"/>
      <c r="J49" s="198" t="str">
        <f t="shared" si="0"/>
        <v xml:space="preserve"> </v>
      </c>
      <c r="K49" s="191"/>
      <c r="L49" s="191"/>
      <c r="M49" s="191"/>
      <c r="N49" s="191"/>
      <c r="O49" s="191"/>
      <c r="P49" s="198" t="str">
        <f t="shared" si="1"/>
        <v xml:space="preserve"> </v>
      </c>
      <c r="Q49" s="191"/>
      <c r="R49" s="191"/>
      <c r="S49" s="191"/>
      <c r="T49" s="191"/>
      <c r="U49" s="191"/>
      <c r="V49" s="198" t="str">
        <f t="shared" si="2"/>
        <v xml:space="preserve"> </v>
      </c>
      <c r="W49" s="191"/>
      <c r="X49" s="191"/>
      <c r="Y49" s="191"/>
      <c r="Z49" s="191"/>
      <c r="AA49" s="191"/>
      <c r="AB49" s="198" t="str">
        <f t="shared" si="3"/>
        <v xml:space="preserve"> </v>
      </c>
      <c r="AC49" s="191"/>
      <c r="AD49" s="191"/>
      <c r="AE49" s="191"/>
      <c r="AF49" s="191"/>
      <c r="AG49" s="191"/>
      <c r="AH49" s="198" t="str">
        <f t="shared" si="4"/>
        <v xml:space="preserve"> </v>
      </c>
      <c r="AI49" s="191"/>
      <c r="AJ49" s="191"/>
      <c r="AK49" s="191"/>
      <c r="AL49" s="191"/>
      <c r="AM49" s="191"/>
      <c r="AN49" s="198" t="str">
        <f t="shared" si="5"/>
        <v xml:space="preserve"> </v>
      </c>
      <c r="AO49" s="191"/>
      <c r="AP49" s="191"/>
      <c r="AQ49" s="191"/>
      <c r="AR49" s="191"/>
      <c r="AS49" s="191"/>
      <c r="AT49" s="198" t="str">
        <f t="shared" si="6"/>
        <v xml:space="preserve"> </v>
      </c>
      <c r="AU49" s="191"/>
      <c r="AV49" s="191"/>
      <c r="AW49" s="191"/>
      <c r="AX49" s="191"/>
      <c r="AY49" s="191"/>
      <c r="AZ49" s="198" t="str">
        <f t="shared" si="7"/>
        <v xml:space="preserve"> </v>
      </c>
      <c r="BA49" s="191"/>
      <c r="BB49" s="191"/>
      <c r="BC49" s="191"/>
      <c r="BD49" s="191"/>
      <c r="BE49" s="191"/>
      <c r="BF49" s="198" t="str">
        <f t="shared" si="8"/>
        <v xml:space="preserve"> </v>
      </c>
      <c r="BG49" s="191"/>
      <c r="BH49" s="191"/>
      <c r="BI49" s="191"/>
      <c r="BJ49" s="191"/>
      <c r="BK49" s="191"/>
      <c r="BL49" s="198" t="str">
        <f t="shared" si="9"/>
        <v xml:space="preserve"> </v>
      </c>
      <c r="BM49" s="191"/>
      <c r="BN49" s="191"/>
      <c r="BO49" s="191"/>
      <c r="BP49" s="191"/>
      <c r="BQ49" s="191"/>
      <c r="BR49" s="198" t="str">
        <f t="shared" si="10"/>
        <v xml:space="preserve"> </v>
      </c>
      <c r="BS49" s="191"/>
      <c r="BT49" s="191"/>
      <c r="BU49" s="191"/>
      <c r="BV49" s="191"/>
      <c r="BW49" s="191"/>
      <c r="BX49" s="198" t="str">
        <f t="shared" si="11"/>
        <v xml:space="preserve"> </v>
      </c>
      <c r="BY49" s="191"/>
      <c r="BZ49" s="191"/>
      <c r="CA49" s="191"/>
      <c r="CB49" s="191"/>
      <c r="CC49" s="191"/>
      <c r="CD49" s="198" t="str">
        <f t="shared" si="12"/>
        <v xml:space="preserve"> </v>
      </c>
      <c r="CE49" s="66"/>
      <c r="CF49" s="66"/>
    </row>
    <row r="50" spans="1:84" s="67" customFormat="1" x14ac:dyDescent="0.25">
      <c r="A50" s="188">
        <f>BIODATA!A48</f>
        <v>43</v>
      </c>
      <c r="B50" s="188" t="str">
        <f>BIODATA!D48</f>
        <v>021010436</v>
      </c>
      <c r="C50" s="189" t="str">
        <f>BIODATA!E48</f>
        <v xml:space="preserve"> DEFIARCA WARU</v>
      </c>
      <c r="D50" s="188" t="str">
        <f>BIODATA!G48</f>
        <v>Akuntansi</v>
      </c>
      <c r="E50" s="191"/>
      <c r="F50" s="191"/>
      <c r="G50" s="191"/>
      <c r="H50" s="191"/>
      <c r="I50" s="191"/>
      <c r="J50" s="198" t="str">
        <f t="shared" si="0"/>
        <v xml:space="preserve"> </v>
      </c>
      <c r="K50" s="191"/>
      <c r="L50" s="191"/>
      <c r="M50" s="191"/>
      <c r="N50" s="191"/>
      <c r="O50" s="191"/>
      <c r="P50" s="198" t="str">
        <f t="shared" si="1"/>
        <v xml:space="preserve"> </v>
      </c>
      <c r="Q50" s="191"/>
      <c r="R50" s="191"/>
      <c r="S50" s="191"/>
      <c r="T50" s="191"/>
      <c r="U50" s="191"/>
      <c r="V50" s="198" t="str">
        <f t="shared" si="2"/>
        <v xml:space="preserve"> </v>
      </c>
      <c r="W50" s="191"/>
      <c r="X50" s="191"/>
      <c r="Y50" s="191"/>
      <c r="Z50" s="191"/>
      <c r="AA50" s="191"/>
      <c r="AB50" s="198" t="str">
        <f t="shared" si="3"/>
        <v xml:space="preserve"> </v>
      </c>
      <c r="AC50" s="191"/>
      <c r="AD50" s="191"/>
      <c r="AE50" s="191"/>
      <c r="AF50" s="191"/>
      <c r="AG50" s="191"/>
      <c r="AH50" s="198" t="str">
        <f t="shared" si="4"/>
        <v xml:space="preserve"> </v>
      </c>
      <c r="AI50" s="191"/>
      <c r="AJ50" s="191"/>
      <c r="AK50" s="191"/>
      <c r="AL50" s="191"/>
      <c r="AM50" s="191"/>
      <c r="AN50" s="198" t="str">
        <f t="shared" si="5"/>
        <v xml:space="preserve"> </v>
      </c>
      <c r="AO50" s="191"/>
      <c r="AP50" s="191"/>
      <c r="AQ50" s="191"/>
      <c r="AR50" s="191"/>
      <c r="AS50" s="191"/>
      <c r="AT50" s="198" t="str">
        <f t="shared" si="6"/>
        <v xml:space="preserve"> </v>
      </c>
      <c r="AU50" s="191"/>
      <c r="AV50" s="191"/>
      <c r="AW50" s="191"/>
      <c r="AX50" s="191"/>
      <c r="AY50" s="191"/>
      <c r="AZ50" s="198" t="str">
        <f t="shared" si="7"/>
        <v xml:space="preserve"> </v>
      </c>
      <c r="BA50" s="191"/>
      <c r="BB50" s="191"/>
      <c r="BC50" s="191"/>
      <c r="BD50" s="191"/>
      <c r="BE50" s="191"/>
      <c r="BF50" s="198" t="str">
        <f t="shared" si="8"/>
        <v xml:space="preserve"> </v>
      </c>
      <c r="BG50" s="191"/>
      <c r="BH50" s="191"/>
      <c r="BI50" s="191"/>
      <c r="BJ50" s="191"/>
      <c r="BK50" s="191"/>
      <c r="BL50" s="198" t="str">
        <f t="shared" si="9"/>
        <v xml:space="preserve"> </v>
      </c>
      <c r="BM50" s="191"/>
      <c r="BN50" s="191"/>
      <c r="BO50" s="191"/>
      <c r="BP50" s="191"/>
      <c r="BQ50" s="191"/>
      <c r="BR50" s="198" t="str">
        <f t="shared" si="10"/>
        <v xml:space="preserve"> </v>
      </c>
      <c r="BS50" s="191"/>
      <c r="BT50" s="191"/>
      <c r="BU50" s="191"/>
      <c r="BV50" s="191"/>
      <c r="BW50" s="191"/>
      <c r="BX50" s="198" t="str">
        <f t="shared" si="11"/>
        <v xml:space="preserve"> </v>
      </c>
      <c r="BY50" s="191"/>
      <c r="BZ50" s="191"/>
      <c r="CA50" s="191"/>
      <c r="CB50" s="191"/>
      <c r="CC50" s="191"/>
      <c r="CD50" s="198" t="str">
        <f t="shared" si="12"/>
        <v xml:space="preserve"> </v>
      </c>
      <c r="CE50" s="66"/>
      <c r="CF50" s="66"/>
    </row>
    <row r="51" spans="1:84" s="67" customFormat="1" x14ac:dyDescent="0.25">
      <c r="A51" s="188">
        <f>BIODATA!A49</f>
        <v>44</v>
      </c>
      <c r="B51" s="188" t="str">
        <f>BIODATA!D49</f>
        <v>021010445</v>
      </c>
      <c r="C51" s="189" t="str">
        <f>BIODATA!E49</f>
        <v xml:space="preserve"> DINDA OKTARI</v>
      </c>
      <c r="D51" s="188" t="str">
        <f>BIODATA!G49</f>
        <v>Akuntansi</v>
      </c>
      <c r="E51" s="191"/>
      <c r="F51" s="191"/>
      <c r="G51" s="191"/>
      <c r="H51" s="191"/>
      <c r="I51" s="191"/>
      <c r="J51" s="198" t="str">
        <f t="shared" si="0"/>
        <v xml:space="preserve"> </v>
      </c>
      <c r="K51" s="191"/>
      <c r="L51" s="191"/>
      <c r="M51" s="191"/>
      <c r="N51" s="191"/>
      <c r="O51" s="191"/>
      <c r="P51" s="198" t="str">
        <f t="shared" si="1"/>
        <v xml:space="preserve"> </v>
      </c>
      <c r="Q51" s="191"/>
      <c r="R51" s="191"/>
      <c r="S51" s="191"/>
      <c r="T51" s="191"/>
      <c r="U51" s="191"/>
      <c r="V51" s="198" t="str">
        <f t="shared" si="2"/>
        <v xml:space="preserve"> </v>
      </c>
      <c r="W51" s="191"/>
      <c r="X51" s="191"/>
      <c r="Y51" s="191"/>
      <c r="Z51" s="191"/>
      <c r="AA51" s="191"/>
      <c r="AB51" s="198" t="str">
        <f t="shared" si="3"/>
        <v xml:space="preserve"> </v>
      </c>
      <c r="AC51" s="191"/>
      <c r="AD51" s="191"/>
      <c r="AE51" s="191"/>
      <c r="AF51" s="191"/>
      <c r="AG51" s="191"/>
      <c r="AH51" s="198" t="str">
        <f t="shared" si="4"/>
        <v xml:space="preserve"> </v>
      </c>
      <c r="AI51" s="191"/>
      <c r="AJ51" s="191"/>
      <c r="AK51" s="191"/>
      <c r="AL51" s="191"/>
      <c r="AM51" s="191"/>
      <c r="AN51" s="198" t="str">
        <f t="shared" si="5"/>
        <v xml:space="preserve"> </v>
      </c>
      <c r="AO51" s="191"/>
      <c r="AP51" s="191"/>
      <c r="AQ51" s="191"/>
      <c r="AR51" s="191"/>
      <c r="AS51" s="191"/>
      <c r="AT51" s="198" t="str">
        <f t="shared" si="6"/>
        <v xml:space="preserve"> </v>
      </c>
      <c r="AU51" s="191"/>
      <c r="AV51" s="191"/>
      <c r="AW51" s="191"/>
      <c r="AX51" s="191"/>
      <c r="AY51" s="191"/>
      <c r="AZ51" s="198" t="str">
        <f t="shared" si="7"/>
        <v xml:space="preserve"> </v>
      </c>
      <c r="BA51" s="191"/>
      <c r="BB51" s="191"/>
      <c r="BC51" s="191"/>
      <c r="BD51" s="191"/>
      <c r="BE51" s="191"/>
      <c r="BF51" s="198" t="str">
        <f t="shared" si="8"/>
        <v xml:space="preserve"> </v>
      </c>
      <c r="BG51" s="191"/>
      <c r="BH51" s="191"/>
      <c r="BI51" s="191"/>
      <c r="BJ51" s="191"/>
      <c r="BK51" s="191"/>
      <c r="BL51" s="198" t="str">
        <f t="shared" si="9"/>
        <v xml:space="preserve"> </v>
      </c>
      <c r="BM51" s="191"/>
      <c r="BN51" s="191"/>
      <c r="BO51" s="191"/>
      <c r="BP51" s="191"/>
      <c r="BQ51" s="191"/>
      <c r="BR51" s="198" t="str">
        <f t="shared" si="10"/>
        <v xml:space="preserve"> </v>
      </c>
      <c r="BS51" s="191"/>
      <c r="BT51" s="191"/>
      <c r="BU51" s="191"/>
      <c r="BV51" s="191"/>
      <c r="BW51" s="191"/>
      <c r="BX51" s="198" t="str">
        <f t="shared" si="11"/>
        <v xml:space="preserve"> </v>
      </c>
      <c r="BY51" s="191"/>
      <c r="BZ51" s="191"/>
      <c r="CA51" s="191"/>
      <c r="CB51" s="191"/>
      <c r="CC51" s="191"/>
      <c r="CD51" s="198" t="str">
        <f t="shared" si="12"/>
        <v xml:space="preserve"> </v>
      </c>
      <c r="CE51" s="66"/>
      <c r="CF51" s="66"/>
    </row>
    <row r="52" spans="1:84" s="67" customFormat="1" x14ac:dyDescent="0.25">
      <c r="A52" s="188">
        <f>BIODATA!A50</f>
        <v>45</v>
      </c>
      <c r="B52" s="188" t="str">
        <f>BIODATA!D50</f>
        <v>021010454</v>
      </c>
      <c r="C52" s="189" t="str">
        <f>BIODATA!E50</f>
        <v xml:space="preserve"> DWI NOVIA NINGRUM</v>
      </c>
      <c r="D52" s="188" t="str">
        <f>BIODATA!G50</f>
        <v>Akuntansi</v>
      </c>
      <c r="E52" s="191"/>
      <c r="F52" s="191"/>
      <c r="G52" s="191"/>
      <c r="H52" s="191"/>
      <c r="I52" s="191"/>
      <c r="J52" s="198" t="str">
        <f t="shared" si="0"/>
        <v xml:space="preserve"> </v>
      </c>
      <c r="K52" s="191"/>
      <c r="L52" s="191"/>
      <c r="M52" s="191"/>
      <c r="N52" s="191"/>
      <c r="O52" s="191"/>
      <c r="P52" s="198" t="str">
        <f t="shared" si="1"/>
        <v xml:space="preserve"> </v>
      </c>
      <c r="Q52" s="191"/>
      <c r="R52" s="191"/>
      <c r="S52" s="191"/>
      <c r="T52" s="191"/>
      <c r="U52" s="191"/>
      <c r="V52" s="198" t="str">
        <f t="shared" si="2"/>
        <v xml:space="preserve"> </v>
      </c>
      <c r="W52" s="191"/>
      <c r="X52" s="191"/>
      <c r="Y52" s="191"/>
      <c r="Z52" s="191"/>
      <c r="AA52" s="191"/>
      <c r="AB52" s="198" t="str">
        <f t="shared" si="3"/>
        <v xml:space="preserve"> </v>
      </c>
      <c r="AC52" s="191"/>
      <c r="AD52" s="191"/>
      <c r="AE52" s="191"/>
      <c r="AF52" s="191"/>
      <c r="AG52" s="191"/>
      <c r="AH52" s="198" t="str">
        <f t="shared" si="4"/>
        <v xml:space="preserve"> </v>
      </c>
      <c r="AI52" s="191"/>
      <c r="AJ52" s="191"/>
      <c r="AK52" s="191"/>
      <c r="AL52" s="191"/>
      <c r="AM52" s="191"/>
      <c r="AN52" s="198" t="str">
        <f t="shared" si="5"/>
        <v xml:space="preserve"> </v>
      </c>
      <c r="AO52" s="191"/>
      <c r="AP52" s="191"/>
      <c r="AQ52" s="191"/>
      <c r="AR52" s="191"/>
      <c r="AS52" s="191"/>
      <c r="AT52" s="198" t="str">
        <f t="shared" si="6"/>
        <v xml:space="preserve"> </v>
      </c>
      <c r="AU52" s="191"/>
      <c r="AV52" s="191"/>
      <c r="AW52" s="191"/>
      <c r="AX52" s="191"/>
      <c r="AY52" s="191"/>
      <c r="AZ52" s="198" t="str">
        <f t="shared" si="7"/>
        <v xml:space="preserve"> </v>
      </c>
      <c r="BA52" s="191"/>
      <c r="BB52" s="191"/>
      <c r="BC52" s="191"/>
      <c r="BD52" s="191"/>
      <c r="BE52" s="191"/>
      <c r="BF52" s="198" t="str">
        <f t="shared" si="8"/>
        <v xml:space="preserve"> </v>
      </c>
      <c r="BG52" s="191"/>
      <c r="BH52" s="191"/>
      <c r="BI52" s="191"/>
      <c r="BJ52" s="191"/>
      <c r="BK52" s="191"/>
      <c r="BL52" s="198" t="str">
        <f t="shared" si="9"/>
        <v xml:space="preserve"> </v>
      </c>
      <c r="BM52" s="191"/>
      <c r="BN52" s="191"/>
      <c r="BO52" s="191"/>
      <c r="BP52" s="191"/>
      <c r="BQ52" s="191"/>
      <c r="BR52" s="198" t="str">
        <f t="shared" si="10"/>
        <v xml:space="preserve"> </v>
      </c>
      <c r="BS52" s="191"/>
      <c r="BT52" s="191"/>
      <c r="BU52" s="191"/>
      <c r="BV52" s="191"/>
      <c r="BW52" s="191"/>
      <c r="BX52" s="198" t="str">
        <f t="shared" si="11"/>
        <v xml:space="preserve"> </v>
      </c>
      <c r="BY52" s="191"/>
      <c r="BZ52" s="191"/>
      <c r="CA52" s="191"/>
      <c r="CB52" s="191"/>
      <c r="CC52" s="191"/>
      <c r="CD52" s="198" t="str">
        <f t="shared" si="12"/>
        <v xml:space="preserve"> </v>
      </c>
      <c r="CE52" s="66"/>
      <c r="CF52" s="66"/>
    </row>
    <row r="53" spans="1:84" s="67" customFormat="1" x14ac:dyDescent="0.25">
      <c r="A53" s="188">
        <f>BIODATA!A51</f>
        <v>46</v>
      </c>
      <c r="B53" s="188" t="str">
        <f>BIODATA!D51</f>
        <v>021010463</v>
      </c>
      <c r="C53" s="189" t="str">
        <f>BIODATA!E51</f>
        <v xml:space="preserve"> FEBRIANTY</v>
      </c>
      <c r="D53" s="188" t="str">
        <f>BIODATA!G51</f>
        <v>Akuntansi</v>
      </c>
      <c r="E53" s="191"/>
      <c r="F53" s="191"/>
      <c r="G53" s="191"/>
      <c r="H53" s="191"/>
      <c r="I53" s="191"/>
      <c r="J53" s="198" t="str">
        <f t="shared" si="0"/>
        <v xml:space="preserve"> </v>
      </c>
      <c r="K53" s="191"/>
      <c r="L53" s="191"/>
      <c r="M53" s="191"/>
      <c r="N53" s="191"/>
      <c r="O53" s="191"/>
      <c r="P53" s="198" t="str">
        <f t="shared" si="1"/>
        <v xml:space="preserve"> </v>
      </c>
      <c r="Q53" s="191"/>
      <c r="R53" s="191"/>
      <c r="S53" s="191"/>
      <c r="T53" s="191"/>
      <c r="U53" s="191"/>
      <c r="V53" s="198" t="str">
        <f t="shared" si="2"/>
        <v xml:space="preserve"> </v>
      </c>
      <c r="W53" s="191"/>
      <c r="X53" s="191"/>
      <c r="Y53" s="191"/>
      <c r="Z53" s="191"/>
      <c r="AA53" s="191"/>
      <c r="AB53" s="198" t="str">
        <f t="shared" si="3"/>
        <v xml:space="preserve"> </v>
      </c>
      <c r="AC53" s="191"/>
      <c r="AD53" s="191"/>
      <c r="AE53" s="191"/>
      <c r="AF53" s="191"/>
      <c r="AG53" s="191"/>
      <c r="AH53" s="198" t="str">
        <f t="shared" si="4"/>
        <v xml:space="preserve"> </v>
      </c>
      <c r="AI53" s="191"/>
      <c r="AJ53" s="191"/>
      <c r="AK53" s="191"/>
      <c r="AL53" s="191"/>
      <c r="AM53" s="191"/>
      <c r="AN53" s="198" t="str">
        <f t="shared" si="5"/>
        <v xml:space="preserve"> </v>
      </c>
      <c r="AO53" s="191"/>
      <c r="AP53" s="191"/>
      <c r="AQ53" s="191"/>
      <c r="AR53" s="191"/>
      <c r="AS53" s="191"/>
      <c r="AT53" s="198" t="str">
        <f t="shared" si="6"/>
        <v xml:space="preserve"> </v>
      </c>
      <c r="AU53" s="191"/>
      <c r="AV53" s="191"/>
      <c r="AW53" s="191"/>
      <c r="AX53" s="191"/>
      <c r="AY53" s="191"/>
      <c r="AZ53" s="198" t="str">
        <f t="shared" si="7"/>
        <v xml:space="preserve"> </v>
      </c>
      <c r="BA53" s="191"/>
      <c r="BB53" s="191"/>
      <c r="BC53" s="191"/>
      <c r="BD53" s="191"/>
      <c r="BE53" s="191"/>
      <c r="BF53" s="198" t="str">
        <f t="shared" si="8"/>
        <v xml:space="preserve"> </v>
      </c>
      <c r="BG53" s="191"/>
      <c r="BH53" s="191"/>
      <c r="BI53" s="191"/>
      <c r="BJ53" s="191"/>
      <c r="BK53" s="191"/>
      <c r="BL53" s="198" t="str">
        <f t="shared" si="9"/>
        <v xml:space="preserve"> </v>
      </c>
      <c r="BM53" s="191"/>
      <c r="BN53" s="191"/>
      <c r="BO53" s="191"/>
      <c r="BP53" s="191"/>
      <c r="BQ53" s="191"/>
      <c r="BR53" s="198" t="str">
        <f t="shared" si="10"/>
        <v xml:space="preserve"> </v>
      </c>
      <c r="BS53" s="191"/>
      <c r="BT53" s="191"/>
      <c r="BU53" s="191"/>
      <c r="BV53" s="191"/>
      <c r="BW53" s="191"/>
      <c r="BX53" s="198" t="str">
        <f t="shared" si="11"/>
        <v xml:space="preserve"> </v>
      </c>
      <c r="BY53" s="191"/>
      <c r="BZ53" s="191"/>
      <c r="CA53" s="191"/>
      <c r="CB53" s="191"/>
      <c r="CC53" s="191"/>
      <c r="CD53" s="198" t="str">
        <f t="shared" si="12"/>
        <v xml:space="preserve"> </v>
      </c>
      <c r="CE53" s="66"/>
      <c r="CF53" s="66"/>
    </row>
    <row r="54" spans="1:84" s="67" customFormat="1" x14ac:dyDescent="0.25">
      <c r="A54" s="188">
        <f>BIODATA!A52</f>
        <v>47</v>
      </c>
      <c r="B54" s="188" t="str">
        <f>BIODATA!D52</f>
        <v>021010472</v>
      </c>
      <c r="C54" s="189" t="str">
        <f>BIODATA!E52</f>
        <v xml:space="preserve"> FENI FEBIOLA</v>
      </c>
      <c r="D54" s="188" t="str">
        <f>BIODATA!G52</f>
        <v>Akuntansi</v>
      </c>
      <c r="E54" s="191"/>
      <c r="F54" s="191"/>
      <c r="G54" s="191"/>
      <c r="H54" s="191"/>
      <c r="I54" s="191"/>
      <c r="J54" s="198" t="str">
        <f t="shared" si="0"/>
        <v xml:space="preserve"> </v>
      </c>
      <c r="K54" s="191"/>
      <c r="L54" s="191"/>
      <c r="M54" s="191"/>
      <c r="N54" s="191"/>
      <c r="O54" s="191"/>
      <c r="P54" s="198" t="str">
        <f t="shared" si="1"/>
        <v xml:space="preserve"> </v>
      </c>
      <c r="Q54" s="191"/>
      <c r="R54" s="191"/>
      <c r="S54" s="191"/>
      <c r="T54" s="191"/>
      <c r="U54" s="191"/>
      <c r="V54" s="198" t="str">
        <f t="shared" si="2"/>
        <v xml:space="preserve"> </v>
      </c>
      <c r="W54" s="191"/>
      <c r="X54" s="191"/>
      <c r="Y54" s="191"/>
      <c r="Z54" s="191"/>
      <c r="AA54" s="191"/>
      <c r="AB54" s="198" t="str">
        <f t="shared" si="3"/>
        <v xml:space="preserve"> </v>
      </c>
      <c r="AC54" s="191"/>
      <c r="AD54" s="191"/>
      <c r="AE54" s="191"/>
      <c r="AF54" s="191"/>
      <c r="AG54" s="191"/>
      <c r="AH54" s="198" t="str">
        <f t="shared" si="4"/>
        <v xml:space="preserve"> </v>
      </c>
      <c r="AI54" s="191"/>
      <c r="AJ54" s="191"/>
      <c r="AK54" s="191"/>
      <c r="AL54" s="191"/>
      <c r="AM54" s="191"/>
      <c r="AN54" s="198" t="str">
        <f t="shared" si="5"/>
        <v xml:space="preserve"> </v>
      </c>
      <c r="AO54" s="191"/>
      <c r="AP54" s="191"/>
      <c r="AQ54" s="191"/>
      <c r="AR54" s="191"/>
      <c r="AS54" s="191"/>
      <c r="AT54" s="198" t="str">
        <f t="shared" si="6"/>
        <v xml:space="preserve"> </v>
      </c>
      <c r="AU54" s="191"/>
      <c r="AV54" s="191"/>
      <c r="AW54" s="191"/>
      <c r="AX54" s="191"/>
      <c r="AY54" s="191"/>
      <c r="AZ54" s="198" t="str">
        <f t="shared" si="7"/>
        <v xml:space="preserve"> </v>
      </c>
      <c r="BA54" s="191"/>
      <c r="BB54" s="191"/>
      <c r="BC54" s="191"/>
      <c r="BD54" s="191"/>
      <c r="BE54" s="191"/>
      <c r="BF54" s="198" t="str">
        <f t="shared" si="8"/>
        <v xml:space="preserve"> </v>
      </c>
      <c r="BG54" s="191"/>
      <c r="BH54" s="191"/>
      <c r="BI54" s="191"/>
      <c r="BJ54" s="191"/>
      <c r="BK54" s="191"/>
      <c r="BL54" s="198" t="str">
        <f t="shared" si="9"/>
        <v xml:space="preserve"> </v>
      </c>
      <c r="BM54" s="191"/>
      <c r="BN54" s="191"/>
      <c r="BO54" s="191"/>
      <c r="BP54" s="191"/>
      <c r="BQ54" s="191"/>
      <c r="BR54" s="198" t="str">
        <f t="shared" si="10"/>
        <v xml:space="preserve"> </v>
      </c>
      <c r="BS54" s="191"/>
      <c r="BT54" s="191"/>
      <c r="BU54" s="191"/>
      <c r="BV54" s="191"/>
      <c r="BW54" s="191"/>
      <c r="BX54" s="198" t="str">
        <f t="shared" si="11"/>
        <v xml:space="preserve"> </v>
      </c>
      <c r="BY54" s="191"/>
      <c r="BZ54" s="191"/>
      <c r="CA54" s="191"/>
      <c r="CB54" s="191"/>
      <c r="CC54" s="191"/>
      <c r="CD54" s="198" t="str">
        <f t="shared" si="12"/>
        <v xml:space="preserve"> </v>
      </c>
      <c r="CE54" s="66"/>
      <c r="CF54" s="66"/>
    </row>
    <row r="55" spans="1:84" s="67" customFormat="1" x14ac:dyDescent="0.25">
      <c r="A55" s="188">
        <f>BIODATA!A53</f>
        <v>48</v>
      </c>
      <c r="B55" s="188" t="str">
        <f>BIODATA!D53</f>
        <v>021010489</v>
      </c>
      <c r="C55" s="189" t="str">
        <f>BIODATA!E53</f>
        <v xml:space="preserve"> HERLA SANTIA</v>
      </c>
      <c r="D55" s="188" t="str">
        <f>BIODATA!G53</f>
        <v>Akuntansi</v>
      </c>
      <c r="E55" s="191"/>
      <c r="F55" s="191"/>
      <c r="G55" s="191"/>
      <c r="H55" s="191"/>
      <c r="I55" s="191"/>
      <c r="J55" s="198" t="str">
        <f t="shared" si="0"/>
        <v xml:space="preserve"> </v>
      </c>
      <c r="K55" s="191"/>
      <c r="L55" s="191"/>
      <c r="M55" s="191"/>
      <c r="N55" s="191"/>
      <c r="O55" s="191"/>
      <c r="P55" s="198" t="str">
        <f t="shared" si="1"/>
        <v xml:space="preserve"> </v>
      </c>
      <c r="Q55" s="191"/>
      <c r="R55" s="191"/>
      <c r="S55" s="191"/>
      <c r="T55" s="191"/>
      <c r="U55" s="191"/>
      <c r="V55" s="198" t="str">
        <f t="shared" si="2"/>
        <v xml:space="preserve"> </v>
      </c>
      <c r="W55" s="191"/>
      <c r="X55" s="191"/>
      <c r="Y55" s="191"/>
      <c r="Z55" s="191"/>
      <c r="AA55" s="191"/>
      <c r="AB55" s="198" t="str">
        <f t="shared" si="3"/>
        <v xml:space="preserve"> </v>
      </c>
      <c r="AC55" s="191"/>
      <c r="AD55" s="191"/>
      <c r="AE55" s="191"/>
      <c r="AF55" s="191"/>
      <c r="AG55" s="191"/>
      <c r="AH55" s="198" t="str">
        <f t="shared" si="4"/>
        <v xml:space="preserve"> </v>
      </c>
      <c r="AI55" s="191"/>
      <c r="AJ55" s="191"/>
      <c r="AK55" s="191"/>
      <c r="AL55" s="191"/>
      <c r="AM55" s="191"/>
      <c r="AN55" s="198" t="str">
        <f t="shared" si="5"/>
        <v xml:space="preserve"> </v>
      </c>
      <c r="AO55" s="191"/>
      <c r="AP55" s="191"/>
      <c r="AQ55" s="191"/>
      <c r="AR55" s="191"/>
      <c r="AS55" s="191"/>
      <c r="AT55" s="198" t="str">
        <f t="shared" si="6"/>
        <v xml:space="preserve"> </v>
      </c>
      <c r="AU55" s="191"/>
      <c r="AV55" s="191"/>
      <c r="AW55" s="191"/>
      <c r="AX55" s="191"/>
      <c r="AY55" s="191"/>
      <c r="AZ55" s="198" t="str">
        <f t="shared" si="7"/>
        <v xml:space="preserve"> </v>
      </c>
      <c r="BA55" s="191"/>
      <c r="BB55" s="191"/>
      <c r="BC55" s="191"/>
      <c r="BD55" s="191"/>
      <c r="BE55" s="191"/>
      <c r="BF55" s="198" t="str">
        <f t="shared" si="8"/>
        <v xml:space="preserve"> </v>
      </c>
      <c r="BG55" s="191"/>
      <c r="BH55" s="191"/>
      <c r="BI55" s="191"/>
      <c r="BJ55" s="191"/>
      <c r="BK55" s="191"/>
      <c r="BL55" s="198" t="str">
        <f t="shared" si="9"/>
        <v xml:space="preserve"> </v>
      </c>
      <c r="BM55" s="191"/>
      <c r="BN55" s="191"/>
      <c r="BO55" s="191"/>
      <c r="BP55" s="191"/>
      <c r="BQ55" s="191"/>
      <c r="BR55" s="198" t="str">
        <f t="shared" si="10"/>
        <v xml:space="preserve"> </v>
      </c>
      <c r="BS55" s="191"/>
      <c r="BT55" s="191"/>
      <c r="BU55" s="191"/>
      <c r="BV55" s="191"/>
      <c r="BW55" s="191"/>
      <c r="BX55" s="198" t="str">
        <f t="shared" si="11"/>
        <v xml:space="preserve"> </v>
      </c>
      <c r="BY55" s="191"/>
      <c r="BZ55" s="191"/>
      <c r="CA55" s="191"/>
      <c r="CB55" s="191"/>
      <c r="CC55" s="191"/>
      <c r="CD55" s="198" t="str">
        <f t="shared" si="12"/>
        <v xml:space="preserve"> </v>
      </c>
      <c r="CE55" s="66"/>
      <c r="CF55" s="66"/>
    </row>
    <row r="56" spans="1:84" s="67" customFormat="1" x14ac:dyDescent="0.25">
      <c r="A56" s="188">
        <f>BIODATA!A54</f>
        <v>49</v>
      </c>
      <c r="B56" s="188" t="str">
        <f>BIODATA!D54</f>
        <v>021010498</v>
      </c>
      <c r="C56" s="189" t="str">
        <f>BIODATA!E54</f>
        <v xml:space="preserve"> ICHA AGUSTINA</v>
      </c>
      <c r="D56" s="188" t="str">
        <f>BIODATA!G54</f>
        <v>Akuntansi</v>
      </c>
      <c r="E56" s="191"/>
      <c r="F56" s="191"/>
      <c r="G56" s="191"/>
      <c r="H56" s="191"/>
      <c r="I56" s="191"/>
      <c r="J56" s="198" t="str">
        <f t="shared" si="0"/>
        <v xml:space="preserve"> </v>
      </c>
      <c r="K56" s="191"/>
      <c r="L56" s="191"/>
      <c r="M56" s="191"/>
      <c r="N56" s="191"/>
      <c r="O56" s="191"/>
      <c r="P56" s="198" t="str">
        <f t="shared" si="1"/>
        <v xml:space="preserve"> </v>
      </c>
      <c r="Q56" s="191"/>
      <c r="R56" s="191"/>
      <c r="S56" s="191"/>
      <c r="T56" s="191"/>
      <c r="U56" s="191"/>
      <c r="V56" s="198" t="str">
        <f t="shared" si="2"/>
        <v xml:space="preserve"> </v>
      </c>
      <c r="W56" s="191"/>
      <c r="X56" s="191"/>
      <c r="Y56" s="191"/>
      <c r="Z56" s="191"/>
      <c r="AA56" s="191"/>
      <c r="AB56" s="198" t="str">
        <f t="shared" si="3"/>
        <v xml:space="preserve"> </v>
      </c>
      <c r="AC56" s="191"/>
      <c r="AD56" s="191"/>
      <c r="AE56" s="191"/>
      <c r="AF56" s="191"/>
      <c r="AG56" s="191"/>
      <c r="AH56" s="198" t="str">
        <f t="shared" si="4"/>
        <v xml:space="preserve"> </v>
      </c>
      <c r="AI56" s="191"/>
      <c r="AJ56" s="191"/>
      <c r="AK56" s="191"/>
      <c r="AL56" s="191"/>
      <c r="AM56" s="191"/>
      <c r="AN56" s="198" t="str">
        <f t="shared" si="5"/>
        <v xml:space="preserve"> </v>
      </c>
      <c r="AO56" s="191"/>
      <c r="AP56" s="191"/>
      <c r="AQ56" s="191"/>
      <c r="AR56" s="191"/>
      <c r="AS56" s="191"/>
      <c r="AT56" s="198" t="str">
        <f t="shared" si="6"/>
        <v xml:space="preserve"> </v>
      </c>
      <c r="AU56" s="191"/>
      <c r="AV56" s="191"/>
      <c r="AW56" s="191"/>
      <c r="AX56" s="191"/>
      <c r="AY56" s="191"/>
      <c r="AZ56" s="198" t="str">
        <f t="shared" si="7"/>
        <v xml:space="preserve"> </v>
      </c>
      <c r="BA56" s="191"/>
      <c r="BB56" s="191"/>
      <c r="BC56" s="191"/>
      <c r="BD56" s="191"/>
      <c r="BE56" s="191"/>
      <c r="BF56" s="198" t="str">
        <f t="shared" si="8"/>
        <v xml:space="preserve"> </v>
      </c>
      <c r="BG56" s="191"/>
      <c r="BH56" s="191"/>
      <c r="BI56" s="191"/>
      <c r="BJ56" s="191"/>
      <c r="BK56" s="191"/>
      <c r="BL56" s="198" t="str">
        <f t="shared" si="9"/>
        <v xml:space="preserve"> </v>
      </c>
      <c r="BM56" s="191"/>
      <c r="BN56" s="191"/>
      <c r="BO56" s="191"/>
      <c r="BP56" s="191"/>
      <c r="BQ56" s="191"/>
      <c r="BR56" s="198" t="str">
        <f t="shared" si="10"/>
        <v xml:space="preserve"> </v>
      </c>
      <c r="BS56" s="191"/>
      <c r="BT56" s="191"/>
      <c r="BU56" s="191"/>
      <c r="BV56" s="191"/>
      <c r="BW56" s="191"/>
      <c r="BX56" s="198" t="str">
        <f t="shared" si="11"/>
        <v xml:space="preserve"> </v>
      </c>
      <c r="BY56" s="191"/>
      <c r="BZ56" s="191"/>
      <c r="CA56" s="191"/>
      <c r="CB56" s="191"/>
      <c r="CC56" s="191"/>
      <c r="CD56" s="198" t="str">
        <f t="shared" si="12"/>
        <v xml:space="preserve"> </v>
      </c>
      <c r="CE56" s="66"/>
      <c r="CF56" s="66"/>
    </row>
    <row r="57" spans="1:84" s="67" customFormat="1" x14ac:dyDescent="0.25">
      <c r="A57" s="188">
        <f>BIODATA!A55</f>
        <v>50</v>
      </c>
      <c r="B57" s="188" t="str">
        <f>BIODATA!D55</f>
        <v>021010507</v>
      </c>
      <c r="C57" s="189" t="str">
        <f>BIODATA!E55</f>
        <v xml:space="preserve"> ISTY FENTILIA</v>
      </c>
      <c r="D57" s="188" t="str">
        <f>BIODATA!G55</f>
        <v>Akuntansi</v>
      </c>
      <c r="E57" s="191"/>
      <c r="F57" s="191"/>
      <c r="G57" s="191"/>
      <c r="H57" s="191"/>
      <c r="I57" s="191"/>
      <c r="J57" s="198" t="str">
        <f t="shared" si="0"/>
        <v xml:space="preserve"> </v>
      </c>
      <c r="K57" s="191"/>
      <c r="L57" s="191"/>
      <c r="M57" s="191"/>
      <c r="N57" s="191"/>
      <c r="O57" s="191"/>
      <c r="P57" s="198" t="str">
        <f t="shared" si="1"/>
        <v xml:space="preserve"> </v>
      </c>
      <c r="Q57" s="191"/>
      <c r="R57" s="191"/>
      <c r="S57" s="191"/>
      <c r="T57" s="191"/>
      <c r="U57" s="191"/>
      <c r="V57" s="198" t="str">
        <f t="shared" si="2"/>
        <v xml:space="preserve"> </v>
      </c>
      <c r="W57" s="191"/>
      <c r="X57" s="191"/>
      <c r="Y57" s="191"/>
      <c r="Z57" s="191"/>
      <c r="AA57" s="191"/>
      <c r="AB57" s="198" t="str">
        <f t="shared" si="3"/>
        <v xml:space="preserve"> </v>
      </c>
      <c r="AC57" s="191"/>
      <c r="AD57" s="191"/>
      <c r="AE57" s="191"/>
      <c r="AF57" s="191"/>
      <c r="AG57" s="191"/>
      <c r="AH57" s="198" t="str">
        <f t="shared" si="4"/>
        <v xml:space="preserve"> </v>
      </c>
      <c r="AI57" s="191"/>
      <c r="AJ57" s="191"/>
      <c r="AK57" s="191"/>
      <c r="AL57" s="191"/>
      <c r="AM57" s="191"/>
      <c r="AN57" s="198" t="str">
        <f t="shared" si="5"/>
        <v xml:space="preserve"> </v>
      </c>
      <c r="AO57" s="191"/>
      <c r="AP57" s="191"/>
      <c r="AQ57" s="191"/>
      <c r="AR57" s="191"/>
      <c r="AS57" s="191"/>
      <c r="AT57" s="198" t="str">
        <f t="shared" si="6"/>
        <v xml:space="preserve"> </v>
      </c>
      <c r="AU57" s="191"/>
      <c r="AV57" s="191"/>
      <c r="AW57" s="191"/>
      <c r="AX57" s="191"/>
      <c r="AY57" s="191"/>
      <c r="AZ57" s="198" t="str">
        <f t="shared" si="7"/>
        <v xml:space="preserve"> </v>
      </c>
      <c r="BA57" s="191"/>
      <c r="BB57" s="191"/>
      <c r="BC57" s="191"/>
      <c r="BD57" s="191"/>
      <c r="BE57" s="191"/>
      <c r="BF57" s="198" t="str">
        <f t="shared" si="8"/>
        <v xml:space="preserve"> </v>
      </c>
      <c r="BG57" s="191"/>
      <c r="BH57" s="191"/>
      <c r="BI57" s="191"/>
      <c r="BJ57" s="191"/>
      <c r="BK57" s="191"/>
      <c r="BL57" s="198" t="str">
        <f t="shared" si="9"/>
        <v xml:space="preserve"> </v>
      </c>
      <c r="BM57" s="191"/>
      <c r="BN57" s="191"/>
      <c r="BO57" s="191"/>
      <c r="BP57" s="191"/>
      <c r="BQ57" s="191"/>
      <c r="BR57" s="198" t="str">
        <f t="shared" si="10"/>
        <v xml:space="preserve"> </v>
      </c>
      <c r="BS57" s="191"/>
      <c r="BT57" s="191"/>
      <c r="BU57" s="191"/>
      <c r="BV57" s="191"/>
      <c r="BW57" s="191"/>
      <c r="BX57" s="198" t="str">
        <f t="shared" si="11"/>
        <v xml:space="preserve"> </v>
      </c>
      <c r="BY57" s="191"/>
      <c r="BZ57" s="191"/>
      <c r="CA57" s="191"/>
      <c r="CB57" s="191"/>
      <c r="CC57" s="191"/>
      <c r="CD57" s="198" t="str">
        <f t="shared" si="12"/>
        <v xml:space="preserve"> </v>
      </c>
      <c r="CE57" s="66"/>
      <c r="CF57" s="66"/>
    </row>
    <row r="58" spans="1:84" s="67" customFormat="1" x14ac:dyDescent="0.25">
      <c r="A58" s="188">
        <f>BIODATA!A56</f>
        <v>51</v>
      </c>
      <c r="B58" s="188" t="str">
        <f>BIODATA!D56</f>
        <v>021010516</v>
      </c>
      <c r="C58" s="189" t="str">
        <f>BIODATA!E56</f>
        <v xml:space="preserve"> MAULIDIANA PITRI</v>
      </c>
      <c r="D58" s="188" t="str">
        <f>BIODATA!G56</f>
        <v>Akuntansi</v>
      </c>
      <c r="E58" s="191"/>
      <c r="F58" s="191"/>
      <c r="G58" s="191"/>
      <c r="H58" s="191"/>
      <c r="I58" s="191"/>
      <c r="J58" s="198" t="str">
        <f t="shared" si="0"/>
        <v xml:space="preserve"> </v>
      </c>
      <c r="K58" s="191"/>
      <c r="L58" s="191"/>
      <c r="M58" s="191"/>
      <c r="N58" s="191"/>
      <c r="O58" s="191"/>
      <c r="P58" s="198" t="str">
        <f t="shared" si="1"/>
        <v xml:space="preserve"> </v>
      </c>
      <c r="Q58" s="191"/>
      <c r="R58" s="191"/>
      <c r="S58" s="191"/>
      <c r="T58" s="191"/>
      <c r="U58" s="191"/>
      <c r="V58" s="198" t="str">
        <f t="shared" si="2"/>
        <v xml:space="preserve"> </v>
      </c>
      <c r="W58" s="191"/>
      <c r="X58" s="191"/>
      <c r="Y58" s="191"/>
      <c r="Z58" s="191"/>
      <c r="AA58" s="191"/>
      <c r="AB58" s="198" t="str">
        <f t="shared" si="3"/>
        <v xml:space="preserve"> </v>
      </c>
      <c r="AC58" s="191"/>
      <c r="AD58" s="191"/>
      <c r="AE58" s="191"/>
      <c r="AF58" s="191"/>
      <c r="AG58" s="191"/>
      <c r="AH58" s="198" t="str">
        <f t="shared" si="4"/>
        <v xml:space="preserve"> </v>
      </c>
      <c r="AI58" s="191"/>
      <c r="AJ58" s="191"/>
      <c r="AK58" s="191"/>
      <c r="AL58" s="191"/>
      <c r="AM58" s="191"/>
      <c r="AN58" s="198" t="str">
        <f t="shared" si="5"/>
        <v xml:space="preserve"> </v>
      </c>
      <c r="AO58" s="191"/>
      <c r="AP58" s="191"/>
      <c r="AQ58" s="191"/>
      <c r="AR58" s="191"/>
      <c r="AS58" s="191"/>
      <c r="AT58" s="198" t="str">
        <f t="shared" si="6"/>
        <v xml:space="preserve"> </v>
      </c>
      <c r="AU58" s="191"/>
      <c r="AV58" s="191"/>
      <c r="AW58" s="191"/>
      <c r="AX58" s="191"/>
      <c r="AY58" s="191"/>
      <c r="AZ58" s="198" t="str">
        <f t="shared" si="7"/>
        <v xml:space="preserve"> </v>
      </c>
      <c r="BA58" s="191"/>
      <c r="BB58" s="191"/>
      <c r="BC58" s="191"/>
      <c r="BD58" s="191"/>
      <c r="BE58" s="191"/>
      <c r="BF58" s="198" t="str">
        <f t="shared" si="8"/>
        <v xml:space="preserve"> </v>
      </c>
      <c r="BG58" s="191"/>
      <c r="BH58" s="191"/>
      <c r="BI58" s="191"/>
      <c r="BJ58" s="191"/>
      <c r="BK58" s="191"/>
      <c r="BL58" s="198" t="str">
        <f t="shared" si="9"/>
        <v xml:space="preserve"> </v>
      </c>
      <c r="BM58" s="191"/>
      <c r="BN58" s="191"/>
      <c r="BO58" s="191"/>
      <c r="BP58" s="191"/>
      <c r="BQ58" s="191"/>
      <c r="BR58" s="198" t="str">
        <f t="shared" si="10"/>
        <v xml:space="preserve"> </v>
      </c>
      <c r="BS58" s="191"/>
      <c r="BT58" s="191"/>
      <c r="BU58" s="191"/>
      <c r="BV58" s="191"/>
      <c r="BW58" s="191"/>
      <c r="BX58" s="198" t="str">
        <f t="shared" si="11"/>
        <v xml:space="preserve"> </v>
      </c>
      <c r="BY58" s="191"/>
      <c r="BZ58" s="191"/>
      <c r="CA58" s="191"/>
      <c r="CB58" s="191"/>
      <c r="CC58" s="191"/>
      <c r="CD58" s="198" t="str">
        <f t="shared" si="12"/>
        <v xml:space="preserve"> </v>
      </c>
      <c r="CE58" s="66"/>
      <c r="CF58" s="66"/>
    </row>
    <row r="59" spans="1:84" s="67" customFormat="1" x14ac:dyDescent="0.25">
      <c r="A59" s="188">
        <f>BIODATA!A57</f>
        <v>52</v>
      </c>
      <c r="B59" s="188" t="str">
        <f>BIODATA!D57</f>
        <v>021010525</v>
      </c>
      <c r="C59" s="189" t="str">
        <f>BIODATA!E57</f>
        <v xml:space="preserve"> MEGI</v>
      </c>
      <c r="D59" s="188" t="str">
        <f>BIODATA!G57</f>
        <v>Akuntansi</v>
      </c>
      <c r="E59" s="191"/>
      <c r="F59" s="191"/>
      <c r="G59" s="192"/>
      <c r="H59" s="192"/>
      <c r="I59" s="192"/>
      <c r="J59" s="198" t="str">
        <f t="shared" si="0"/>
        <v xml:space="preserve"> </v>
      </c>
      <c r="K59" s="191"/>
      <c r="L59" s="191"/>
      <c r="M59" s="192"/>
      <c r="N59" s="192"/>
      <c r="O59" s="192"/>
      <c r="P59" s="198" t="str">
        <f t="shared" si="1"/>
        <v xml:space="preserve"> </v>
      </c>
      <c r="Q59" s="191"/>
      <c r="R59" s="191"/>
      <c r="S59" s="192"/>
      <c r="T59" s="192"/>
      <c r="U59" s="192"/>
      <c r="V59" s="198" t="str">
        <f t="shared" si="2"/>
        <v xml:space="preserve"> </v>
      </c>
      <c r="W59" s="191"/>
      <c r="X59" s="191"/>
      <c r="Y59" s="192"/>
      <c r="Z59" s="192"/>
      <c r="AA59" s="192"/>
      <c r="AB59" s="198" t="str">
        <f t="shared" si="3"/>
        <v xml:space="preserve"> </v>
      </c>
      <c r="AC59" s="191"/>
      <c r="AD59" s="191"/>
      <c r="AE59" s="192"/>
      <c r="AF59" s="192"/>
      <c r="AG59" s="192"/>
      <c r="AH59" s="198" t="str">
        <f t="shared" si="4"/>
        <v xml:space="preserve"> </v>
      </c>
      <c r="AI59" s="191"/>
      <c r="AJ59" s="191"/>
      <c r="AK59" s="192"/>
      <c r="AL59" s="192"/>
      <c r="AM59" s="192"/>
      <c r="AN59" s="198" t="str">
        <f t="shared" si="5"/>
        <v xml:space="preserve"> </v>
      </c>
      <c r="AO59" s="191"/>
      <c r="AP59" s="191"/>
      <c r="AQ59" s="192"/>
      <c r="AR59" s="192"/>
      <c r="AS59" s="192"/>
      <c r="AT59" s="198" t="str">
        <f t="shared" si="6"/>
        <v xml:space="preserve"> </v>
      </c>
      <c r="AU59" s="191"/>
      <c r="AV59" s="191"/>
      <c r="AW59" s="192"/>
      <c r="AX59" s="192"/>
      <c r="AY59" s="192"/>
      <c r="AZ59" s="198" t="str">
        <f t="shared" si="7"/>
        <v xml:space="preserve"> </v>
      </c>
      <c r="BA59" s="191"/>
      <c r="BB59" s="191"/>
      <c r="BC59" s="192"/>
      <c r="BD59" s="192"/>
      <c r="BE59" s="192"/>
      <c r="BF59" s="198" t="str">
        <f t="shared" si="8"/>
        <v xml:space="preserve"> </v>
      </c>
      <c r="BG59" s="191"/>
      <c r="BH59" s="191"/>
      <c r="BI59" s="192"/>
      <c r="BJ59" s="192"/>
      <c r="BK59" s="192"/>
      <c r="BL59" s="198" t="str">
        <f t="shared" si="9"/>
        <v xml:space="preserve"> </v>
      </c>
      <c r="BM59" s="191"/>
      <c r="BN59" s="191"/>
      <c r="BO59" s="192"/>
      <c r="BP59" s="192"/>
      <c r="BQ59" s="192"/>
      <c r="BR59" s="198" t="str">
        <f t="shared" si="10"/>
        <v xml:space="preserve"> </v>
      </c>
      <c r="BS59" s="191"/>
      <c r="BT59" s="191"/>
      <c r="BU59" s="192"/>
      <c r="BV59" s="192"/>
      <c r="BW59" s="192"/>
      <c r="BX59" s="198" t="str">
        <f t="shared" si="11"/>
        <v xml:space="preserve"> </v>
      </c>
      <c r="BY59" s="191"/>
      <c r="BZ59" s="191"/>
      <c r="CA59" s="192"/>
      <c r="CB59" s="192"/>
      <c r="CC59" s="192"/>
      <c r="CD59" s="198" t="str">
        <f t="shared" si="12"/>
        <v xml:space="preserve"> </v>
      </c>
      <c r="CE59" s="66"/>
      <c r="CF59" s="66"/>
    </row>
    <row r="60" spans="1:84" s="67" customFormat="1" x14ac:dyDescent="0.25">
      <c r="A60" s="188">
        <f>BIODATA!A58</f>
        <v>53</v>
      </c>
      <c r="B60" s="188" t="str">
        <f>BIODATA!D58</f>
        <v>021010534</v>
      </c>
      <c r="C60" s="189" t="str">
        <f>BIODATA!E58</f>
        <v xml:space="preserve"> MERLINDA</v>
      </c>
      <c r="D60" s="188" t="str">
        <f>BIODATA!G58</f>
        <v>Akuntansi</v>
      </c>
      <c r="E60" s="191"/>
      <c r="F60" s="191"/>
      <c r="G60" s="192"/>
      <c r="H60" s="192"/>
      <c r="I60" s="192"/>
      <c r="J60" s="198" t="str">
        <f t="shared" si="0"/>
        <v xml:space="preserve"> </v>
      </c>
      <c r="K60" s="191"/>
      <c r="L60" s="191"/>
      <c r="M60" s="192"/>
      <c r="N60" s="192"/>
      <c r="O60" s="192"/>
      <c r="P60" s="198" t="str">
        <f t="shared" si="1"/>
        <v xml:space="preserve"> </v>
      </c>
      <c r="Q60" s="191"/>
      <c r="R60" s="191"/>
      <c r="S60" s="192"/>
      <c r="T60" s="192"/>
      <c r="U60" s="192"/>
      <c r="V60" s="198" t="str">
        <f t="shared" si="2"/>
        <v xml:space="preserve"> </v>
      </c>
      <c r="W60" s="191"/>
      <c r="X60" s="191"/>
      <c r="Y60" s="192"/>
      <c r="Z60" s="192"/>
      <c r="AA60" s="192"/>
      <c r="AB60" s="198" t="str">
        <f t="shared" si="3"/>
        <v xml:space="preserve"> </v>
      </c>
      <c r="AC60" s="191"/>
      <c r="AD60" s="191"/>
      <c r="AE60" s="192"/>
      <c r="AF60" s="192"/>
      <c r="AG60" s="192"/>
      <c r="AH60" s="198" t="str">
        <f t="shared" si="4"/>
        <v xml:space="preserve"> </v>
      </c>
      <c r="AI60" s="191"/>
      <c r="AJ60" s="191"/>
      <c r="AK60" s="192"/>
      <c r="AL60" s="192"/>
      <c r="AM60" s="192"/>
      <c r="AN60" s="198" t="str">
        <f t="shared" si="5"/>
        <v xml:space="preserve"> </v>
      </c>
      <c r="AO60" s="191"/>
      <c r="AP60" s="191"/>
      <c r="AQ60" s="192"/>
      <c r="AR60" s="192"/>
      <c r="AS60" s="192"/>
      <c r="AT60" s="198" t="str">
        <f t="shared" si="6"/>
        <v xml:space="preserve"> </v>
      </c>
      <c r="AU60" s="191"/>
      <c r="AV60" s="191"/>
      <c r="AW60" s="192"/>
      <c r="AX60" s="192"/>
      <c r="AY60" s="192"/>
      <c r="AZ60" s="198" t="str">
        <f t="shared" si="7"/>
        <v xml:space="preserve"> </v>
      </c>
      <c r="BA60" s="191"/>
      <c r="BB60" s="191"/>
      <c r="BC60" s="192"/>
      <c r="BD60" s="192"/>
      <c r="BE60" s="192"/>
      <c r="BF60" s="198" t="str">
        <f t="shared" si="8"/>
        <v xml:space="preserve"> </v>
      </c>
      <c r="BG60" s="191"/>
      <c r="BH60" s="191"/>
      <c r="BI60" s="192"/>
      <c r="BJ60" s="192"/>
      <c r="BK60" s="192"/>
      <c r="BL60" s="198" t="str">
        <f t="shared" si="9"/>
        <v xml:space="preserve"> </v>
      </c>
      <c r="BM60" s="191"/>
      <c r="BN60" s="191"/>
      <c r="BO60" s="192"/>
      <c r="BP60" s="192"/>
      <c r="BQ60" s="192"/>
      <c r="BR60" s="198" t="str">
        <f t="shared" si="10"/>
        <v xml:space="preserve"> </v>
      </c>
      <c r="BS60" s="191"/>
      <c r="BT60" s="191"/>
      <c r="BU60" s="192"/>
      <c r="BV60" s="192"/>
      <c r="BW60" s="192"/>
      <c r="BX60" s="198" t="str">
        <f t="shared" si="11"/>
        <v xml:space="preserve"> </v>
      </c>
      <c r="BY60" s="191"/>
      <c r="BZ60" s="191"/>
      <c r="CA60" s="192"/>
      <c r="CB60" s="192"/>
      <c r="CC60" s="192"/>
      <c r="CD60" s="198" t="str">
        <f t="shared" si="12"/>
        <v xml:space="preserve"> </v>
      </c>
      <c r="CE60" s="66"/>
      <c r="CF60" s="66"/>
    </row>
    <row r="61" spans="1:84" s="67" customFormat="1" x14ac:dyDescent="0.25">
      <c r="A61" s="188">
        <f>BIODATA!A59</f>
        <v>54</v>
      </c>
      <c r="B61" s="188" t="str">
        <f>BIODATA!D59</f>
        <v>021010543</v>
      </c>
      <c r="C61" s="189" t="str">
        <f>BIODATA!E59</f>
        <v xml:space="preserve"> MISCA SOLIHA</v>
      </c>
      <c r="D61" s="188" t="str">
        <f>BIODATA!G59</f>
        <v>Akuntansi</v>
      </c>
      <c r="E61" s="191"/>
      <c r="F61" s="191"/>
      <c r="G61" s="192"/>
      <c r="H61" s="192"/>
      <c r="I61" s="192"/>
      <c r="J61" s="198" t="str">
        <f t="shared" si="0"/>
        <v xml:space="preserve"> </v>
      </c>
      <c r="K61" s="191"/>
      <c r="L61" s="191"/>
      <c r="M61" s="192"/>
      <c r="N61" s="192"/>
      <c r="O61" s="192"/>
      <c r="P61" s="198" t="str">
        <f t="shared" si="1"/>
        <v xml:space="preserve"> </v>
      </c>
      <c r="Q61" s="191"/>
      <c r="R61" s="191"/>
      <c r="S61" s="192"/>
      <c r="T61" s="192"/>
      <c r="U61" s="192"/>
      <c r="V61" s="198" t="str">
        <f t="shared" si="2"/>
        <v xml:space="preserve"> </v>
      </c>
      <c r="W61" s="191"/>
      <c r="X61" s="191"/>
      <c r="Y61" s="192"/>
      <c r="Z61" s="192"/>
      <c r="AA61" s="192"/>
      <c r="AB61" s="198" t="str">
        <f t="shared" si="3"/>
        <v xml:space="preserve"> </v>
      </c>
      <c r="AC61" s="191"/>
      <c r="AD61" s="191"/>
      <c r="AE61" s="192"/>
      <c r="AF61" s="192"/>
      <c r="AG61" s="192"/>
      <c r="AH61" s="198" t="str">
        <f t="shared" si="4"/>
        <v xml:space="preserve"> </v>
      </c>
      <c r="AI61" s="191"/>
      <c r="AJ61" s="191"/>
      <c r="AK61" s="192"/>
      <c r="AL61" s="192"/>
      <c r="AM61" s="192"/>
      <c r="AN61" s="198" t="str">
        <f t="shared" si="5"/>
        <v xml:space="preserve"> </v>
      </c>
      <c r="AO61" s="191"/>
      <c r="AP61" s="191"/>
      <c r="AQ61" s="192"/>
      <c r="AR61" s="192"/>
      <c r="AS61" s="192"/>
      <c r="AT61" s="198" t="str">
        <f t="shared" si="6"/>
        <v xml:space="preserve"> </v>
      </c>
      <c r="AU61" s="191"/>
      <c r="AV61" s="191"/>
      <c r="AW61" s="192"/>
      <c r="AX61" s="192"/>
      <c r="AY61" s="192"/>
      <c r="AZ61" s="198" t="str">
        <f t="shared" si="7"/>
        <v xml:space="preserve"> </v>
      </c>
      <c r="BA61" s="191"/>
      <c r="BB61" s="191"/>
      <c r="BC61" s="192"/>
      <c r="BD61" s="192"/>
      <c r="BE61" s="192"/>
      <c r="BF61" s="198" t="str">
        <f t="shared" si="8"/>
        <v xml:space="preserve"> </v>
      </c>
      <c r="BG61" s="191"/>
      <c r="BH61" s="191"/>
      <c r="BI61" s="192"/>
      <c r="BJ61" s="192"/>
      <c r="BK61" s="192"/>
      <c r="BL61" s="198" t="str">
        <f t="shared" si="9"/>
        <v xml:space="preserve"> </v>
      </c>
      <c r="BM61" s="191"/>
      <c r="BN61" s="191"/>
      <c r="BO61" s="192"/>
      <c r="BP61" s="192"/>
      <c r="BQ61" s="192"/>
      <c r="BR61" s="198" t="str">
        <f t="shared" si="10"/>
        <v xml:space="preserve"> </v>
      </c>
      <c r="BS61" s="191"/>
      <c r="BT61" s="191"/>
      <c r="BU61" s="192"/>
      <c r="BV61" s="192"/>
      <c r="BW61" s="192"/>
      <c r="BX61" s="198" t="str">
        <f t="shared" si="11"/>
        <v xml:space="preserve"> </v>
      </c>
      <c r="BY61" s="191"/>
      <c r="BZ61" s="191"/>
      <c r="CA61" s="192"/>
      <c r="CB61" s="192"/>
      <c r="CC61" s="192"/>
      <c r="CD61" s="198" t="str">
        <f t="shared" si="12"/>
        <v xml:space="preserve"> </v>
      </c>
      <c r="CE61" s="66"/>
      <c r="CF61" s="66"/>
    </row>
    <row r="62" spans="1:84" s="67" customFormat="1" x14ac:dyDescent="0.25">
      <c r="A62" s="188">
        <f>BIODATA!A60</f>
        <v>55</v>
      </c>
      <c r="B62" s="188" t="str">
        <f>BIODATA!D60</f>
        <v>021010552</v>
      </c>
      <c r="C62" s="189" t="str">
        <f>BIODATA!E60</f>
        <v xml:space="preserve"> MUHAMMAD FERDYAN</v>
      </c>
      <c r="D62" s="188" t="str">
        <f>BIODATA!G60</f>
        <v>Akuntansi</v>
      </c>
      <c r="E62" s="191"/>
      <c r="F62" s="191"/>
      <c r="G62" s="192"/>
      <c r="H62" s="192"/>
      <c r="I62" s="192"/>
      <c r="J62" s="198" t="str">
        <f t="shared" si="0"/>
        <v xml:space="preserve"> </v>
      </c>
      <c r="K62" s="191"/>
      <c r="L62" s="191"/>
      <c r="M62" s="192"/>
      <c r="N62" s="192"/>
      <c r="O62" s="192"/>
      <c r="P62" s="198" t="str">
        <f t="shared" si="1"/>
        <v xml:space="preserve"> </v>
      </c>
      <c r="Q62" s="191"/>
      <c r="R62" s="191"/>
      <c r="S62" s="192"/>
      <c r="T62" s="192"/>
      <c r="U62" s="192"/>
      <c r="V62" s="198" t="str">
        <f t="shared" si="2"/>
        <v xml:space="preserve"> </v>
      </c>
      <c r="W62" s="191"/>
      <c r="X62" s="191"/>
      <c r="Y62" s="192"/>
      <c r="Z62" s="192"/>
      <c r="AA62" s="192"/>
      <c r="AB62" s="198" t="str">
        <f t="shared" si="3"/>
        <v xml:space="preserve"> </v>
      </c>
      <c r="AC62" s="191"/>
      <c r="AD62" s="191"/>
      <c r="AE62" s="192"/>
      <c r="AF62" s="192"/>
      <c r="AG62" s="192"/>
      <c r="AH62" s="198" t="str">
        <f t="shared" si="4"/>
        <v xml:space="preserve"> </v>
      </c>
      <c r="AI62" s="191"/>
      <c r="AJ62" s="191"/>
      <c r="AK62" s="192"/>
      <c r="AL62" s="192"/>
      <c r="AM62" s="192"/>
      <c r="AN62" s="198" t="str">
        <f t="shared" si="5"/>
        <v xml:space="preserve"> </v>
      </c>
      <c r="AO62" s="191"/>
      <c r="AP62" s="191"/>
      <c r="AQ62" s="192"/>
      <c r="AR62" s="192"/>
      <c r="AS62" s="192"/>
      <c r="AT62" s="198" t="str">
        <f t="shared" si="6"/>
        <v xml:space="preserve"> </v>
      </c>
      <c r="AU62" s="191"/>
      <c r="AV62" s="191"/>
      <c r="AW62" s="192"/>
      <c r="AX62" s="192"/>
      <c r="AY62" s="192"/>
      <c r="AZ62" s="198" t="str">
        <f t="shared" si="7"/>
        <v xml:space="preserve"> </v>
      </c>
      <c r="BA62" s="191"/>
      <c r="BB62" s="191"/>
      <c r="BC62" s="192"/>
      <c r="BD62" s="192"/>
      <c r="BE62" s="192"/>
      <c r="BF62" s="198" t="str">
        <f t="shared" si="8"/>
        <v xml:space="preserve"> </v>
      </c>
      <c r="BG62" s="191"/>
      <c r="BH62" s="191"/>
      <c r="BI62" s="192"/>
      <c r="BJ62" s="192"/>
      <c r="BK62" s="192"/>
      <c r="BL62" s="198" t="str">
        <f t="shared" si="9"/>
        <v xml:space="preserve"> </v>
      </c>
      <c r="BM62" s="191"/>
      <c r="BN62" s="191"/>
      <c r="BO62" s="192"/>
      <c r="BP62" s="192"/>
      <c r="BQ62" s="192"/>
      <c r="BR62" s="198" t="str">
        <f t="shared" si="10"/>
        <v xml:space="preserve"> </v>
      </c>
      <c r="BS62" s="191"/>
      <c r="BT62" s="191"/>
      <c r="BU62" s="192"/>
      <c r="BV62" s="192"/>
      <c r="BW62" s="192"/>
      <c r="BX62" s="198" t="str">
        <f t="shared" si="11"/>
        <v xml:space="preserve"> </v>
      </c>
      <c r="BY62" s="191"/>
      <c r="BZ62" s="191"/>
      <c r="CA62" s="192"/>
      <c r="CB62" s="192"/>
      <c r="CC62" s="192"/>
      <c r="CD62" s="198" t="str">
        <f t="shared" si="12"/>
        <v xml:space="preserve"> </v>
      </c>
      <c r="CE62" s="66"/>
      <c r="CF62" s="66"/>
    </row>
    <row r="63" spans="1:84" s="67" customFormat="1" x14ac:dyDescent="0.25">
      <c r="A63" s="188">
        <f>BIODATA!A61</f>
        <v>56</v>
      </c>
      <c r="B63" s="188" t="str">
        <f>BIODATA!D61</f>
        <v>021010569</v>
      </c>
      <c r="C63" s="189" t="str">
        <f>BIODATA!E61</f>
        <v xml:space="preserve"> RAHMAD ALIMUKMIN</v>
      </c>
      <c r="D63" s="188" t="str">
        <f>BIODATA!G61</f>
        <v>Akuntansi</v>
      </c>
      <c r="E63" s="191"/>
      <c r="F63" s="191"/>
      <c r="G63" s="192"/>
      <c r="H63" s="192"/>
      <c r="I63" s="192"/>
      <c r="J63" s="198" t="str">
        <f t="shared" si="0"/>
        <v xml:space="preserve"> </v>
      </c>
      <c r="K63" s="191"/>
      <c r="L63" s="191"/>
      <c r="M63" s="192"/>
      <c r="N63" s="192"/>
      <c r="O63" s="192"/>
      <c r="P63" s="198" t="str">
        <f t="shared" si="1"/>
        <v xml:space="preserve"> </v>
      </c>
      <c r="Q63" s="191"/>
      <c r="R63" s="191"/>
      <c r="S63" s="192"/>
      <c r="T63" s="192"/>
      <c r="U63" s="192"/>
      <c r="V63" s="198" t="str">
        <f t="shared" si="2"/>
        <v xml:space="preserve"> </v>
      </c>
      <c r="W63" s="191"/>
      <c r="X63" s="191"/>
      <c r="Y63" s="192"/>
      <c r="Z63" s="192"/>
      <c r="AA63" s="192"/>
      <c r="AB63" s="198" t="str">
        <f t="shared" si="3"/>
        <v xml:space="preserve"> </v>
      </c>
      <c r="AC63" s="191"/>
      <c r="AD63" s="191"/>
      <c r="AE63" s="192"/>
      <c r="AF63" s="192"/>
      <c r="AG63" s="192"/>
      <c r="AH63" s="198" t="str">
        <f t="shared" si="4"/>
        <v xml:space="preserve"> </v>
      </c>
      <c r="AI63" s="191"/>
      <c r="AJ63" s="191"/>
      <c r="AK63" s="192"/>
      <c r="AL63" s="192"/>
      <c r="AM63" s="192"/>
      <c r="AN63" s="198" t="str">
        <f t="shared" si="5"/>
        <v xml:space="preserve"> </v>
      </c>
      <c r="AO63" s="191"/>
      <c r="AP63" s="191"/>
      <c r="AQ63" s="192"/>
      <c r="AR63" s="192"/>
      <c r="AS63" s="192"/>
      <c r="AT63" s="198" t="str">
        <f t="shared" si="6"/>
        <v xml:space="preserve"> </v>
      </c>
      <c r="AU63" s="191"/>
      <c r="AV63" s="191"/>
      <c r="AW63" s="192"/>
      <c r="AX63" s="192"/>
      <c r="AY63" s="192"/>
      <c r="AZ63" s="198" t="str">
        <f t="shared" si="7"/>
        <v xml:space="preserve"> </v>
      </c>
      <c r="BA63" s="191"/>
      <c r="BB63" s="191"/>
      <c r="BC63" s="192"/>
      <c r="BD63" s="192"/>
      <c r="BE63" s="192"/>
      <c r="BF63" s="198" t="str">
        <f t="shared" si="8"/>
        <v xml:space="preserve"> </v>
      </c>
      <c r="BG63" s="191"/>
      <c r="BH63" s="191"/>
      <c r="BI63" s="192"/>
      <c r="BJ63" s="192"/>
      <c r="BK63" s="192"/>
      <c r="BL63" s="198" t="str">
        <f t="shared" si="9"/>
        <v xml:space="preserve"> </v>
      </c>
      <c r="BM63" s="191"/>
      <c r="BN63" s="191"/>
      <c r="BO63" s="192"/>
      <c r="BP63" s="192"/>
      <c r="BQ63" s="192"/>
      <c r="BR63" s="198" t="str">
        <f t="shared" si="10"/>
        <v xml:space="preserve"> </v>
      </c>
      <c r="BS63" s="191"/>
      <c r="BT63" s="191"/>
      <c r="BU63" s="192"/>
      <c r="BV63" s="192"/>
      <c r="BW63" s="192"/>
      <c r="BX63" s="198" t="str">
        <f t="shared" si="11"/>
        <v xml:space="preserve"> </v>
      </c>
      <c r="BY63" s="191"/>
      <c r="BZ63" s="191"/>
      <c r="CA63" s="192"/>
      <c r="CB63" s="192"/>
      <c r="CC63" s="192"/>
      <c r="CD63" s="198" t="str">
        <f t="shared" si="12"/>
        <v xml:space="preserve"> </v>
      </c>
      <c r="CE63" s="66"/>
      <c r="CF63" s="66"/>
    </row>
    <row r="64" spans="1:84" s="67" customFormat="1" x14ac:dyDescent="0.25">
      <c r="A64" s="188">
        <f>BIODATA!A62</f>
        <v>57</v>
      </c>
      <c r="B64" s="188" t="str">
        <f>BIODATA!D62</f>
        <v>021010578</v>
      </c>
      <c r="C64" s="189" t="str">
        <f>BIODATA!E62</f>
        <v xml:space="preserve"> RAMA WIBOWO</v>
      </c>
      <c r="D64" s="188" t="str">
        <f>BIODATA!G62</f>
        <v>Akuntansi</v>
      </c>
      <c r="E64" s="191"/>
      <c r="F64" s="191"/>
      <c r="G64" s="192"/>
      <c r="H64" s="192"/>
      <c r="I64" s="192"/>
      <c r="J64" s="198" t="str">
        <f t="shared" si="0"/>
        <v xml:space="preserve"> </v>
      </c>
      <c r="K64" s="191"/>
      <c r="L64" s="191"/>
      <c r="M64" s="192"/>
      <c r="N64" s="192"/>
      <c r="O64" s="192"/>
      <c r="P64" s="198" t="str">
        <f t="shared" si="1"/>
        <v xml:space="preserve"> </v>
      </c>
      <c r="Q64" s="191"/>
      <c r="R64" s="191"/>
      <c r="S64" s="192"/>
      <c r="T64" s="192"/>
      <c r="U64" s="192"/>
      <c r="V64" s="198" t="str">
        <f t="shared" si="2"/>
        <v xml:space="preserve"> </v>
      </c>
      <c r="W64" s="191"/>
      <c r="X64" s="191"/>
      <c r="Y64" s="192"/>
      <c r="Z64" s="192"/>
      <c r="AA64" s="192"/>
      <c r="AB64" s="198" t="str">
        <f t="shared" si="3"/>
        <v xml:space="preserve"> </v>
      </c>
      <c r="AC64" s="191"/>
      <c r="AD64" s="191"/>
      <c r="AE64" s="192"/>
      <c r="AF64" s="192"/>
      <c r="AG64" s="192"/>
      <c r="AH64" s="198" t="str">
        <f t="shared" si="4"/>
        <v xml:space="preserve"> </v>
      </c>
      <c r="AI64" s="191"/>
      <c r="AJ64" s="191"/>
      <c r="AK64" s="192"/>
      <c r="AL64" s="192"/>
      <c r="AM64" s="192"/>
      <c r="AN64" s="198" t="str">
        <f t="shared" si="5"/>
        <v xml:space="preserve"> </v>
      </c>
      <c r="AO64" s="191"/>
      <c r="AP64" s="191"/>
      <c r="AQ64" s="192"/>
      <c r="AR64" s="192"/>
      <c r="AS64" s="192"/>
      <c r="AT64" s="198" t="str">
        <f t="shared" si="6"/>
        <v xml:space="preserve"> </v>
      </c>
      <c r="AU64" s="191"/>
      <c r="AV64" s="191"/>
      <c r="AW64" s="192"/>
      <c r="AX64" s="192"/>
      <c r="AY64" s="192"/>
      <c r="AZ64" s="198" t="str">
        <f t="shared" si="7"/>
        <v xml:space="preserve"> </v>
      </c>
      <c r="BA64" s="191"/>
      <c r="BB64" s="191"/>
      <c r="BC64" s="192"/>
      <c r="BD64" s="192"/>
      <c r="BE64" s="192"/>
      <c r="BF64" s="198" t="str">
        <f t="shared" si="8"/>
        <v xml:space="preserve"> </v>
      </c>
      <c r="BG64" s="191"/>
      <c r="BH64" s="191"/>
      <c r="BI64" s="192"/>
      <c r="BJ64" s="192"/>
      <c r="BK64" s="192"/>
      <c r="BL64" s="198" t="str">
        <f t="shared" si="9"/>
        <v xml:space="preserve"> </v>
      </c>
      <c r="BM64" s="191"/>
      <c r="BN64" s="191"/>
      <c r="BO64" s="192"/>
      <c r="BP64" s="192"/>
      <c r="BQ64" s="192"/>
      <c r="BR64" s="198" t="str">
        <f t="shared" si="10"/>
        <v xml:space="preserve"> </v>
      </c>
      <c r="BS64" s="191"/>
      <c r="BT64" s="191"/>
      <c r="BU64" s="192"/>
      <c r="BV64" s="192"/>
      <c r="BW64" s="192"/>
      <c r="BX64" s="198" t="str">
        <f t="shared" si="11"/>
        <v xml:space="preserve"> </v>
      </c>
      <c r="BY64" s="191"/>
      <c r="BZ64" s="191"/>
      <c r="CA64" s="192"/>
      <c r="CB64" s="192"/>
      <c r="CC64" s="192"/>
      <c r="CD64" s="198" t="str">
        <f t="shared" si="12"/>
        <v xml:space="preserve"> </v>
      </c>
      <c r="CE64" s="66"/>
      <c r="CF64" s="66"/>
    </row>
    <row r="65" spans="1:84" s="67" customFormat="1" x14ac:dyDescent="0.25">
      <c r="A65" s="188">
        <f>BIODATA!A63</f>
        <v>58</v>
      </c>
      <c r="B65" s="188" t="str">
        <f>BIODATA!D63</f>
        <v>021010587</v>
      </c>
      <c r="C65" s="189" t="str">
        <f>BIODATA!E63</f>
        <v xml:space="preserve"> RENTI SRIWIJAYA</v>
      </c>
      <c r="D65" s="188" t="str">
        <f>BIODATA!G63</f>
        <v>Akuntansi</v>
      </c>
      <c r="E65" s="191"/>
      <c r="F65" s="191"/>
      <c r="G65" s="192"/>
      <c r="H65" s="192"/>
      <c r="I65" s="192"/>
      <c r="J65" s="198" t="str">
        <f t="shared" si="0"/>
        <v xml:space="preserve"> </v>
      </c>
      <c r="K65" s="191"/>
      <c r="L65" s="191"/>
      <c r="M65" s="192"/>
      <c r="N65" s="192"/>
      <c r="O65" s="192"/>
      <c r="P65" s="198" t="str">
        <f t="shared" si="1"/>
        <v xml:space="preserve"> </v>
      </c>
      <c r="Q65" s="191"/>
      <c r="R65" s="191"/>
      <c r="S65" s="192"/>
      <c r="T65" s="192"/>
      <c r="U65" s="192"/>
      <c r="V65" s="198" t="str">
        <f t="shared" si="2"/>
        <v xml:space="preserve"> </v>
      </c>
      <c r="W65" s="191"/>
      <c r="X65" s="191"/>
      <c r="Y65" s="192"/>
      <c r="Z65" s="192"/>
      <c r="AA65" s="192"/>
      <c r="AB65" s="198" t="str">
        <f t="shared" si="3"/>
        <v xml:space="preserve"> </v>
      </c>
      <c r="AC65" s="191"/>
      <c r="AD65" s="191"/>
      <c r="AE65" s="192"/>
      <c r="AF65" s="192"/>
      <c r="AG65" s="192"/>
      <c r="AH65" s="198" t="str">
        <f t="shared" si="4"/>
        <v xml:space="preserve"> </v>
      </c>
      <c r="AI65" s="191"/>
      <c r="AJ65" s="191"/>
      <c r="AK65" s="192"/>
      <c r="AL65" s="192"/>
      <c r="AM65" s="192"/>
      <c r="AN65" s="198" t="str">
        <f t="shared" si="5"/>
        <v xml:space="preserve"> </v>
      </c>
      <c r="AO65" s="191"/>
      <c r="AP65" s="191"/>
      <c r="AQ65" s="192"/>
      <c r="AR65" s="192"/>
      <c r="AS65" s="192"/>
      <c r="AT65" s="198" t="str">
        <f t="shared" si="6"/>
        <v xml:space="preserve"> </v>
      </c>
      <c r="AU65" s="191"/>
      <c r="AV65" s="191"/>
      <c r="AW65" s="192"/>
      <c r="AX65" s="192"/>
      <c r="AY65" s="192"/>
      <c r="AZ65" s="198" t="str">
        <f t="shared" si="7"/>
        <v xml:space="preserve"> </v>
      </c>
      <c r="BA65" s="191"/>
      <c r="BB65" s="191"/>
      <c r="BC65" s="192"/>
      <c r="BD65" s="192"/>
      <c r="BE65" s="192"/>
      <c r="BF65" s="198" t="str">
        <f t="shared" si="8"/>
        <v xml:space="preserve"> </v>
      </c>
      <c r="BG65" s="191"/>
      <c r="BH65" s="191"/>
      <c r="BI65" s="192"/>
      <c r="BJ65" s="192"/>
      <c r="BK65" s="192"/>
      <c r="BL65" s="198" t="str">
        <f t="shared" si="9"/>
        <v xml:space="preserve"> </v>
      </c>
      <c r="BM65" s="191"/>
      <c r="BN65" s="191"/>
      <c r="BO65" s="192"/>
      <c r="BP65" s="192"/>
      <c r="BQ65" s="192"/>
      <c r="BR65" s="198" t="str">
        <f t="shared" si="10"/>
        <v xml:space="preserve"> </v>
      </c>
      <c r="BS65" s="191"/>
      <c r="BT65" s="191"/>
      <c r="BU65" s="192"/>
      <c r="BV65" s="192"/>
      <c r="BW65" s="192"/>
      <c r="BX65" s="198" t="str">
        <f t="shared" si="11"/>
        <v xml:space="preserve"> </v>
      </c>
      <c r="BY65" s="191"/>
      <c r="BZ65" s="191"/>
      <c r="CA65" s="192"/>
      <c r="CB65" s="192"/>
      <c r="CC65" s="192"/>
      <c r="CD65" s="198" t="str">
        <f t="shared" si="12"/>
        <v xml:space="preserve"> </v>
      </c>
      <c r="CE65" s="66"/>
      <c r="CF65" s="66"/>
    </row>
    <row r="66" spans="1:84" s="67" customFormat="1" x14ac:dyDescent="0.25">
      <c r="A66" s="188">
        <f>BIODATA!A64</f>
        <v>59</v>
      </c>
      <c r="B66" s="188" t="str">
        <f>BIODATA!D64</f>
        <v>021010596</v>
      </c>
      <c r="C66" s="189" t="str">
        <f>BIODATA!E64</f>
        <v xml:space="preserve"> SEPTI DAMA WULANSARI</v>
      </c>
      <c r="D66" s="188" t="str">
        <f>BIODATA!G64</f>
        <v>Akuntansi</v>
      </c>
      <c r="E66" s="191"/>
      <c r="F66" s="191"/>
      <c r="G66" s="192"/>
      <c r="H66" s="192"/>
      <c r="I66" s="192"/>
      <c r="J66" s="198" t="str">
        <f t="shared" si="0"/>
        <v xml:space="preserve"> </v>
      </c>
      <c r="K66" s="191"/>
      <c r="L66" s="191"/>
      <c r="M66" s="192"/>
      <c r="N66" s="192"/>
      <c r="O66" s="192"/>
      <c r="P66" s="198" t="str">
        <f t="shared" si="1"/>
        <v xml:space="preserve"> </v>
      </c>
      <c r="Q66" s="191"/>
      <c r="R66" s="191"/>
      <c r="S66" s="192"/>
      <c r="T66" s="192"/>
      <c r="U66" s="192"/>
      <c r="V66" s="198" t="str">
        <f t="shared" si="2"/>
        <v xml:space="preserve"> </v>
      </c>
      <c r="W66" s="191"/>
      <c r="X66" s="191"/>
      <c r="Y66" s="192"/>
      <c r="Z66" s="192"/>
      <c r="AA66" s="192"/>
      <c r="AB66" s="198" t="str">
        <f t="shared" si="3"/>
        <v xml:space="preserve"> </v>
      </c>
      <c r="AC66" s="191"/>
      <c r="AD66" s="191"/>
      <c r="AE66" s="192"/>
      <c r="AF66" s="192"/>
      <c r="AG66" s="192"/>
      <c r="AH66" s="198" t="str">
        <f t="shared" si="4"/>
        <v xml:space="preserve"> </v>
      </c>
      <c r="AI66" s="191"/>
      <c r="AJ66" s="191"/>
      <c r="AK66" s="192"/>
      <c r="AL66" s="192"/>
      <c r="AM66" s="192"/>
      <c r="AN66" s="198" t="str">
        <f t="shared" si="5"/>
        <v xml:space="preserve"> </v>
      </c>
      <c r="AO66" s="191"/>
      <c r="AP66" s="191"/>
      <c r="AQ66" s="192"/>
      <c r="AR66" s="192"/>
      <c r="AS66" s="192"/>
      <c r="AT66" s="198" t="str">
        <f t="shared" si="6"/>
        <v xml:space="preserve"> </v>
      </c>
      <c r="AU66" s="191"/>
      <c r="AV66" s="191"/>
      <c r="AW66" s="192"/>
      <c r="AX66" s="192"/>
      <c r="AY66" s="192"/>
      <c r="AZ66" s="198" t="str">
        <f t="shared" si="7"/>
        <v xml:space="preserve"> </v>
      </c>
      <c r="BA66" s="191"/>
      <c r="BB66" s="191"/>
      <c r="BC66" s="192"/>
      <c r="BD66" s="192"/>
      <c r="BE66" s="192"/>
      <c r="BF66" s="198" t="str">
        <f t="shared" si="8"/>
        <v xml:space="preserve"> </v>
      </c>
      <c r="BG66" s="191"/>
      <c r="BH66" s="191"/>
      <c r="BI66" s="192"/>
      <c r="BJ66" s="192"/>
      <c r="BK66" s="192"/>
      <c r="BL66" s="198" t="str">
        <f t="shared" si="9"/>
        <v xml:space="preserve"> </v>
      </c>
      <c r="BM66" s="191"/>
      <c r="BN66" s="191"/>
      <c r="BO66" s="192"/>
      <c r="BP66" s="192"/>
      <c r="BQ66" s="192"/>
      <c r="BR66" s="198" t="str">
        <f t="shared" si="10"/>
        <v xml:space="preserve"> </v>
      </c>
      <c r="BS66" s="191"/>
      <c r="BT66" s="191"/>
      <c r="BU66" s="192"/>
      <c r="BV66" s="192"/>
      <c r="BW66" s="192"/>
      <c r="BX66" s="198" t="str">
        <f t="shared" si="11"/>
        <v xml:space="preserve"> </v>
      </c>
      <c r="BY66" s="191"/>
      <c r="BZ66" s="191"/>
      <c r="CA66" s="192"/>
      <c r="CB66" s="192"/>
      <c r="CC66" s="192"/>
      <c r="CD66" s="198" t="str">
        <f t="shared" si="12"/>
        <v xml:space="preserve"> </v>
      </c>
      <c r="CE66" s="66"/>
      <c r="CF66" s="66"/>
    </row>
    <row r="67" spans="1:84" s="67" customFormat="1" x14ac:dyDescent="0.25">
      <c r="A67" s="188">
        <f>BIODATA!A65</f>
        <v>60</v>
      </c>
      <c r="B67" s="188" t="str">
        <f>BIODATA!D65</f>
        <v>021010605</v>
      </c>
      <c r="C67" s="189" t="str">
        <f>BIODATA!E65</f>
        <v xml:space="preserve"> SUITAN SARI INDAH</v>
      </c>
      <c r="D67" s="188" t="str">
        <f>BIODATA!G65</f>
        <v>Akuntansi</v>
      </c>
      <c r="E67" s="191"/>
      <c r="F67" s="191"/>
      <c r="G67" s="192"/>
      <c r="H67" s="192"/>
      <c r="I67" s="192"/>
      <c r="J67" s="198" t="str">
        <f t="shared" si="0"/>
        <v xml:space="preserve"> </v>
      </c>
      <c r="K67" s="191"/>
      <c r="L67" s="191"/>
      <c r="M67" s="192"/>
      <c r="N67" s="192"/>
      <c r="O67" s="192"/>
      <c r="P67" s="198" t="str">
        <f t="shared" si="1"/>
        <v xml:space="preserve"> </v>
      </c>
      <c r="Q67" s="191"/>
      <c r="R67" s="191"/>
      <c r="S67" s="192"/>
      <c r="T67" s="192"/>
      <c r="U67" s="192"/>
      <c r="V67" s="198" t="str">
        <f t="shared" si="2"/>
        <v xml:space="preserve"> </v>
      </c>
      <c r="W67" s="191"/>
      <c r="X67" s="191"/>
      <c r="Y67" s="192"/>
      <c r="Z67" s="192"/>
      <c r="AA67" s="192"/>
      <c r="AB67" s="198" t="str">
        <f t="shared" si="3"/>
        <v xml:space="preserve"> </v>
      </c>
      <c r="AC67" s="191"/>
      <c r="AD67" s="191"/>
      <c r="AE67" s="192"/>
      <c r="AF67" s="192"/>
      <c r="AG67" s="192"/>
      <c r="AH67" s="198" t="str">
        <f t="shared" si="4"/>
        <v xml:space="preserve"> </v>
      </c>
      <c r="AI67" s="191"/>
      <c r="AJ67" s="191"/>
      <c r="AK67" s="192"/>
      <c r="AL67" s="192"/>
      <c r="AM67" s="192"/>
      <c r="AN67" s="198" t="str">
        <f t="shared" si="5"/>
        <v xml:space="preserve"> </v>
      </c>
      <c r="AO67" s="191"/>
      <c r="AP67" s="191"/>
      <c r="AQ67" s="192"/>
      <c r="AR67" s="192"/>
      <c r="AS67" s="192"/>
      <c r="AT67" s="198" t="str">
        <f t="shared" si="6"/>
        <v xml:space="preserve"> </v>
      </c>
      <c r="AU67" s="191"/>
      <c r="AV67" s="191"/>
      <c r="AW67" s="192"/>
      <c r="AX67" s="192"/>
      <c r="AY67" s="192"/>
      <c r="AZ67" s="198" t="str">
        <f t="shared" si="7"/>
        <v xml:space="preserve"> </v>
      </c>
      <c r="BA67" s="191"/>
      <c r="BB67" s="191"/>
      <c r="BC67" s="192"/>
      <c r="BD67" s="192"/>
      <c r="BE67" s="192"/>
      <c r="BF67" s="198" t="str">
        <f t="shared" si="8"/>
        <v xml:space="preserve"> </v>
      </c>
      <c r="BG67" s="191"/>
      <c r="BH67" s="191"/>
      <c r="BI67" s="192"/>
      <c r="BJ67" s="192"/>
      <c r="BK67" s="192"/>
      <c r="BL67" s="198" t="str">
        <f t="shared" si="9"/>
        <v xml:space="preserve"> </v>
      </c>
      <c r="BM67" s="191"/>
      <c r="BN67" s="191"/>
      <c r="BO67" s="192"/>
      <c r="BP67" s="192"/>
      <c r="BQ67" s="192"/>
      <c r="BR67" s="198" t="str">
        <f t="shared" si="10"/>
        <v xml:space="preserve"> </v>
      </c>
      <c r="BS67" s="191"/>
      <c r="BT67" s="191"/>
      <c r="BU67" s="192"/>
      <c r="BV67" s="192"/>
      <c r="BW67" s="192"/>
      <c r="BX67" s="198" t="str">
        <f t="shared" si="11"/>
        <v xml:space="preserve"> </v>
      </c>
      <c r="BY67" s="191"/>
      <c r="BZ67" s="191"/>
      <c r="CA67" s="192"/>
      <c r="CB67" s="192"/>
      <c r="CC67" s="192"/>
      <c r="CD67" s="198" t="str">
        <f t="shared" si="12"/>
        <v xml:space="preserve"> </v>
      </c>
      <c r="CE67" s="66"/>
      <c r="CF67" s="66"/>
    </row>
    <row r="68" spans="1:84" s="67" customFormat="1" x14ac:dyDescent="0.25">
      <c r="A68" s="188">
        <f>BIODATA!A66</f>
        <v>61</v>
      </c>
      <c r="B68" s="188" t="str">
        <f>BIODATA!D66</f>
        <v>021010614</v>
      </c>
      <c r="C68" s="189" t="str">
        <f>BIODATA!E66</f>
        <v xml:space="preserve"> YODI ARWA ANGGARA</v>
      </c>
      <c r="D68" s="188" t="str">
        <f>BIODATA!G66</f>
        <v>Akuntansi</v>
      </c>
      <c r="E68" s="191"/>
      <c r="F68" s="191"/>
      <c r="G68" s="192"/>
      <c r="H68" s="192"/>
      <c r="I68" s="192"/>
      <c r="J68" s="198" t="str">
        <f t="shared" si="0"/>
        <v xml:space="preserve"> </v>
      </c>
      <c r="K68" s="191"/>
      <c r="L68" s="191"/>
      <c r="M68" s="192"/>
      <c r="N68" s="192"/>
      <c r="O68" s="192"/>
      <c r="P68" s="198" t="str">
        <f t="shared" si="1"/>
        <v xml:space="preserve"> </v>
      </c>
      <c r="Q68" s="191"/>
      <c r="R68" s="191"/>
      <c r="S68" s="192"/>
      <c r="T68" s="192"/>
      <c r="U68" s="192"/>
      <c r="V68" s="198" t="str">
        <f t="shared" si="2"/>
        <v xml:space="preserve"> </v>
      </c>
      <c r="W68" s="191"/>
      <c r="X68" s="191"/>
      <c r="Y68" s="192"/>
      <c r="Z68" s="192"/>
      <c r="AA68" s="192"/>
      <c r="AB68" s="198" t="str">
        <f t="shared" si="3"/>
        <v xml:space="preserve"> </v>
      </c>
      <c r="AC68" s="191"/>
      <c r="AD68" s="191"/>
      <c r="AE68" s="192"/>
      <c r="AF68" s="192"/>
      <c r="AG68" s="192"/>
      <c r="AH68" s="198" t="str">
        <f t="shared" si="4"/>
        <v xml:space="preserve"> </v>
      </c>
      <c r="AI68" s="191"/>
      <c r="AJ68" s="191"/>
      <c r="AK68" s="192"/>
      <c r="AL68" s="192"/>
      <c r="AM68" s="192"/>
      <c r="AN68" s="198" t="str">
        <f t="shared" si="5"/>
        <v xml:space="preserve"> </v>
      </c>
      <c r="AO68" s="191"/>
      <c r="AP68" s="191"/>
      <c r="AQ68" s="192"/>
      <c r="AR68" s="192"/>
      <c r="AS68" s="192"/>
      <c r="AT68" s="198" t="str">
        <f t="shared" si="6"/>
        <v xml:space="preserve"> </v>
      </c>
      <c r="AU68" s="191"/>
      <c r="AV68" s="191"/>
      <c r="AW68" s="192"/>
      <c r="AX68" s="192"/>
      <c r="AY68" s="192"/>
      <c r="AZ68" s="198" t="str">
        <f t="shared" si="7"/>
        <v xml:space="preserve"> </v>
      </c>
      <c r="BA68" s="191"/>
      <c r="BB68" s="191"/>
      <c r="BC68" s="192"/>
      <c r="BD68" s="192"/>
      <c r="BE68" s="192"/>
      <c r="BF68" s="198" t="str">
        <f t="shared" si="8"/>
        <v xml:space="preserve"> </v>
      </c>
      <c r="BG68" s="191"/>
      <c r="BH68" s="191"/>
      <c r="BI68" s="192"/>
      <c r="BJ68" s="192"/>
      <c r="BK68" s="192"/>
      <c r="BL68" s="198" t="str">
        <f t="shared" si="9"/>
        <v xml:space="preserve"> </v>
      </c>
      <c r="BM68" s="191"/>
      <c r="BN68" s="191"/>
      <c r="BO68" s="192"/>
      <c r="BP68" s="192"/>
      <c r="BQ68" s="192"/>
      <c r="BR68" s="198" t="str">
        <f t="shared" si="10"/>
        <v xml:space="preserve"> </v>
      </c>
      <c r="BS68" s="191"/>
      <c r="BT68" s="191"/>
      <c r="BU68" s="192"/>
      <c r="BV68" s="192"/>
      <c r="BW68" s="192"/>
      <c r="BX68" s="198" t="str">
        <f t="shared" si="11"/>
        <v xml:space="preserve"> </v>
      </c>
      <c r="BY68" s="191"/>
      <c r="BZ68" s="191"/>
      <c r="CA68" s="192"/>
      <c r="CB68" s="192"/>
      <c r="CC68" s="192"/>
      <c r="CD68" s="198" t="str">
        <f t="shared" si="12"/>
        <v xml:space="preserve"> </v>
      </c>
      <c r="CE68" s="66"/>
      <c r="CF68" s="66"/>
    </row>
    <row r="69" spans="1:84" s="67" customFormat="1" x14ac:dyDescent="0.25">
      <c r="A69" s="188">
        <f>BIODATA!A67</f>
        <v>62</v>
      </c>
      <c r="B69" s="188" t="str">
        <f>BIODATA!D67</f>
        <v>021010623</v>
      </c>
      <c r="C69" s="189" t="str">
        <f>BIODATA!E67</f>
        <v xml:space="preserve"> ANISA</v>
      </c>
      <c r="D69" s="188" t="str">
        <f>BIODATA!G67</f>
        <v>Akuntansi</v>
      </c>
      <c r="E69" s="191"/>
      <c r="F69" s="191"/>
      <c r="G69" s="192"/>
      <c r="H69" s="192"/>
      <c r="I69" s="192"/>
      <c r="J69" s="198" t="str">
        <f t="shared" si="0"/>
        <v xml:space="preserve"> </v>
      </c>
      <c r="K69" s="191"/>
      <c r="L69" s="191"/>
      <c r="M69" s="192"/>
      <c r="N69" s="192"/>
      <c r="O69" s="192"/>
      <c r="P69" s="198" t="str">
        <f t="shared" si="1"/>
        <v xml:space="preserve"> </v>
      </c>
      <c r="Q69" s="191"/>
      <c r="R69" s="191"/>
      <c r="S69" s="192"/>
      <c r="T69" s="192"/>
      <c r="U69" s="192"/>
      <c r="V69" s="198" t="str">
        <f t="shared" si="2"/>
        <v xml:space="preserve"> </v>
      </c>
      <c r="W69" s="191"/>
      <c r="X69" s="191"/>
      <c r="Y69" s="192"/>
      <c r="Z69" s="192"/>
      <c r="AA69" s="192"/>
      <c r="AB69" s="198" t="str">
        <f t="shared" si="3"/>
        <v xml:space="preserve"> </v>
      </c>
      <c r="AC69" s="191"/>
      <c r="AD69" s="191"/>
      <c r="AE69" s="192"/>
      <c r="AF69" s="192"/>
      <c r="AG69" s="192"/>
      <c r="AH69" s="198" t="str">
        <f t="shared" si="4"/>
        <v xml:space="preserve"> </v>
      </c>
      <c r="AI69" s="191"/>
      <c r="AJ69" s="191"/>
      <c r="AK69" s="192"/>
      <c r="AL69" s="192"/>
      <c r="AM69" s="192"/>
      <c r="AN69" s="198" t="str">
        <f t="shared" si="5"/>
        <v xml:space="preserve"> </v>
      </c>
      <c r="AO69" s="191"/>
      <c r="AP69" s="191"/>
      <c r="AQ69" s="192"/>
      <c r="AR69" s="192"/>
      <c r="AS69" s="192"/>
      <c r="AT69" s="198" t="str">
        <f t="shared" si="6"/>
        <v xml:space="preserve"> </v>
      </c>
      <c r="AU69" s="191"/>
      <c r="AV69" s="191"/>
      <c r="AW69" s="192"/>
      <c r="AX69" s="192"/>
      <c r="AY69" s="192"/>
      <c r="AZ69" s="198" t="str">
        <f t="shared" si="7"/>
        <v xml:space="preserve"> </v>
      </c>
      <c r="BA69" s="191"/>
      <c r="BB69" s="191"/>
      <c r="BC69" s="192"/>
      <c r="BD69" s="192"/>
      <c r="BE69" s="192"/>
      <c r="BF69" s="198" t="str">
        <f t="shared" si="8"/>
        <v xml:space="preserve"> </v>
      </c>
      <c r="BG69" s="191"/>
      <c r="BH69" s="191"/>
      <c r="BI69" s="192"/>
      <c r="BJ69" s="192"/>
      <c r="BK69" s="192"/>
      <c r="BL69" s="198" t="str">
        <f t="shared" si="9"/>
        <v xml:space="preserve"> </v>
      </c>
      <c r="BM69" s="191"/>
      <c r="BN69" s="191"/>
      <c r="BO69" s="192"/>
      <c r="BP69" s="192"/>
      <c r="BQ69" s="192"/>
      <c r="BR69" s="198" t="str">
        <f t="shared" si="10"/>
        <v xml:space="preserve"> </v>
      </c>
      <c r="BS69" s="191"/>
      <c r="BT69" s="191"/>
      <c r="BU69" s="192"/>
      <c r="BV69" s="192"/>
      <c r="BW69" s="192"/>
      <c r="BX69" s="198" t="str">
        <f t="shared" si="11"/>
        <v xml:space="preserve"> </v>
      </c>
      <c r="BY69" s="191"/>
      <c r="BZ69" s="191"/>
      <c r="CA69" s="192"/>
      <c r="CB69" s="192"/>
      <c r="CC69" s="192"/>
      <c r="CD69" s="198" t="str">
        <f t="shared" si="12"/>
        <v xml:space="preserve"> </v>
      </c>
      <c r="CE69" s="66"/>
      <c r="CF69" s="66"/>
    </row>
    <row r="70" spans="1:84" s="67" customFormat="1" x14ac:dyDescent="0.25">
      <c r="A70" s="188">
        <f>BIODATA!A68</f>
        <v>63</v>
      </c>
      <c r="B70" s="188" t="str">
        <f>BIODATA!D68</f>
        <v>021010632</v>
      </c>
      <c r="C70" s="189" t="str">
        <f>BIODATA!E68</f>
        <v xml:space="preserve"> APRI PUJI LESTARI</v>
      </c>
      <c r="D70" s="188" t="str">
        <f>BIODATA!G68</f>
        <v>Akuntansi</v>
      </c>
      <c r="E70" s="191"/>
      <c r="F70" s="191"/>
      <c r="G70" s="192"/>
      <c r="H70" s="192"/>
      <c r="I70" s="192"/>
      <c r="J70" s="198" t="str">
        <f t="shared" si="0"/>
        <v xml:space="preserve"> </v>
      </c>
      <c r="K70" s="191"/>
      <c r="L70" s="191"/>
      <c r="M70" s="192"/>
      <c r="N70" s="192"/>
      <c r="O70" s="192"/>
      <c r="P70" s="198" t="str">
        <f t="shared" si="1"/>
        <v xml:space="preserve"> </v>
      </c>
      <c r="Q70" s="191"/>
      <c r="R70" s="191"/>
      <c r="S70" s="192"/>
      <c r="T70" s="192"/>
      <c r="U70" s="192"/>
      <c r="V70" s="198" t="str">
        <f t="shared" si="2"/>
        <v xml:space="preserve"> </v>
      </c>
      <c r="W70" s="191"/>
      <c r="X70" s="191"/>
      <c r="Y70" s="192"/>
      <c r="Z70" s="192"/>
      <c r="AA70" s="192"/>
      <c r="AB70" s="198" t="str">
        <f t="shared" si="3"/>
        <v xml:space="preserve"> </v>
      </c>
      <c r="AC70" s="191"/>
      <c r="AD70" s="191"/>
      <c r="AE70" s="192"/>
      <c r="AF70" s="192"/>
      <c r="AG70" s="192"/>
      <c r="AH70" s="198" t="str">
        <f t="shared" si="4"/>
        <v xml:space="preserve"> </v>
      </c>
      <c r="AI70" s="191"/>
      <c r="AJ70" s="191"/>
      <c r="AK70" s="192"/>
      <c r="AL70" s="192"/>
      <c r="AM70" s="192"/>
      <c r="AN70" s="198" t="str">
        <f t="shared" si="5"/>
        <v xml:space="preserve"> </v>
      </c>
      <c r="AO70" s="191"/>
      <c r="AP70" s="191"/>
      <c r="AQ70" s="192"/>
      <c r="AR70" s="192"/>
      <c r="AS70" s="192"/>
      <c r="AT70" s="198" t="str">
        <f t="shared" si="6"/>
        <v xml:space="preserve"> </v>
      </c>
      <c r="AU70" s="191"/>
      <c r="AV70" s="191"/>
      <c r="AW70" s="192"/>
      <c r="AX70" s="192"/>
      <c r="AY70" s="192"/>
      <c r="AZ70" s="198" t="str">
        <f t="shared" si="7"/>
        <v xml:space="preserve"> </v>
      </c>
      <c r="BA70" s="191"/>
      <c r="BB70" s="191"/>
      <c r="BC70" s="192"/>
      <c r="BD70" s="192"/>
      <c r="BE70" s="192"/>
      <c r="BF70" s="198" t="str">
        <f t="shared" si="8"/>
        <v xml:space="preserve"> </v>
      </c>
      <c r="BG70" s="191"/>
      <c r="BH70" s="191"/>
      <c r="BI70" s="192"/>
      <c r="BJ70" s="192"/>
      <c r="BK70" s="192"/>
      <c r="BL70" s="198" t="str">
        <f t="shared" si="9"/>
        <v xml:space="preserve"> </v>
      </c>
      <c r="BM70" s="191"/>
      <c r="BN70" s="191"/>
      <c r="BO70" s="192"/>
      <c r="BP70" s="192"/>
      <c r="BQ70" s="192"/>
      <c r="BR70" s="198" t="str">
        <f t="shared" si="10"/>
        <v xml:space="preserve"> </v>
      </c>
      <c r="BS70" s="191"/>
      <c r="BT70" s="191"/>
      <c r="BU70" s="192"/>
      <c r="BV70" s="192"/>
      <c r="BW70" s="192"/>
      <c r="BX70" s="198" t="str">
        <f t="shared" si="11"/>
        <v xml:space="preserve"> </v>
      </c>
      <c r="BY70" s="191"/>
      <c r="BZ70" s="191"/>
      <c r="CA70" s="192"/>
      <c r="CB70" s="192"/>
      <c r="CC70" s="192"/>
      <c r="CD70" s="198" t="str">
        <f t="shared" si="12"/>
        <v xml:space="preserve"> </v>
      </c>
      <c r="CE70" s="66"/>
      <c r="CF70" s="66"/>
    </row>
    <row r="71" spans="1:84" s="67" customFormat="1" x14ac:dyDescent="0.25">
      <c r="A71" s="188">
        <f>BIODATA!A69</f>
        <v>64</v>
      </c>
      <c r="B71" s="188" t="str">
        <f>BIODATA!D69</f>
        <v>021010649</v>
      </c>
      <c r="C71" s="189" t="str">
        <f>BIODATA!E69</f>
        <v xml:space="preserve"> ASPA RENI</v>
      </c>
      <c r="D71" s="188" t="str">
        <f>BIODATA!G69</f>
        <v>Akuntansi</v>
      </c>
      <c r="E71" s="191"/>
      <c r="F71" s="191"/>
      <c r="G71" s="192"/>
      <c r="H71" s="192"/>
      <c r="I71" s="192"/>
      <c r="J71" s="198" t="str">
        <f t="shared" si="0"/>
        <v xml:space="preserve"> </v>
      </c>
      <c r="K71" s="191"/>
      <c r="L71" s="191"/>
      <c r="M71" s="192"/>
      <c r="N71" s="192"/>
      <c r="O71" s="192"/>
      <c r="P71" s="198" t="str">
        <f t="shared" si="1"/>
        <v xml:space="preserve"> </v>
      </c>
      <c r="Q71" s="191"/>
      <c r="R71" s="191"/>
      <c r="S71" s="192"/>
      <c r="T71" s="192"/>
      <c r="U71" s="192"/>
      <c r="V71" s="198" t="str">
        <f t="shared" si="2"/>
        <v xml:space="preserve"> </v>
      </c>
      <c r="W71" s="191"/>
      <c r="X71" s="191"/>
      <c r="Y71" s="192"/>
      <c r="Z71" s="192"/>
      <c r="AA71" s="192"/>
      <c r="AB71" s="198" t="str">
        <f t="shared" si="3"/>
        <v xml:space="preserve"> </v>
      </c>
      <c r="AC71" s="191"/>
      <c r="AD71" s="191"/>
      <c r="AE71" s="192"/>
      <c r="AF71" s="192"/>
      <c r="AG71" s="192"/>
      <c r="AH71" s="198" t="str">
        <f t="shared" si="4"/>
        <v xml:space="preserve"> </v>
      </c>
      <c r="AI71" s="191"/>
      <c r="AJ71" s="191"/>
      <c r="AK71" s="192"/>
      <c r="AL71" s="192"/>
      <c r="AM71" s="192"/>
      <c r="AN71" s="198" t="str">
        <f t="shared" si="5"/>
        <v xml:space="preserve"> </v>
      </c>
      <c r="AO71" s="191"/>
      <c r="AP71" s="191"/>
      <c r="AQ71" s="192"/>
      <c r="AR71" s="192"/>
      <c r="AS71" s="192"/>
      <c r="AT71" s="198" t="str">
        <f t="shared" si="6"/>
        <v xml:space="preserve"> </v>
      </c>
      <c r="AU71" s="191"/>
      <c r="AV71" s="191"/>
      <c r="AW71" s="192"/>
      <c r="AX71" s="192"/>
      <c r="AY71" s="192"/>
      <c r="AZ71" s="198" t="str">
        <f t="shared" si="7"/>
        <v xml:space="preserve"> </v>
      </c>
      <c r="BA71" s="191"/>
      <c r="BB71" s="191"/>
      <c r="BC71" s="192"/>
      <c r="BD71" s="192"/>
      <c r="BE71" s="192"/>
      <c r="BF71" s="198" t="str">
        <f t="shared" si="8"/>
        <v xml:space="preserve"> </v>
      </c>
      <c r="BG71" s="191"/>
      <c r="BH71" s="191"/>
      <c r="BI71" s="192"/>
      <c r="BJ71" s="192"/>
      <c r="BK71" s="192"/>
      <c r="BL71" s="198" t="str">
        <f t="shared" si="9"/>
        <v xml:space="preserve"> </v>
      </c>
      <c r="BM71" s="191"/>
      <c r="BN71" s="191"/>
      <c r="BO71" s="192"/>
      <c r="BP71" s="192"/>
      <c r="BQ71" s="192"/>
      <c r="BR71" s="198" t="str">
        <f t="shared" si="10"/>
        <v xml:space="preserve"> </v>
      </c>
      <c r="BS71" s="191"/>
      <c r="BT71" s="191"/>
      <c r="BU71" s="192"/>
      <c r="BV71" s="192"/>
      <c r="BW71" s="192"/>
      <c r="BX71" s="198" t="str">
        <f t="shared" si="11"/>
        <v xml:space="preserve"> </v>
      </c>
      <c r="BY71" s="191"/>
      <c r="BZ71" s="191"/>
      <c r="CA71" s="192"/>
      <c r="CB71" s="192"/>
      <c r="CC71" s="192"/>
      <c r="CD71" s="198" t="str">
        <f t="shared" si="12"/>
        <v xml:space="preserve"> </v>
      </c>
      <c r="CE71" s="66"/>
      <c r="CF71" s="66"/>
    </row>
    <row r="72" spans="1:84" s="67" customFormat="1" x14ac:dyDescent="0.25">
      <c r="A72" s="188">
        <f>BIODATA!A70</f>
        <v>65</v>
      </c>
      <c r="B72" s="188" t="str">
        <f>BIODATA!D70</f>
        <v>021010658</v>
      </c>
      <c r="C72" s="189" t="str">
        <f>BIODATA!E70</f>
        <v xml:space="preserve"> BAYU FIKARDO</v>
      </c>
      <c r="D72" s="188" t="str">
        <f>BIODATA!G70</f>
        <v>Akuntansi</v>
      </c>
      <c r="E72" s="191"/>
      <c r="F72" s="191"/>
      <c r="G72" s="192"/>
      <c r="H72" s="192"/>
      <c r="I72" s="192"/>
      <c r="J72" s="198" t="str">
        <f t="shared" si="0"/>
        <v xml:space="preserve"> </v>
      </c>
      <c r="K72" s="191"/>
      <c r="L72" s="191"/>
      <c r="M72" s="192"/>
      <c r="N72" s="192"/>
      <c r="O72" s="192"/>
      <c r="P72" s="198" t="str">
        <f t="shared" si="1"/>
        <v xml:space="preserve"> </v>
      </c>
      <c r="Q72" s="191"/>
      <c r="R72" s="191"/>
      <c r="S72" s="192"/>
      <c r="T72" s="192"/>
      <c r="U72" s="192"/>
      <c r="V72" s="198" t="str">
        <f t="shared" si="2"/>
        <v xml:space="preserve"> </v>
      </c>
      <c r="W72" s="191"/>
      <c r="X72" s="191"/>
      <c r="Y72" s="192"/>
      <c r="Z72" s="192"/>
      <c r="AA72" s="192"/>
      <c r="AB72" s="198" t="str">
        <f t="shared" si="3"/>
        <v xml:space="preserve"> </v>
      </c>
      <c r="AC72" s="191"/>
      <c r="AD72" s="191"/>
      <c r="AE72" s="192"/>
      <c r="AF72" s="192"/>
      <c r="AG72" s="192"/>
      <c r="AH72" s="198" t="str">
        <f t="shared" si="4"/>
        <v xml:space="preserve"> </v>
      </c>
      <c r="AI72" s="191"/>
      <c r="AJ72" s="191"/>
      <c r="AK72" s="192"/>
      <c r="AL72" s="192"/>
      <c r="AM72" s="192"/>
      <c r="AN72" s="198" t="str">
        <f t="shared" si="5"/>
        <v xml:space="preserve"> </v>
      </c>
      <c r="AO72" s="191"/>
      <c r="AP72" s="191"/>
      <c r="AQ72" s="192"/>
      <c r="AR72" s="192"/>
      <c r="AS72" s="192"/>
      <c r="AT72" s="198" t="str">
        <f t="shared" si="6"/>
        <v xml:space="preserve"> </v>
      </c>
      <c r="AU72" s="191"/>
      <c r="AV72" s="191"/>
      <c r="AW72" s="192"/>
      <c r="AX72" s="192"/>
      <c r="AY72" s="192"/>
      <c r="AZ72" s="198" t="str">
        <f t="shared" si="7"/>
        <v xml:space="preserve"> </v>
      </c>
      <c r="BA72" s="191"/>
      <c r="BB72" s="191"/>
      <c r="BC72" s="192"/>
      <c r="BD72" s="192"/>
      <c r="BE72" s="192"/>
      <c r="BF72" s="198" t="str">
        <f t="shared" si="8"/>
        <v xml:space="preserve"> </v>
      </c>
      <c r="BG72" s="191"/>
      <c r="BH72" s="191"/>
      <c r="BI72" s="192"/>
      <c r="BJ72" s="192"/>
      <c r="BK72" s="192"/>
      <c r="BL72" s="198" t="str">
        <f t="shared" si="9"/>
        <v xml:space="preserve"> </v>
      </c>
      <c r="BM72" s="191"/>
      <c r="BN72" s="191"/>
      <c r="BO72" s="192"/>
      <c r="BP72" s="192"/>
      <c r="BQ72" s="192"/>
      <c r="BR72" s="198" t="str">
        <f t="shared" si="10"/>
        <v xml:space="preserve"> </v>
      </c>
      <c r="BS72" s="191"/>
      <c r="BT72" s="191"/>
      <c r="BU72" s="192"/>
      <c r="BV72" s="192"/>
      <c r="BW72" s="192"/>
      <c r="BX72" s="198" t="str">
        <f t="shared" si="11"/>
        <v xml:space="preserve"> </v>
      </c>
      <c r="BY72" s="191"/>
      <c r="BZ72" s="191"/>
      <c r="CA72" s="192"/>
      <c r="CB72" s="192"/>
      <c r="CC72" s="192"/>
      <c r="CD72" s="198" t="str">
        <f t="shared" si="12"/>
        <v xml:space="preserve"> </v>
      </c>
      <c r="CE72" s="66"/>
      <c r="CF72" s="66"/>
    </row>
    <row r="73" spans="1:84" s="67" customFormat="1" x14ac:dyDescent="0.25">
      <c r="A73" s="188">
        <f>BIODATA!A71</f>
        <v>66</v>
      </c>
      <c r="B73" s="188" t="str">
        <f>BIODATA!D71</f>
        <v>021010667</v>
      </c>
      <c r="C73" s="189" t="str">
        <f>BIODATA!E71</f>
        <v xml:space="preserve"> DWI WIJAYANTI</v>
      </c>
      <c r="D73" s="188" t="str">
        <f>BIODATA!G71</f>
        <v>Akuntansi</v>
      </c>
      <c r="E73" s="191"/>
      <c r="F73" s="191"/>
      <c r="G73" s="192"/>
      <c r="H73" s="192"/>
      <c r="I73" s="192"/>
      <c r="J73" s="198" t="str">
        <f t="shared" ref="J73:J136" si="13">IFERROR(AVERAGE(E73:I73)," ")</f>
        <v xml:space="preserve"> </v>
      </c>
      <c r="K73" s="191"/>
      <c r="L73" s="191"/>
      <c r="M73" s="192"/>
      <c r="N73" s="192"/>
      <c r="O73" s="192"/>
      <c r="P73" s="198" t="str">
        <f t="shared" ref="P73:P136" si="14">IFERROR(AVERAGE(K73:O73)," ")</f>
        <v xml:space="preserve"> </v>
      </c>
      <c r="Q73" s="191"/>
      <c r="R73" s="191"/>
      <c r="S73" s="192"/>
      <c r="T73" s="192"/>
      <c r="U73" s="192"/>
      <c r="V73" s="198" t="str">
        <f t="shared" ref="V73:V136" si="15">IFERROR(AVERAGE(Q73:U73)," ")</f>
        <v xml:space="preserve"> </v>
      </c>
      <c r="W73" s="191"/>
      <c r="X73" s="191"/>
      <c r="Y73" s="192"/>
      <c r="Z73" s="192"/>
      <c r="AA73" s="192"/>
      <c r="AB73" s="198" t="str">
        <f t="shared" ref="AB73:AB136" si="16">IFERROR(AVERAGE(W73:AA73)," ")</f>
        <v xml:space="preserve"> </v>
      </c>
      <c r="AC73" s="191"/>
      <c r="AD73" s="191"/>
      <c r="AE73" s="192"/>
      <c r="AF73" s="192"/>
      <c r="AG73" s="192"/>
      <c r="AH73" s="198" t="str">
        <f t="shared" ref="AH73:AH136" si="17">IFERROR(AVERAGE(AC73:AG73)," ")</f>
        <v xml:space="preserve"> </v>
      </c>
      <c r="AI73" s="191"/>
      <c r="AJ73" s="191"/>
      <c r="AK73" s="192"/>
      <c r="AL73" s="192"/>
      <c r="AM73" s="192"/>
      <c r="AN73" s="198" t="str">
        <f t="shared" ref="AN73:AN136" si="18">IFERROR(AVERAGE(AI73:AM73)," ")</f>
        <v xml:space="preserve"> </v>
      </c>
      <c r="AO73" s="191"/>
      <c r="AP73" s="191"/>
      <c r="AQ73" s="192"/>
      <c r="AR73" s="192"/>
      <c r="AS73" s="192"/>
      <c r="AT73" s="198" t="str">
        <f t="shared" ref="AT73:AT136" si="19">IFERROR(AVERAGE(AO73:AS73)," ")</f>
        <v xml:space="preserve"> </v>
      </c>
      <c r="AU73" s="191"/>
      <c r="AV73" s="191"/>
      <c r="AW73" s="192"/>
      <c r="AX73" s="192"/>
      <c r="AY73" s="192"/>
      <c r="AZ73" s="198" t="str">
        <f t="shared" ref="AZ73:AZ136" si="20">IFERROR(AVERAGE(AU73:AY73)," ")</f>
        <v xml:space="preserve"> </v>
      </c>
      <c r="BA73" s="191"/>
      <c r="BB73" s="191"/>
      <c r="BC73" s="192"/>
      <c r="BD73" s="192"/>
      <c r="BE73" s="192"/>
      <c r="BF73" s="198" t="str">
        <f t="shared" ref="BF73:BF136" si="21">IFERROR(AVERAGE(BA73:BE73)," ")</f>
        <v xml:space="preserve"> </v>
      </c>
      <c r="BG73" s="191"/>
      <c r="BH73" s="191"/>
      <c r="BI73" s="192"/>
      <c r="BJ73" s="192"/>
      <c r="BK73" s="192"/>
      <c r="BL73" s="198" t="str">
        <f t="shared" ref="BL73:BL136" si="22">IFERROR(AVERAGE(BG73:BK73)," ")</f>
        <v xml:space="preserve"> </v>
      </c>
      <c r="BM73" s="191"/>
      <c r="BN73" s="191"/>
      <c r="BO73" s="192"/>
      <c r="BP73" s="192"/>
      <c r="BQ73" s="192"/>
      <c r="BR73" s="198" t="str">
        <f t="shared" ref="BR73:BR136" si="23">IFERROR(AVERAGE(BM73:BQ73)," ")</f>
        <v xml:space="preserve"> </v>
      </c>
      <c r="BS73" s="191"/>
      <c r="BT73" s="191"/>
      <c r="BU73" s="192"/>
      <c r="BV73" s="192"/>
      <c r="BW73" s="192"/>
      <c r="BX73" s="198" t="str">
        <f t="shared" ref="BX73:BX136" si="24">IFERROR(AVERAGE(BS73:BW73)," ")</f>
        <v xml:space="preserve"> </v>
      </c>
      <c r="BY73" s="191"/>
      <c r="BZ73" s="191"/>
      <c r="CA73" s="192"/>
      <c r="CB73" s="192"/>
      <c r="CC73" s="192"/>
      <c r="CD73" s="198" t="str">
        <f t="shared" ref="CD73:CD136" si="25">IFERROR(AVERAGE(BY73:CC73)," ")</f>
        <v xml:space="preserve"> </v>
      </c>
      <c r="CE73" s="66"/>
      <c r="CF73" s="66"/>
    </row>
    <row r="74" spans="1:84" s="67" customFormat="1" x14ac:dyDescent="0.25">
      <c r="A74" s="188">
        <f>BIODATA!A72</f>
        <v>67</v>
      </c>
      <c r="B74" s="188" t="str">
        <f>BIODATA!D72</f>
        <v>021010676</v>
      </c>
      <c r="C74" s="189" t="str">
        <f>BIODATA!E72</f>
        <v xml:space="preserve"> ELISA AGUSTIN</v>
      </c>
      <c r="D74" s="188" t="str">
        <f>BIODATA!G72</f>
        <v>Akuntansi</v>
      </c>
      <c r="E74" s="191"/>
      <c r="F74" s="191"/>
      <c r="G74" s="192"/>
      <c r="H74" s="192"/>
      <c r="I74" s="192"/>
      <c r="J74" s="198" t="str">
        <f t="shared" si="13"/>
        <v xml:space="preserve"> </v>
      </c>
      <c r="K74" s="191"/>
      <c r="L74" s="191"/>
      <c r="M74" s="192"/>
      <c r="N74" s="192"/>
      <c r="O74" s="192"/>
      <c r="P74" s="198" t="str">
        <f t="shared" si="14"/>
        <v xml:space="preserve"> </v>
      </c>
      <c r="Q74" s="191"/>
      <c r="R74" s="191"/>
      <c r="S74" s="192"/>
      <c r="T74" s="192"/>
      <c r="U74" s="192"/>
      <c r="V74" s="198" t="str">
        <f t="shared" si="15"/>
        <v xml:space="preserve"> </v>
      </c>
      <c r="W74" s="191"/>
      <c r="X74" s="191"/>
      <c r="Y74" s="192"/>
      <c r="Z74" s="192"/>
      <c r="AA74" s="192"/>
      <c r="AB74" s="198" t="str">
        <f t="shared" si="16"/>
        <v xml:space="preserve"> </v>
      </c>
      <c r="AC74" s="191"/>
      <c r="AD74" s="191"/>
      <c r="AE74" s="192"/>
      <c r="AF74" s="192"/>
      <c r="AG74" s="192"/>
      <c r="AH74" s="198" t="str">
        <f t="shared" si="17"/>
        <v xml:space="preserve"> </v>
      </c>
      <c r="AI74" s="191"/>
      <c r="AJ74" s="191"/>
      <c r="AK74" s="192"/>
      <c r="AL74" s="192"/>
      <c r="AM74" s="192"/>
      <c r="AN74" s="198" t="str">
        <f t="shared" si="18"/>
        <v xml:space="preserve"> </v>
      </c>
      <c r="AO74" s="191"/>
      <c r="AP74" s="191"/>
      <c r="AQ74" s="192"/>
      <c r="AR74" s="192"/>
      <c r="AS74" s="192"/>
      <c r="AT74" s="198" t="str">
        <f t="shared" si="19"/>
        <v xml:space="preserve"> </v>
      </c>
      <c r="AU74" s="191"/>
      <c r="AV74" s="191"/>
      <c r="AW74" s="192"/>
      <c r="AX74" s="192"/>
      <c r="AY74" s="192"/>
      <c r="AZ74" s="198" t="str">
        <f t="shared" si="20"/>
        <v xml:space="preserve"> </v>
      </c>
      <c r="BA74" s="191"/>
      <c r="BB74" s="191"/>
      <c r="BC74" s="192"/>
      <c r="BD74" s="192"/>
      <c r="BE74" s="192"/>
      <c r="BF74" s="198" t="str">
        <f t="shared" si="21"/>
        <v xml:space="preserve"> </v>
      </c>
      <c r="BG74" s="191"/>
      <c r="BH74" s="191"/>
      <c r="BI74" s="192"/>
      <c r="BJ74" s="192"/>
      <c r="BK74" s="192"/>
      <c r="BL74" s="198" t="str">
        <f t="shared" si="22"/>
        <v xml:space="preserve"> </v>
      </c>
      <c r="BM74" s="191"/>
      <c r="BN74" s="191"/>
      <c r="BO74" s="192"/>
      <c r="BP74" s="192"/>
      <c r="BQ74" s="192"/>
      <c r="BR74" s="198" t="str">
        <f t="shared" si="23"/>
        <v xml:space="preserve"> </v>
      </c>
      <c r="BS74" s="191"/>
      <c r="BT74" s="191"/>
      <c r="BU74" s="192"/>
      <c r="BV74" s="192"/>
      <c r="BW74" s="192"/>
      <c r="BX74" s="198" t="str">
        <f t="shared" si="24"/>
        <v xml:space="preserve"> </v>
      </c>
      <c r="BY74" s="191"/>
      <c r="BZ74" s="191"/>
      <c r="CA74" s="192"/>
      <c r="CB74" s="192"/>
      <c r="CC74" s="192"/>
      <c r="CD74" s="198" t="str">
        <f t="shared" si="25"/>
        <v xml:space="preserve"> </v>
      </c>
      <c r="CE74" s="66"/>
      <c r="CF74" s="66"/>
    </row>
    <row r="75" spans="1:84" s="67" customFormat="1" x14ac:dyDescent="0.25">
      <c r="A75" s="188">
        <f>BIODATA!A73</f>
        <v>68</v>
      </c>
      <c r="B75" s="188" t="str">
        <f>BIODATA!D73</f>
        <v>021010685</v>
      </c>
      <c r="C75" s="189" t="str">
        <f>BIODATA!E73</f>
        <v xml:space="preserve"> ERWIN HERMANSYAH</v>
      </c>
      <c r="D75" s="188" t="str">
        <f>BIODATA!G73</f>
        <v>Akuntansi</v>
      </c>
      <c r="E75" s="191"/>
      <c r="F75" s="191"/>
      <c r="G75" s="192"/>
      <c r="H75" s="192"/>
      <c r="I75" s="192"/>
      <c r="J75" s="198" t="str">
        <f t="shared" si="13"/>
        <v xml:space="preserve"> </v>
      </c>
      <c r="K75" s="191"/>
      <c r="L75" s="191"/>
      <c r="M75" s="192"/>
      <c r="N75" s="192"/>
      <c r="O75" s="192"/>
      <c r="P75" s="198" t="str">
        <f t="shared" si="14"/>
        <v xml:space="preserve"> </v>
      </c>
      <c r="Q75" s="191"/>
      <c r="R75" s="191"/>
      <c r="S75" s="192"/>
      <c r="T75" s="192"/>
      <c r="U75" s="192"/>
      <c r="V75" s="198" t="str">
        <f t="shared" si="15"/>
        <v xml:space="preserve"> </v>
      </c>
      <c r="W75" s="191"/>
      <c r="X75" s="191"/>
      <c r="Y75" s="192"/>
      <c r="Z75" s="192"/>
      <c r="AA75" s="192"/>
      <c r="AB75" s="198" t="str">
        <f t="shared" si="16"/>
        <v xml:space="preserve"> </v>
      </c>
      <c r="AC75" s="191"/>
      <c r="AD75" s="191"/>
      <c r="AE75" s="192"/>
      <c r="AF75" s="192"/>
      <c r="AG75" s="192"/>
      <c r="AH75" s="198" t="str">
        <f t="shared" si="17"/>
        <v xml:space="preserve"> </v>
      </c>
      <c r="AI75" s="191"/>
      <c r="AJ75" s="191"/>
      <c r="AK75" s="192"/>
      <c r="AL75" s="192"/>
      <c r="AM75" s="192"/>
      <c r="AN75" s="198" t="str">
        <f t="shared" si="18"/>
        <v xml:space="preserve"> </v>
      </c>
      <c r="AO75" s="191"/>
      <c r="AP75" s="191"/>
      <c r="AQ75" s="192"/>
      <c r="AR75" s="192"/>
      <c r="AS75" s="192"/>
      <c r="AT75" s="198" t="str">
        <f t="shared" si="19"/>
        <v xml:space="preserve"> </v>
      </c>
      <c r="AU75" s="191"/>
      <c r="AV75" s="191"/>
      <c r="AW75" s="192"/>
      <c r="AX75" s="192"/>
      <c r="AY75" s="192"/>
      <c r="AZ75" s="198" t="str">
        <f t="shared" si="20"/>
        <v xml:space="preserve"> </v>
      </c>
      <c r="BA75" s="191"/>
      <c r="BB75" s="191"/>
      <c r="BC75" s="192"/>
      <c r="BD75" s="192"/>
      <c r="BE75" s="192"/>
      <c r="BF75" s="198" t="str">
        <f t="shared" si="21"/>
        <v xml:space="preserve"> </v>
      </c>
      <c r="BG75" s="191"/>
      <c r="BH75" s="191"/>
      <c r="BI75" s="192"/>
      <c r="BJ75" s="192"/>
      <c r="BK75" s="192"/>
      <c r="BL75" s="198" t="str">
        <f t="shared" si="22"/>
        <v xml:space="preserve"> </v>
      </c>
      <c r="BM75" s="191"/>
      <c r="BN75" s="191"/>
      <c r="BO75" s="192"/>
      <c r="BP75" s="192"/>
      <c r="BQ75" s="192"/>
      <c r="BR75" s="198" t="str">
        <f t="shared" si="23"/>
        <v xml:space="preserve"> </v>
      </c>
      <c r="BS75" s="191"/>
      <c r="BT75" s="191"/>
      <c r="BU75" s="192"/>
      <c r="BV75" s="192"/>
      <c r="BW75" s="192"/>
      <c r="BX75" s="198" t="str">
        <f t="shared" si="24"/>
        <v xml:space="preserve"> </v>
      </c>
      <c r="BY75" s="191"/>
      <c r="BZ75" s="191"/>
      <c r="CA75" s="192"/>
      <c r="CB75" s="192"/>
      <c r="CC75" s="192"/>
      <c r="CD75" s="198" t="str">
        <f t="shared" si="25"/>
        <v xml:space="preserve"> </v>
      </c>
      <c r="CE75" s="66"/>
      <c r="CF75" s="66"/>
    </row>
    <row r="76" spans="1:84" s="67" customFormat="1" x14ac:dyDescent="0.25">
      <c r="A76" s="188">
        <f>BIODATA!A74</f>
        <v>69</v>
      </c>
      <c r="B76" s="188" t="str">
        <f>BIODATA!D74</f>
        <v>021010694</v>
      </c>
      <c r="C76" s="189" t="str">
        <f>BIODATA!E74</f>
        <v xml:space="preserve"> FATHIN NADIDAH AMELIA</v>
      </c>
      <c r="D76" s="188" t="str">
        <f>BIODATA!G74</f>
        <v>Akuntansi</v>
      </c>
      <c r="E76" s="191"/>
      <c r="F76" s="191"/>
      <c r="G76" s="192"/>
      <c r="H76" s="192"/>
      <c r="I76" s="192"/>
      <c r="J76" s="198" t="str">
        <f t="shared" si="13"/>
        <v xml:space="preserve"> </v>
      </c>
      <c r="K76" s="191"/>
      <c r="L76" s="191"/>
      <c r="M76" s="192"/>
      <c r="N76" s="192"/>
      <c r="O76" s="192"/>
      <c r="P76" s="198" t="str">
        <f t="shared" si="14"/>
        <v xml:space="preserve"> </v>
      </c>
      <c r="Q76" s="191"/>
      <c r="R76" s="191"/>
      <c r="S76" s="192"/>
      <c r="T76" s="192"/>
      <c r="U76" s="192"/>
      <c r="V76" s="198" t="str">
        <f t="shared" si="15"/>
        <v xml:space="preserve"> </v>
      </c>
      <c r="W76" s="191"/>
      <c r="X76" s="191"/>
      <c r="Y76" s="192"/>
      <c r="Z76" s="192"/>
      <c r="AA76" s="192"/>
      <c r="AB76" s="198" t="str">
        <f t="shared" si="16"/>
        <v xml:space="preserve"> </v>
      </c>
      <c r="AC76" s="191"/>
      <c r="AD76" s="191"/>
      <c r="AE76" s="192"/>
      <c r="AF76" s="192"/>
      <c r="AG76" s="192"/>
      <c r="AH76" s="198" t="str">
        <f t="shared" si="17"/>
        <v xml:space="preserve"> </v>
      </c>
      <c r="AI76" s="191"/>
      <c r="AJ76" s="191"/>
      <c r="AK76" s="192"/>
      <c r="AL76" s="192"/>
      <c r="AM76" s="192"/>
      <c r="AN76" s="198" t="str">
        <f t="shared" si="18"/>
        <v xml:space="preserve"> </v>
      </c>
      <c r="AO76" s="191"/>
      <c r="AP76" s="191"/>
      <c r="AQ76" s="192"/>
      <c r="AR76" s="192"/>
      <c r="AS76" s="192"/>
      <c r="AT76" s="198" t="str">
        <f t="shared" si="19"/>
        <v xml:space="preserve"> </v>
      </c>
      <c r="AU76" s="191"/>
      <c r="AV76" s="191"/>
      <c r="AW76" s="192"/>
      <c r="AX76" s="192"/>
      <c r="AY76" s="192"/>
      <c r="AZ76" s="198" t="str">
        <f t="shared" si="20"/>
        <v xml:space="preserve"> </v>
      </c>
      <c r="BA76" s="191"/>
      <c r="BB76" s="191"/>
      <c r="BC76" s="192"/>
      <c r="BD76" s="192"/>
      <c r="BE76" s="192"/>
      <c r="BF76" s="198" t="str">
        <f t="shared" si="21"/>
        <v xml:space="preserve"> </v>
      </c>
      <c r="BG76" s="191"/>
      <c r="BH76" s="191"/>
      <c r="BI76" s="192"/>
      <c r="BJ76" s="192"/>
      <c r="BK76" s="192"/>
      <c r="BL76" s="198" t="str">
        <f t="shared" si="22"/>
        <v xml:space="preserve"> </v>
      </c>
      <c r="BM76" s="191"/>
      <c r="BN76" s="191"/>
      <c r="BO76" s="192"/>
      <c r="BP76" s="192"/>
      <c r="BQ76" s="192"/>
      <c r="BR76" s="198" t="str">
        <f t="shared" si="23"/>
        <v xml:space="preserve"> </v>
      </c>
      <c r="BS76" s="191"/>
      <c r="BT76" s="191"/>
      <c r="BU76" s="192"/>
      <c r="BV76" s="192"/>
      <c r="BW76" s="192"/>
      <c r="BX76" s="198" t="str">
        <f t="shared" si="24"/>
        <v xml:space="preserve"> </v>
      </c>
      <c r="BY76" s="191"/>
      <c r="BZ76" s="191"/>
      <c r="CA76" s="192"/>
      <c r="CB76" s="192"/>
      <c r="CC76" s="192"/>
      <c r="CD76" s="198" t="str">
        <f t="shared" si="25"/>
        <v xml:space="preserve"> </v>
      </c>
      <c r="CE76" s="66"/>
      <c r="CF76" s="66"/>
    </row>
    <row r="77" spans="1:84" s="67" customFormat="1" x14ac:dyDescent="0.25">
      <c r="A77" s="188">
        <f>BIODATA!A75</f>
        <v>70</v>
      </c>
      <c r="B77" s="188" t="str">
        <f>BIODATA!D75</f>
        <v>021010703</v>
      </c>
      <c r="C77" s="189" t="str">
        <f>BIODATA!E75</f>
        <v xml:space="preserve"> FERA FISISKA</v>
      </c>
      <c r="D77" s="188" t="str">
        <f>BIODATA!G75</f>
        <v>Akuntansi</v>
      </c>
      <c r="E77" s="191"/>
      <c r="F77" s="191"/>
      <c r="G77" s="192"/>
      <c r="H77" s="192"/>
      <c r="I77" s="192"/>
      <c r="J77" s="198" t="str">
        <f t="shared" si="13"/>
        <v xml:space="preserve"> </v>
      </c>
      <c r="K77" s="191"/>
      <c r="L77" s="191"/>
      <c r="M77" s="192"/>
      <c r="N77" s="192"/>
      <c r="O77" s="192"/>
      <c r="P77" s="198" t="str">
        <f t="shared" si="14"/>
        <v xml:space="preserve"> </v>
      </c>
      <c r="Q77" s="191"/>
      <c r="R77" s="191"/>
      <c r="S77" s="192"/>
      <c r="T77" s="192"/>
      <c r="U77" s="192"/>
      <c r="V77" s="198" t="str">
        <f t="shared" si="15"/>
        <v xml:space="preserve"> </v>
      </c>
      <c r="W77" s="191"/>
      <c r="X77" s="191"/>
      <c r="Y77" s="192"/>
      <c r="Z77" s="192"/>
      <c r="AA77" s="192"/>
      <c r="AB77" s="198" t="str">
        <f t="shared" si="16"/>
        <v xml:space="preserve"> </v>
      </c>
      <c r="AC77" s="191"/>
      <c r="AD77" s="191"/>
      <c r="AE77" s="192"/>
      <c r="AF77" s="192"/>
      <c r="AG77" s="192"/>
      <c r="AH77" s="198" t="str">
        <f t="shared" si="17"/>
        <v xml:space="preserve"> </v>
      </c>
      <c r="AI77" s="191"/>
      <c r="AJ77" s="191"/>
      <c r="AK77" s="192"/>
      <c r="AL77" s="192"/>
      <c r="AM77" s="192"/>
      <c r="AN77" s="198" t="str">
        <f t="shared" si="18"/>
        <v xml:space="preserve"> </v>
      </c>
      <c r="AO77" s="191"/>
      <c r="AP77" s="191"/>
      <c r="AQ77" s="192"/>
      <c r="AR77" s="192"/>
      <c r="AS77" s="192"/>
      <c r="AT77" s="198" t="str">
        <f t="shared" si="19"/>
        <v xml:space="preserve"> </v>
      </c>
      <c r="AU77" s="191"/>
      <c r="AV77" s="191"/>
      <c r="AW77" s="192"/>
      <c r="AX77" s="192"/>
      <c r="AY77" s="192"/>
      <c r="AZ77" s="198" t="str">
        <f t="shared" si="20"/>
        <v xml:space="preserve"> </v>
      </c>
      <c r="BA77" s="191"/>
      <c r="BB77" s="191"/>
      <c r="BC77" s="192"/>
      <c r="BD77" s="192"/>
      <c r="BE77" s="192"/>
      <c r="BF77" s="198" t="str">
        <f t="shared" si="21"/>
        <v xml:space="preserve"> </v>
      </c>
      <c r="BG77" s="191"/>
      <c r="BH77" s="191"/>
      <c r="BI77" s="192"/>
      <c r="BJ77" s="192"/>
      <c r="BK77" s="192"/>
      <c r="BL77" s="198" t="str">
        <f t="shared" si="22"/>
        <v xml:space="preserve"> </v>
      </c>
      <c r="BM77" s="191"/>
      <c r="BN77" s="191"/>
      <c r="BO77" s="192"/>
      <c r="BP77" s="192"/>
      <c r="BQ77" s="192"/>
      <c r="BR77" s="198" t="str">
        <f t="shared" si="23"/>
        <v xml:space="preserve"> </v>
      </c>
      <c r="BS77" s="191"/>
      <c r="BT77" s="191"/>
      <c r="BU77" s="192"/>
      <c r="BV77" s="192"/>
      <c r="BW77" s="192"/>
      <c r="BX77" s="198" t="str">
        <f t="shared" si="24"/>
        <v xml:space="preserve"> </v>
      </c>
      <c r="BY77" s="191"/>
      <c r="BZ77" s="191"/>
      <c r="CA77" s="192"/>
      <c r="CB77" s="192"/>
      <c r="CC77" s="192"/>
      <c r="CD77" s="198" t="str">
        <f t="shared" si="25"/>
        <v xml:space="preserve"> </v>
      </c>
      <c r="CE77" s="66"/>
      <c r="CF77" s="66"/>
    </row>
    <row r="78" spans="1:84" s="67" customFormat="1" x14ac:dyDescent="0.25">
      <c r="A78" s="188">
        <f>BIODATA!A76</f>
        <v>71</v>
      </c>
      <c r="B78" s="188" t="str">
        <f>BIODATA!D76</f>
        <v>021010712</v>
      </c>
      <c r="C78" s="189" t="str">
        <f>BIODATA!E76</f>
        <v xml:space="preserve"> IMAM GUNJALI</v>
      </c>
      <c r="D78" s="188" t="str">
        <f>BIODATA!G76</f>
        <v>Akuntansi</v>
      </c>
      <c r="E78" s="191"/>
      <c r="F78" s="191"/>
      <c r="G78" s="192"/>
      <c r="H78" s="192"/>
      <c r="I78" s="192"/>
      <c r="J78" s="198" t="str">
        <f t="shared" si="13"/>
        <v xml:space="preserve"> </v>
      </c>
      <c r="K78" s="191"/>
      <c r="L78" s="191"/>
      <c r="M78" s="192"/>
      <c r="N78" s="192"/>
      <c r="O78" s="192"/>
      <c r="P78" s="198" t="str">
        <f t="shared" si="14"/>
        <v xml:space="preserve"> </v>
      </c>
      <c r="Q78" s="191"/>
      <c r="R78" s="191"/>
      <c r="S78" s="192"/>
      <c r="T78" s="192"/>
      <c r="U78" s="192"/>
      <c r="V78" s="198" t="str">
        <f t="shared" si="15"/>
        <v xml:space="preserve"> </v>
      </c>
      <c r="W78" s="191"/>
      <c r="X78" s="191"/>
      <c r="Y78" s="192"/>
      <c r="Z78" s="192"/>
      <c r="AA78" s="192"/>
      <c r="AB78" s="198" t="str">
        <f t="shared" si="16"/>
        <v xml:space="preserve"> </v>
      </c>
      <c r="AC78" s="191"/>
      <c r="AD78" s="191"/>
      <c r="AE78" s="192"/>
      <c r="AF78" s="192"/>
      <c r="AG78" s="192"/>
      <c r="AH78" s="198" t="str">
        <f t="shared" si="17"/>
        <v xml:space="preserve"> </v>
      </c>
      <c r="AI78" s="191"/>
      <c r="AJ78" s="191"/>
      <c r="AK78" s="192"/>
      <c r="AL78" s="192"/>
      <c r="AM78" s="192"/>
      <c r="AN78" s="198" t="str">
        <f t="shared" si="18"/>
        <v xml:space="preserve"> </v>
      </c>
      <c r="AO78" s="191"/>
      <c r="AP78" s="191"/>
      <c r="AQ78" s="192"/>
      <c r="AR78" s="192"/>
      <c r="AS78" s="192"/>
      <c r="AT78" s="198" t="str">
        <f t="shared" si="19"/>
        <v xml:space="preserve"> </v>
      </c>
      <c r="AU78" s="191"/>
      <c r="AV78" s="191"/>
      <c r="AW78" s="192"/>
      <c r="AX78" s="192"/>
      <c r="AY78" s="192"/>
      <c r="AZ78" s="198" t="str">
        <f t="shared" si="20"/>
        <v xml:space="preserve"> </v>
      </c>
      <c r="BA78" s="191"/>
      <c r="BB78" s="191"/>
      <c r="BC78" s="192"/>
      <c r="BD78" s="192"/>
      <c r="BE78" s="192"/>
      <c r="BF78" s="198" t="str">
        <f t="shared" si="21"/>
        <v xml:space="preserve"> </v>
      </c>
      <c r="BG78" s="191"/>
      <c r="BH78" s="191"/>
      <c r="BI78" s="192"/>
      <c r="BJ78" s="192"/>
      <c r="BK78" s="192"/>
      <c r="BL78" s="198" t="str">
        <f t="shared" si="22"/>
        <v xml:space="preserve"> </v>
      </c>
      <c r="BM78" s="191"/>
      <c r="BN78" s="191"/>
      <c r="BO78" s="192"/>
      <c r="BP78" s="192"/>
      <c r="BQ78" s="192"/>
      <c r="BR78" s="198" t="str">
        <f t="shared" si="23"/>
        <v xml:space="preserve"> </v>
      </c>
      <c r="BS78" s="191"/>
      <c r="BT78" s="191"/>
      <c r="BU78" s="192"/>
      <c r="BV78" s="192"/>
      <c r="BW78" s="192"/>
      <c r="BX78" s="198" t="str">
        <f t="shared" si="24"/>
        <v xml:space="preserve"> </v>
      </c>
      <c r="BY78" s="191"/>
      <c r="BZ78" s="191"/>
      <c r="CA78" s="192"/>
      <c r="CB78" s="192"/>
      <c r="CC78" s="192"/>
      <c r="CD78" s="198" t="str">
        <f t="shared" si="25"/>
        <v xml:space="preserve"> </v>
      </c>
      <c r="CE78" s="66"/>
      <c r="CF78" s="66"/>
    </row>
    <row r="79" spans="1:84" s="67" customFormat="1" x14ac:dyDescent="0.25">
      <c r="A79" s="188">
        <f>BIODATA!A77</f>
        <v>72</v>
      </c>
      <c r="B79" s="188" t="str">
        <f>BIODATA!D77</f>
        <v>021010729</v>
      </c>
      <c r="C79" s="189" t="str">
        <f>BIODATA!E77</f>
        <v xml:space="preserve"> IMELDA NATALIA</v>
      </c>
      <c r="D79" s="188" t="str">
        <f>BIODATA!G77</f>
        <v>Akuntansi</v>
      </c>
      <c r="E79" s="191"/>
      <c r="F79" s="191"/>
      <c r="G79" s="192"/>
      <c r="H79" s="192"/>
      <c r="I79" s="192"/>
      <c r="J79" s="198" t="str">
        <f t="shared" si="13"/>
        <v xml:space="preserve"> </v>
      </c>
      <c r="K79" s="191"/>
      <c r="L79" s="191"/>
      <c r="M79" s="192"/>
      <c r="N79" s="192"/>
      <c r="O79" s="192"/>
      <c r="P79" s="198" t="str">
        <f t="shared" si="14"/>
        <v xml:space="preserve"> </v>
      </c>
      <c r="Q79" s="191"/>
      <c r="R79" s="191"/>
      <c r="S79" s="192"/>
      <c r="T79" s="192"/>
      <c r="U79" s="192"/>
      <c r="V79" s="198" t="str">
        <f t="shared" si="15"/>
        <v xml:space="preserve"> </v>
      </c>
      <c r="W79" s="191"/>
      <c r="X79" s="191"/>
      <c r="Y79" s="192"/>
      <c r="Z79" s="192"/>
      <c r="AA79" s="192"/>
      <c r="AB79" s="198" t="str">
        <f t="shared" si="16"/>
        <v xml:space="preserve"> </v>
      </c>
      <c r="AC79" s="191"/>
      <c r="AD79" s="191"/>
      <c r="AE79" s="192"/>
      <c r="AF79" s="192"/>
      <c r="AG79" s="192"/>
      <c r="AH79" s="198" t="str">
        <f t="shared" si="17"/>
        <v xml:space="preserve"> </v>
      </c>
      <c r="AI79" s="191"/>
      <c r="AJ79" s="191"/>
      <c r="AK79" s="192"/>
      <c r="AL79" s="192"/>
      <c r="AM79" s="192"/>
      <c r="AN79" s="198" t="str">
        <f t="shared" si="18"/>
        <v xml:space="preserve"> </v>
      </c>
      <c r="AO79" s="191"/>
      <c r="AP79" s="191"/>
      <c r="AQ79" s="192"/>
      <c r="AR79" s="192"/>
      <c r="AS79" s="192"/>
      <c r="AT79" s="198" t="str">
        <f t="shared" si="19"/>
        <v xml:space="preserve"> </v>
      </c>
      <c r="AU79" s="191"/>
      <c r="AV79" s="191"/>
      <c r="AW79" s="192"/>
      <c r="AX79" s="192"/>
      <c r="AY79" s="192"/>
      <c r="AZ79" s="198" t="str">
        <f t="shared" si="20"/>
        <v xml:space="preserve"> </v>
      </c>
      <c r="BA79" s="191"/>
      <c r="BB79" s="191"/>
      <c r="BC79" s="192"/>
      <c r="BD79" s="192"/>
      <c r="BE79" s="192"/>
      <c r="BF79" s="198" t="str">
        <f t="shared" si="21"/>
        <v xml:space="preserve"> </v>
      </c>
      <c r="BG79" s="191"/>
      <c r="BH79" s="191"/>
      <c r="BI79" s="192"/>
      <c r="BJ79" s="192"/>
      <c r="BK79" s="192"/>
      <c r="BL79" s="198" t="str">
        <f t="shared" si="22"/>
        <v xml:space="preserve"> </v>
      </c>
      <c r="BM79" s="191"/>
      <c r="BN79" s="191"/>
      <c r="BO79" s="192"/>
      <c r="BP79" s="192"/>
      <c r="BQ79" s="192"/>
      <c r="BR79" s="198" t="str">
        <f t="shared" si="23"/>
        <v xml:space="preserve"> </v>
      </c>
      <c r="BS79" s="191"/>
      <c r="BT79" s="191"/>
      <c r="BU79" s="192"/>
      <c r="BV79" s="192"/>
      <c r="BW79" s="192"/>
      <c r="BX79" s="198" t="str">
        <f t="shared" si="24"/>
        <v xml:space="preserve"> </v>
      </c>
      <c r="BY79" s="191"/>
      <c r="BZ79" s="191"/>
      <c r="CA79" s="192"/>
      <c r="CB79" s="192"/>
      <c r="CC79" s="192"/>
      <c r="CD79" s="198" t="str">
        <f t="shared" si="25"/>
        <v xml:space="preserve"> </v>
      </c>
      <c r="CE79" s="66"/>
      <c r="CF79" s="66"/>
    </row>
    <row r="80" spans="1:84" s="67" customFormat="1" x14ac:dyDescent="0.25">
      <c r="A80" s="188">
        <f>BIODATA!A78</f>
        <v>73</v>
      </c>
      <c r="B80" s="188" t="str">
        <f>BIODATA!D78</f>
        <v>021010738</v>
      </c>
      <c r="C80" s="189" t="str">
        <f>BIODATA!E78</f>
        <v xml:space="preserve"> IQBAL NUNYAI</v>
      </c>
      <c r="D80" s="188" t="str">
        <f>BIODATA!G78</f>
        <v>Akuntansi</v>
      </c>
      <c r="E80" s="191"/>
      <c r="F80" s="191"/>
      <c r="G80" s="192"/>
      <c r="H80" s="192"/>
      <c r="I80" s="192"/>
      <c r="J80" s="198" t="str">
        <f t="shared" si="13"/>
        <v xml:space="preserve"> </v>
      </c>
      <c r="K80" s="191"/>
      <c r="L80" s="191"/>
      <c r="M80" s="192"/>
      <c r="N80" s="192"/>
      <c r="O80" s="192"/>
      <c r="P80" s="198" t="str">
        <f t="shared" si="14"/>
        <v xml:space="preserve"> </v>
      </c>
      <c r="Q80" s="191"/>
      <c r="R80" s="191"/>
      <c r="S80" s="192"/>
      <c r="T80" s="192"/>
      <c r="U80" s="192"/>
      <c r="V80" s="198" t="str">
        <f t="shared" si="15"/>
        <v xml:space="preserve"> </v>
      </c>
      <c r="W80" s="191"/>
      <c r="X80" s="191"/>
      <c r="Y80" s="192"/>
      <c r="Z80" s="192"/>
      <c r="AA80" s="192"/>
      <c r="AB80" s="198" t="str">
        <f t="shared" si="16"/>
        <v xml:space="preserve"> </v>
      </c>
      <c r="AC80" s="191"/>
      <c r="AD80" s="191"/>
      <c r="AE80" s="192"/>
      <c r="AF80" s="192"/>
      <c r="AG80" s="192"/>
      <c r="AH80" s="198" t="str">
        <f t="shared" si="17"/>
        <v xml:space="preserve"> </v>
      </c>
      <c r="AI80" s="191"/>
      <c r="AJ80" s="191"/>
      <c r="AK80" s="192"/>
      <c r="AL80" s="192"/>
      <c r="AM80" s="192"/>
      <c r="AN80" s="198" t="str">
        <f t="shared" si="18"/>
        <v xml:space="preserve"> </v>
      </c>
      <c r="AO80" s="191"/>
      <c r="AP80" s="191"/>
      <c r="AQ80" s="192"/>
      <c r="AR80" s="192"/>
      <c r="AS80" s="192"/>
      <c r="AT80" s="198" t="str">
        <f t="shared" si="19"/>
        <v xml:space="preserve"> </v>
      </c>
      <c r="AU80" s="191"/>
      <c r="AV80" s="191"/>
      <c r="AW80" s="192"/>
      <c r="AX80" s="192"/>
      <c r="AY80" s="192"/>
      <c r="AZ80" s="198" t="str">
        <f t="shared" si="20"/>
        <v xml:space="preserve"> </v>
      </c>
      <c r="BA80" s="191"/>
      <c r="BB80" s="191"/>
      <c r="BC80" s="192"/>
      <c r="BD80" s="192"/>
      <c r="BE80" s="192"/>
      <c r="BF80" s="198" t="str">
        <f t="shared" si="21"/>
        <v xml:space="preserve"> </v>
      </c>
      <c r="BG80" s="191"/>
      <c r="BH80" s="191"/>
      <c r="BI80" s="192"/>
      <c r="BJ80" s="192"/>
      <c r="BK80" s="192"/>
      <c r="BL80" s="198" t="str">
        <f t="shared" si="22"/>
        <v xml:space="preserve"> </v>
      </c>
      <c r="BM80" s="191"/>
      <c r="BN80" s="191"/>
      <c r="BO80" s="192"/>
      <c r="BP80" s="192"/>
      <c r="BQ80" s="192"/>
      <c r="BR80" s="198" t="str">
        <f t="shared" si="23"/>
        <v xml:space="preserve"> </v>
      </c>
      <c r="BS80" s="191"/>
      <c r="BT80" s="191"/>
      <c r="BU80" s="192"/>
      <c r="BV80" s="192"/>
      <c r="BW80" s="192"/>
      <c r="BX80" s="198" t="str">
        <f t="shared" si="24"/>
        <v xml:space="preserve"> </v>
      </c>
      <c r="BY80" s="191"/>
      <c r="BZ80" s="191"/>
      <c r="CA80" s="192"/>
      <c r="CB80" s="192"/>
      <c r="CC80" s="192"/>
      <c r="CD80" s="198" t="str">
        <f t="shared" si="25"/>
        <v xml:space="preserve"> </v>
      </c>
      <c r="CE80" s="66"/>
      <c r="CF80" s="66"/>
    </row>
    <row r="81" spans="1:84" s="67" customFormat="1" x14ac:dyDescent="0.25">
      <c r="A81" s="188">
        <f>BIODATA!A79</f>
        <v>74</v>
      </c>
      <c r="B81" s="188" t="str">
        <f>BIODATA!D79</f>
        <v>021010747</v>
      </c>
      <c r="C81" s="189" t="str">
        <f>BIODATA!E79</f>
        <v xml:space="preserve"> IRMA ZAKIA</v>
      </c>
      <c r="D81" s="188" t="str">
        <f>BIODATA!G79</f>
        <v>Akuntansi</v>
      </c>
      <c r="E81" s="191"/>
      <c r="F81" s="191"/>
      <c r="G81" s="192"/>
      <c r="H81" s="192"/>
      <c r="I81" s="192"/>
      <c r="J81" s="198" t="str">
        <f t="shared" si="13"/>
        <v xml:space="preserve"> </v>
      </c>
      <c r="K81" s="191"/>
      <c r="L81" s="191"/>
      <c r="M81" s="192"/>
      <c r="N81" s="192"/>
      <c r="O81" s="192"/>
      <c r="P81" s="198" t="str">
        <f t="shared" si="14"/>
        <v xml:space="preserve"> </v>
      </c>
      <c r="Q81" s="191"/>
      <c r="R81" s="191"/>
      <c r="S81" s="192"/>
      <c r="T81" s="192"/>
      <c r="U81" s="192"/>
      <c r="V81" s="198" t="str">
        <f t="shared" si="15"/>
        <v xml:space="preserve"> </v>
      </c>
      <c r="W81" s="191"/>
      <c r="X81" s="191"/>
      <c r="Y81" s="192"/>
      <c r="Z81" s="192"/>
      <c r="AA81" s="192"/>
      <c r="AB81" s="198" t="str">
        <f t="shared" si="16"/>
        <v xml:space="preserve"> </v>
      </c>
      <c r="AC81" s="191"/>
      <c r="AD81" s="191"/>
      <c r="AE81" s="192"/>
      <c r="AF81" s="192"/>
      <c r="AG81" s="192"/>
      <c r="AH81" s="198" t="str">
        <f t="shared" si="17"/>
        <v xml:space="preserve"> </v>
      </c>
      <c r="AI81" s="191"/>
      <c r="AJ81" s="191"/>
      <c r="AK81" s="192"/>
      <c r="AL81" s="192"/>
      <c r="AM81" s="192"/>
      <c r="AN81" s="198" t="str">
        <f t="shared" si="18"/>
        <v xml:space="preserve"> </v>
      </c>
      <c r="AO81" s="191"/>
      <c r="AP81" s="191"/>
      <c r="AQ81" s="192"/>
      <c r="AR81" s="192"/>
      <c r="AS81" s="192"/>
      <c r="AT81" s="198" t="str">
        <f t="shared" si="19"/>
        <v xml:space="preserve"> </v>
      </c>
      <c r="AU81" s="191"/>
      <c r="AV81" s="191"/>
      <c r="AW81" s="192"/>
      <c r="AX81" s="192"/>
      <c r="AY81" s="192"/>
      <c r="AZ81" s="198" t="str">
        <f t="shared" si="20"/>
        <v xml:space="preserve"> </v>
      </c>
      <c r="BA81" s="191"/>
      <c r="BB81" s="191"/>
      <c r="BC81" s="192"/>
      <c r="BD81" s="192"/>
      <c r="BE81" s="192"/>
      <c r="BF81" s="198" t="str">
        <f t="shared" si="21"/>
        <v xml:space="preserve"> </v>
      </c>
      <c r="BG81" s="191"/>
      <c r="BH81" s="191"/>
      <c r="BI81" s="192"/>
      <c r="BJ81" s="192"/>
      <c r="BK81" s="192"/>
      <c r="BL81" s="198" t="str">
        <f t="shared" si="22"/>
        <v xml:space="preserve"> </v>
      </c>
      <c r="BM81" s="191"/>
      <c r="BN81" s="191"/>
      <c r="BO81" s="192"/>
      <c r="BP81" s="192"/>
      <c r="BQ81" s="192"/>
      <c r="BR81" s="198" t="str">
        <f t="shared" si="23"/>
        <v xml:space="preserve"> </v>
      </c>
      <c r="BS81" s="191"/>
      <c r="BT81" s="191"/>
      <c r="BU81" s="192"/>
      <c r="BV81" s="192"/>
      <c r="BW81" s="192"/>
      <c r="BX81" s="198" t="str">
        <f t="shared" si="24"/>
        <v xml:space="preserve"> </v>
      </c>
      <c r="BY81" s="191"/>
      <c r="BZ81" s="191"/>
      <c r="CA81" s="192"/>
      <c r="CB81" s="192"/>
      <c r="CC81" s="192"/>
      <c r="CD81" s="198" t="str">
        <f t="shared" si="25"/>
        <v xml:space="preserve"> </v>
      </c>
      <c r="CE81" s="66"/>
      <c r="CF81" s="66"/>
    </row>
    <row r="82" spans="1:84" s="67" customFormat="1" x14ac:dyDescent="0.25">
      <c r="A82" s="188">
        <f>BIODATA!A80</f>
        <v>75</v>
      </c>
      <c r="B82" s="188" t="str">
        <f>BIODATA!D80</f>
        <v>021010756</v>
      </c>
      <c r="C82" s="189" t="str">
        <f>BIODATA!E80</f>
        <v xml:space="preserve"> KRISRINA</v>
      </c>
      <c r="D82" s="188" t="str">
        <f>BIODATA!G80</f>
        <v>Akuntansi</v>
      </c>
      <c r="E82" s="191"/>
      <c r="F82" s="191"/>
      <c r="G82" s="192"/>
      <c r="H82" s="192"/>
      <c r="I82" s="192"/>
      <c r="J82" s="198" t="str">
        <f t="shared" si="13"/>
        <v xml:space="preserve"> </v>
      </c>
      <c r="K82" s="191"/>
      <c r="L82" s="191"/>
      <c r="M82" s="192"/>
      <c r="N82" s="192"/>
      <c r="O82" s="192"/>
      <c r="P82" s="198" t="str">
        <f t="shared" si="14"/>
        <v xml:space="preserve"> </v>
      </c>
      <c r="Q82" s="191"/>
      <c r="R82" s="191"/>
      <c r="S82" s="192"/>
      <c r="T82" s="192"/>
      <c r="U82" s="192"/>
      <c r="V82" s="198" t="str">
        <f t="shared" si="15"/>
        <v xml:space="preserve"> </v>
      </c>
      <c r="W82" s="191"/>
      <c r="X82" s="191"/>
      <c r="Y82" s="192"/>
      <c r="Z82" s="192"/>
      <c r="AA82" s="192"/>
      <c r="AB82" s="198" t="str">
        <f t="shared" si="16"/>
        <v xml:space="preserve"> </v>
      </c>
      <c r="AC82" s="191"/>
      <c r="AD82" s="191"/>
      <c r="AE82" s="192"/>
      <c r="AF82" s="192"/>
      <c r="AG82" s="192"/>
      <c r="AH82" s="198" t="str">
        <f t="shared" si="17"/>
        <v xml:space="preserve"> </v>
      </c>
      <c r="AI82" s="191"/>
      <c r="AJ82" s="191"/>
      <c r="AK82" s="192"/>
      <c r="AL82" s="192"/>
      <c r="AM82" s="192"/>
      <c r="AN82" s="198" t="str">
        <f t="shared" si="18"/>
        <v xml:space="preserve"> </v>
      </c>
      <c r="AO82" s="191"/>
      <c r="AP82" s="191"/>
      <c r="AQ82" s="192"/>
      <c r="AR82" s="192"/>
      <c r="AS82" s="192"/>
      <c r="AT82" s="198" t="str">
        <f t="shared" si="19"/>
        <v xml:space="preserve"> </v>
      </c>
      <c r="AU82" s="191"/>
      <c r="AV82" s="191"/>
      <c r="AW82" s="192"/>
      <c r="AX82" s="192"/>
      <c r="AY82" s="192"/>
      <c r="AZ82" s="198" t="str">
        <f t="shared" si="20"/>
        <v xml:space="preserve"> </v>
      </c>
      <c r="BA82" s="191"/>
      <c r="BB82" s="191"/>
      <c r="BC82" s="192"/>
      <c r="BD82" s="192"/>
      <c r="BE82" s="192"/>
      <c r="BF82" s="198" t="str">
        <f t="shared" si="21"/>
        <v xml:space="preserve"> </v>
      </c>
      <c r="BG82" s="191"/>
      <c r="BH82" s="191"/>
      <c r="BI82" s="192"/>
      <c r="BJ82" s="192"/>
      <c r="BK82" s="192"/>
      <c r="BL82" s="198" t="str">
        <f t="shared" si="22"/>
        <v xml:space="preserve"> </v>
      </c>
      <c r="BM82" s="191"/>
      <c r="BN82" s="191"/>
      <c r="BO82" s="192"/>
      <c r="BP82" s="192"/>
      <c r="BQ82" s="192"/>
      <c r="BR82" s="198" t="str">
        <f t="shared" si="23"/>
        <v xml:space="preserve"> </v>
      </c>
      <c r="BS82" s="191"/>
      <c r="BT82" s="191"/>
      <c r="BU82" s="192"/>
      <c r="BV82" s="192"/>
      <c r="BW82" s="192"/>
      <c r="BX82" s="198" t="str">
        <f t="shared" si="24"/>
        <v xml:space="preserve"> </v>
      </c>
      <c r="BY82" s="191"/>
      <c r="BZ82" s="191"/>
      <c r="CA82" s="192"/>
      <c r="CB82" s="192"/>
      <c r="CC82" s="192"/>
      <c r="CD82" s="198" t="str">
        <f t="shared" si="25"/>
        <v xml:space="preserve"> </v>
      </c>
      <c r="CE82" s="66"/>
      <c r="CF82" s="66"/>
    </row>
    <row r="83" spans="1:84" s="67" customFormat="1" x14ac:dyDescent="0.25">
      <c r="A83" s="188">
        <f>BIODATA!A81</f>
        <v>76</v>
      </c>
      <c r="B83" s="188" t="str">
        <f>BIODATA!D81</f>
        <v>021010765</v>
      </c>
      <c r="C83" s="189" t="str">
        <f>BIODATA!E81</f>
        <v xml:space="preserve"> MINSURO ALMAL</v>
      </c>
      <c r="D83" s="188" t="str">
        <f>BIODATA!G81</f>
        <v>Akuntansi</v>
      </c>
      <c r="E83" s="191"/>
      <c r="F83" s="191"/>
      <c r="G83" s="192"/>
      <c r="H83" s="192"/>
      <c r="I83" s="192"/>
      <c r="J83" s="198" t="str">
        <f t="shared" si="13"/>
        <v xml:space="preserve"> </v>
      </c>
      <c r="K83" s="191"/>
      <c r="L83" s="191"/>
      <c r="M83" s="192"/>
      <c r="N83" s="192"/>
      <c r="O83" s="192"/>
      <c r="P83" s="198" t="str">
        <f t="shared" si="14"/>
        <v xml:space="preserve"> </v>
      </c>
      <c r="Q83" s="191"/>
      <c r="R83" s="191"/>
      <c r="S83" s="192"/>
      <c r="T83" s="192"/>
      <c r="U83" s="192"/>
      <c r="V83" s="198" t="str">
        <f t="shared" si="15"/>
        <v xml:space="preserve"> </v>
      </c>
      <c r="W83" s="191"/>
      <c r="X83" s="191"/>
      <c r="Y83" s="192"/>
      <c r="Z83" s="192"/>
      <c r="AA83" s="192"/>
      <c r="AB83" s="198" t="str">
        <f t="shared" si="16"/>
        <v xml:space="preserve"> </v>
      </c>
      <c r="AC83" s="191"/>
      <c r="AD83" s="191"/>
      <c r="AE83" s="192"/>
      <c r="AF83" s="192"/>
      <c r="AG83" s="192"/>
      <c r="AH83" s="198" t="str">
        <f t="shared" si="17"/>
        <v xml:space="preserve"> </v>
      </c>
      <c r="AI83" s="191"/>
      <c r="AJ83" s="191"/>
      <c r="AK83" s="192"/>
      <c r="AL83" s="192"/>
      <c r="AM83" s="192"/>
      <c r="AN83" s="198" t="str">
        <f t="shared" si="18"/>
        <v xml:space="preserve"> </v>
      </c>
      <c r="AO83" s="191"/>
      <c r="AP83" s="191"/>
      <c r="AQ83" s="192"/>
      <c r="AR83" s="192"/>
      <c r="AS83" s="192"/>
      <c r="AT83" s="198" t="str">
        <f t="shared" si="19"/>
        <v xml:space="preserve"> </v>
      </c>
      <c r="AU83" s="191"/>
      <c r="AV83" s="191"/>
      <c r="AW83" s="192"/>
      <c r="AX83" s="192"/>
      <c r="AY83" s="192"/>
      <c r="AZ83" s="198" t="str">
        <f t="shared" si="20"/>
        <v xml:space="preserve"> </v>
      </c>
      <c r="BA83" s="191"/>
      <c r="BB83" s="191"/>
      <c r="BC83" s="192"/>
      <c r="BD83" s="192"/>
      <c r="BE83" s="192"/>
      <c r="BF83" s="198" t="str">
        <f t="shared" si="21"/>
        <v xml:space="preserve"> </v>
      </c>
      <c r="BG83" s="191"/>
      <c r="BH83" s="191"/>
      <c r="BI83" s="192"/>
      <c r="BJ83" s="192"/>
      <c r="BK83" s="192"/>
      <c r="BL83" s="198" t="str">
        <f t="shared" si="22"/>
        <v xml:space="preserve"> </v>
      </c>
      <c r="BM83" s="191"/>
      <c r="BN83" s="191"/>
      <c r="BO83" s="192"/>
      <c r="BP83" s="192"/>
      <c r="BQ83" s="192"/>
      <c r="BR83" s="198" t="str">
        <f t="shared" si="23"/>
        <v xml:space="preserve"> </v>
      </c>
      <c r="BS83" s="191"/>
      <c r="BT83" s="191"/>
      <c r="BU83" s="192"/>
      <c r="BV83" s="192"/>
      <c r="BW83" s="192"/>
      <c r="BX83" s="198" t="str">
        <f t="shared" si="24"/>
        <v xml:space="preserve"> </v>
      </c>
      <c r="BY83" s="191"/>
      <c r="BZ83" s="191"/>
      <c r="CA83" s="192"/>
      <c r="CB83" s="192"/>
      <c r="CC83" s="192"/>
      <c r="CD83" s="198" t="str">
        <f t="shared" si="25"/>
        <v xml:space="preserve"> </v>
      </c>
      <c r="CE83" s="66"/>
      <c r="CF83" s="66"/>
    </row>
    <row r="84" spans="1:84" s="67" customFormat="1" x14ac:dyDescent="0.25">
      <c r="A84" s="188">
        <f>BIODATA!A82</f>
        <v>77</v>
      </c>
      <c r="B84" s="188" t="str">
        <f>BIODATA!D82</f>
        <v>021010774</v>
      </c>
      <c r="C84" s="189" t="str">
        <f>BIODATA!E82</f>
        <v xml:space="preserve"> MUHAMAD RISKI HAJI</v>
      </c>
      <c r="D84" s="188" t="str">
        <f>BIODATA!G82</f>
        <v>Akuntansi</v>
      </c>
      <c r="E84" s="191"/>
      <c r="F84" s="191"/>
      <c r="G84" s="192"/>
      <c r="H84" s="192"/>
      <c r="I84" s="192"/>
      <c r="J84" s="198" t="str">
        <f t="shared" si="13"/>
        <v xml:space="preserve"> </v>
      </c>
      <c r="K84" s="191"/>
      <c r="L84" s="191"/>
      <c r="M84" s="192"/>
      <c r="N84" s="192"/>
      <c r="O84" s="192"/>
      <c r="P84" s="198" t="str">
        <f t="shared" si="14"/>
        <v xml:space="preserve"> </v>
      </c>
      <c r="Q84" s="191"/>
      <c r="R84" s="191"/>
      <c r="S84" s="192"/>
      <c r="T84" s="192"/>
      <c r="U84" s="192"/>
      <c r="V84" s="198" t="str">
        <f t="shared" si="15"/>
        <v xml:space="preserve"> </v>
      </c>
      <c r="W84" s="191"/>
      <c r="X84" s="191"/>
      <c r="Y84" s="192"/>
      <c r="Z84" s="192"/>
      <c r="AA84" s="192"/>
      <c r="AB84" s="198" t="str">
        <f t="shared" si="16"/>
        <v xml:space="preserve"> </v>
      </c>
      <c r="AC84" s="191"/>
      <c r="AD84" s="191"/>
      <c r="AE84" s="192"/>
      <c r="AF84" s="192"/>
      <c r="AG84" s="192"/>
      <c r="AH84" s="198" t="str">
        <f t="shared" si="17"/>
        <v xml:space="preserve"> </v>
      </c>
      <c r="AI84" s="191"/>
      <c r="AJ84" s="191"/>
      <c r="AK84" s="192"/>
      <c r="AL84" s="192"/>
      <c r="AM84" s="192"/>
      <c r="AN84" s="198" t="str">
        <f t="shared" si="18"/>
        <v xml:space="preserve"> </v>
      </c>
      <c r="AO84" s="191"/>
      <c r="AP84" s="191"/>
      <c r="AQ84" s="192"/>
      <c r="AR84" s="192"/>
      <c r="AS84" s="192"/>
      <c r="AT84" s="198" t="str">
        <f t="shared" si="19"/>
        <v xml:space="preserve"> </v>
      </c>
      <c r="AU84" s="191"/>
      <c r="AV84" s="191"/>
      <c r="AW84" s="192"/>
      <c r="AX84" s="192"/>
      <c r="AY84" s="192"/>
      <c r="AZ84" s="198" t="str">
        <f t="shared" si="20"/>
        <v xml:space="preserve"> </v>
      </c>
      <c r="BA84" s="191"/>
      <c r="BB84" s="191"/>
      <c r="BC84" s="192"/>
      <c r="BD84" s="192"/>
      <c r="BE84" s="192"/>
      <c r="BF84" s="198" t="str">
        <f t="shared" si="21"/>
        <v xml:space="preserve"> </v>
      </c>
      <c r="BG84" s="191"/>
      <c r="BH84" s="191"/>
      <c r="BI84" s="192"/>
      <c r="BJ84" s="192"/>
      <c r="BK84" s="192"/>
      <c r="BL84" s="198" t="str">
        <f t="shared" si="22"/>
        <v xml:space="preserve"> </v>
      </c>
      <c r="BM84" s="191"/>
      <c r="BN84" s="191"/>
      <c r="BO84" s="192"/>
      <c r="BP84" s="192"/>
      <c r="BQ84" s="192"/>
      <c r="BR84" s="198" t="str">
        <f t="shared" si="23"/>
        <v xml:space="preserve"> </v>
      </c>
      <c r="BS84" s="191"/>
      <c r="BT84" s="191"/>
      <c r="BU84" s="192"/>
      <c r="BV84" s="192"/>
      <c r="BW84" s="192"/>
      <c r="BX84" s="198" t="str">
        <f t="shared" si="24"/>
        <v xml:space="preserve"> </v>
      </c>
      <c r="BY84" s="191"/>
      <c r="BZ84" s="191"/>
      <c r="CA84" s="192"/>
      <c r="CB84" s="192"/>
      <c r="CC84" s="192"/>
      <c r="CD84" s="198" t="str">
        <f t="shared" si="25"/>
        <v xml:space="preserve"> </v>
      </c>
      <c r="CE84" s="66"/>
      <c r="CF84" s="66"/>
    </row>
    <row r="85" spans="1:84" s="67" customFormat="1" x14ac:dyDescent="0.25">
      <c r="A85" s="188">
        <f>BIODATA!A83</f>
        <v>78</v>
      </c>
      <c r="B85" s="188" t="str">
        <f>BIODATA!D83</f>
        <v>021010783</v>
      </c>
      <c r="C85" s="189" t="str">
        <f>BIODATA!E83</f>
        <v xml:space="preserve"> MUHAMMAD IKHSAN</v>
      </c>
      <c r="D85" s="188" t="str">
        <f>BIODATA!G83</f>
        <v>Akuntansi</v>
      </c>
      <c r="E85" s="191"/>
      <c r="F85" s="191"/>
      <c r="G85" s="192"/>
      <c r="H85" s="192"/>
      <c r="I85" s="192"/>
      <c r="J85" s="198" t="str">
        <f t="shared" si="13"/>
        <v xml:space="preserve"> </v>
      </c>
      <c r="K85" s="191"/>
      <c r="L85" s="191"/>
      <c r="M85" s="192"/>
      <c r="N85" s="192"/>
      <c r="O85" s="192"/>
      <c r="P85" s="198" t="str">
        <f t="shared" si="14"/>
        <v xml:space="preserve"> </v>
      </c>
      <c r="Q85" s="191"/>
      <c r="R85" s="191"/>
      <c r="S85" s="192"/>
      <c r="T85" s="192"/>
      <c r="U85" s="192"/>
      <c r="V85" s="198" t="str">
        <f t="shared" si="15"/>
        <v xml:space="preserve"> </v>
      </c>
      <c r="W85" s="191"/>
      <c r="X85" s="191"/>
      <c r="Y85" s="192"/>
      <c r="Z85" s="192"/>
      <c r="AA85" s="192"/>
      <c r="AB85" s="198" t="str">
        <f t="shared" si="16"/>
        <v xml:space="preserve"> </v>
      </c>
      <c r="AC85" s="191"/>
      <c r="AD85" s="191"/>
      <c r="AE85" s="192"/>
      <c r="AF85" s="192"/>
      <c r="AG85" s="192"/>
      <c r="AH85" s="198" t="str">
        <f t="shared" si="17"/>
        <v xml:space="preserve"> </v>
      </c>
      <c r="AI85" s="191"/>
      <c r="AJ85" s="191"/>
      <c r="AK85" s="192"/>
      <c r="AL85" s="192"/>
      <c r="AM85" s="192"/>
      <c r="AN85" s="198" t="str">
        <f t="shared" si="18"/>
        <v xml:space="preserve"> </v>
      </c>
      <c r="AO85" s="191"/>
      <c r="AP85" s="191"/>
      <c r="AQ85" s="192"/>
      <c r="AR85" s="192"/>
      <c r="AS85" s="192"/>
      <c r="AT85" s="198" t="str">
        <f t="shared" si="19"/>
        <v xml:space="preserve"> </v>
      </c>
      <c r="AU85" s="191"/>
      <c r="AV85" s="191"/>
      <c r="AW85" s="192"/>
      <c r="AX85" s="192"/>
      <c r="AY85" s="192"/>
      <c r="AZ85" s="198" t="str">
        <f t="shared" si="20"/>
        <v xml:space="preserve"> </v>
      </c>
      <c r="BA85" s="191"/>
      <c r="BB85" s="191"/>
      <c r="BC85" s="192"/>
      <c r="BD85" s="192"/>
      <c r="BE85" s="192"/>
      <c r="BF85" s="198" t="str">
        <f t="shared" si="21"/>
        <v xml:space="preserve"> </v>
      </c>
      <c r="BG85" s="191"/>
      <c r="BH85" s="191"/>
      <c r="BI85" s="192"/>
      <c r="BJ85" s="192"/>
      <c r="BK85" s="192"/>
      <c r="BL85" s="198" t="str">
        <f t="shared" si="22"/>
        <v xml:space="preserve"> </v>
      </c>
      <c r="BM85" s="191"/>
      <c r="BN85" s="191"/>
      <c r="BO85" s="192"/>
      <c r="BP85" s="192"/>
      <c r="BQ85" s="192"/>
      <c r="BR85" s="198" t="str">
        <f t="shared" si="23"/>
        <v xml:space="preserve"> </v>
      </c>
      <c r="BS85" s="191"/>
      <c r="BT85" s="191"/>
      <c r="BU85" s="192"/>
      <c r="BV85" s="192"/>
      <c r="BW85" s="192"/>
      <c r="BX85" s="198" t="str">
        <f t="shared" si="24"/>
        <v xml:space="preserve"> </v>
      </c>
      <c r="BY85" s="191"/>
      <c r="BZ85" s="191"/>
      <c r="CA85" s="192"/>
      <c r="CB85" s="192"/>
      <c r="CC85" s="192"/>
      <c r="CD85" s="198" t="str">
        <f t="shared" si="25"/>
        <v xml:space="preserve"> </v>
      </c>
      <c r="CE85" s="66"/>
      <c r="CF85" s="66"/>
    </row>
    <row r="86" spans="1:84" s="67" customFormat="1" x14ac:dyDescent="0.25">
      <c r="A86" s="188">
        <f>BIODATA!A84</f>
        <v>79</v>
      </c>
      <c r="B86" s="188" t="str">
        <f>BIODATA!D84</f>
        <v>021010792</v>
      </c>
      <c r="C86" s="189" t="str">
        <f>BIODATA!E84</f>
        <v xml:space="preserve"> NINGRUM LINGGA OCTARINA</v>
      </c>
      <c r="D86" s="188" t="str">
        <f>BIODATA!G84</f>
        <v>Akuntansi</v>
      </c>
      <c r="E86" s="191"/>
      <c r="F86" s="191"/>
      <c r="G86" s="192"/>
      <c r="H86" s="192"/>
      <c r="I86" s="192"/>
      <c r="J86" s="198" t="str">
        <f t="shared" si="13"/>
        <v xml:space="preserve"> </v>
      </c>
      <c r="K86" s="191"/>
      <c r="L86" s="191"/>
      <c r="M86" s="192"/>
      <c r="N86" s="192"/>
      <c r="O86" s="192"/>
      <c r="P86" s="198" t="str">
        <f t="shared" si="14"/>
        <v xml:space="preserve"> </v>
      </c>
      <c r="Q86" s="191"/>
      <c r="R86" s="191"/>
      <c r="S86" s="192"/>
      <c r="T86" s="192"/>
      <c r="U86" s="192"/>
      <c r="V86" s="198" t="str">
        <f t="shared" si="15"/>
        <v xml:space="preserve"> </v>
      </c>
      <c r="W86" s="191"/>
      <c r="X86" s="191"/>
      <c r="Y86" s="192"/>
      <c r="Z86" s="192"/>
      <c r="AA86" s="192"/>
      <c r="AB86" s="198" t="str">
        <f t="shared" si="16"/>
        <v xml:space="preserve"> </v>
      </c>
      <c r="AC86" s="191"/>
      <c r="AD86" s="191"/>
      <c r="AE86" s="192"/>
      <c r="AF86" s="192"/>
      <c r="AG86" s="192"/>
      <c r="AH86" s="198" t="str">
        <f t="shared" si="17"/>
        <v xml:space="preserve"> </v>
      </c>
      <c r="AI86" s="191"/>
      <c r="AJ86" s="191"/>
      <c r="AK86" s="192"/>
      <c r="AL86" s="192"/>
      <c r="AM86" s="192"/>
      <c r="AN86" s="198" t="str">
        <f t="shared" si="18"/>
        <v xml:space="preserve"> </v>
      </c>
      <c r="AO86" s="191"/>
      <c r="AP86" s="191"/>
      <c r="AQ86" s="192"/>
      <c r="AR86" s="192"/>
      <c r="AS86" s="192"/>
      <c r="AT86" s="198" t="str">
        <f t="shared" si="19"/>
        <v xml:space="preserve"> </v>
      </c>
      <c r="AU86" s="191"/>
      <c r="AV86" s="191"/>
      <c r="AW86" s="192"/>
      <c r="AX86" s="192"/>
      <c r="AY86" s="192"/>
      <c r="AZ86" s="198" t="str">
        <f t="shared" si="20"/>
        <v xml:space="preserve"> </v>
      </c>
      <c r="BA86" s="191"/>
      <c r="BB86" s="191"/>
      <c r="BC86" s="192"/>
      <c r="BD86" s="192"/>
      <c r="BE86" s="192"/>
      <c r="BF86" s="198" t="str">
        <f t="shared" si="21"/>
        <v xml:space="preserve"> </v>
      </c>
      <c r="BG86" s="191"/>
      <c r="BH86" s="191"/>
      <c r="BI86" s="192"/>
      <c r="BJ86" s="192"/>
      <c r="BK86" s="192"/>
      <c r="BL86" s="198" t="str">
        <f t="shared" si="22"/>
        <v xml:space="preserve"> </v>
      </c>
      <c r="BM86" s="191"/>
      <c r="BN86" s="191"/>
      <c r="BO86" s="192"/>
      <c r="BP86" s="192"/>
      <c r="BQ86" s="192"/>
      <c r="BR86" s="198" t="str">
        <f t="shared" si="23"/>
        <v xml:space="preserve"> </v>
      </c>
      <c r="BS86" s="191"/>
      <c r="BT86" s="191"/>
      <c r="BU86" s="192"/>
      <c r="BV86" s="192"/>
      <c r="BW86" s="192"/>
      <c r="BX86" s="198" t="str">
        <f t="shared" si="24"/>
        <v xml:space="preserve"> </v>
      </c>
      <c r="BY86" s="191"/>
      <c r="BZ86" s="191"/>
      <c r="CA86" s="192"/>
      <c r="CB86" s="192"/>
      <c r="CC86" s="192"/>
      <c r="CD86" s="198" t="str">
        <f t="shared" si="25"/>
        <v xml:space="preserve"> </v>
      </c>
      <c r="CE86" s="66"/>
      <c r="CF86" s="66"/>
    </row>
    <row r="87" spans="1:84" s="67" customFormat="1" x14ac:dyDescent="0.25">
      <c r="A87" s="188">
        <f>BIODATA!A85</f>
        <v>80</v>
      </c>
      <c r="B87" s="188" t="str">
        <f>BIODATA!D85</f>
        <v>021010809</v>
      </c>
      <c r="C87" s="189" t="str">
        <f>BIODATA!E85</f>
        <v xml:space="preserve"> OKTA APRIYANTO</v>
      </c>
      <c r="D87" s="188" t="str">
        <f>BIODATA!G85</f>
        <v>Akuntansi</v>
      </c>
      <c r="E87" s="191"/>
      <c r="F87" s="191"/>
      <c r="G87" s="192"/>
      <c r="H87" s="192"/>
      <c r="I87" s="192"/>
      <c r="J87" s="198" t="str">
        <f t="shared" si="13"/>
        <v xml:space="preserve"> </v>
      </c>
      <c r="K87" s="191"/>
      <c r="L87" s="191"/>
      <c r="M87" s="192"/>
      <c r="N87" s="192"/>
      <c r="O87" s="192"/>
      <c r="P87" s="198" t="str">
        <f t="shared" si="14"/>
        <v xml:space="preserve"> </v>
      </c>
      <c r="Q87" s="191"/>
      <c r="R87" s="191"/>
      <c r="S87" s="192"/>
      <c r="T87" s="192"/>
      <c r="U87" s="192"/>
      <c r="V87" s="198" t="str">
        <f t="shared" si="15"/>
        <v xml:space="preserve"> </v>
      </c>
      <c r="W87" s="191"/>
      <c r="X87" s="191"/>
      <c r="Y87" s="192"/>
      <c r="Z87" s="192"/>
      <c r="AA87" s="192"/>
      <c r="AB87" s="198" t="str">
        <f t="shared" si="16"/>
        <v xml:space="preserve"> </v>
      </c>
      <c r="AC87" s="191"/>
      <c r="AD87" s="191"/>
      <c r="AE87" s="192"/>
      <c r="AF87" s="192"/>
      <c r="AG87" s="192"/>
      <c r="AH87" s="198" t="str">
        <f t="shared" si="17"/>
        <v xml:space="preserve"> </v>
      </c>
      <c r="AI87" s="191"/>
      <c r="AJ87" s="191"/>
      <c r="AK87" s="192"/>
      <c r="AL87" s="192"/>
      <c r="AM87" s="192"/>
      <c r="AN87" s="198" t="str">
        <f t="shared" si="18"/>
        <v xml:space="preserve"> </v>
      </c>
      <c r="AO87" s="191"/>
      <c r="AP87" s="191"/>
      <c r="AQ87" s="192"/>
      <c r="AR87" s="192"/>
      <c r="AS87" s="192"/>
      <c r="AT87" s="198" t="str">
        <f t="shared" si="19"/>
        <v xml:space="preserve"> </v>
      </c>
      <c r="AU87" s="191"/>
      <c r="AV87" s="191"/>
      <c r="AW87" s="192"/>
      <c r="AX87" s="192"/>
      <c r="AY87" s="192"/>
      <c r="AZ87" s="198" t="str">
        <f t="shared" si="20"/>
        <v xml:space="preserve"> </v>
      </c>
      <c r="BA87" s="191"/>
      <c r="BB87" s="191"/>
      <c r="BC87" s="192"/>
      <c r="BD87" s="192"/>
      <c r="BE87" s="192"/>
      <c r="BF87" s="198" t="str">
        <f t="shared" si="21"/>
        <v xml:space="preserve"> </v>
      </c>
      <c r="BG87" s="191"/>
      <c r="BH87" s="191"/>
      <c r="BI87" s="192"/>
      <c r="BJ87" s="192"/>
      <c r="BK87" s="192"/>
      <c r="BL87" s="198" t="str">
        <f t="shared" si="22"/>
        <v xml:space="preserve"> </v>
      </c>
      <c r="BM87" s="191"/>
      <c r="BN87" s="191"/>
      <c r="BO87" s="192"/>
      <c r="BP87" s="192"/>
      <c r="BQ87" s="192"/>
      <c r="BR87" s="198" t="str">
        <f t="shared" si="23"/>
        <v xml:space="preserve"> </v>
      </c>
      <c r="BS87" s="191"/>
      <c r="BT87" s="191"/>
      <c r="BU87" s="192"/>
      <c r="BV87" s="192"/>
      <c r="BW87" s="192"/>
      <c r="BX87" s="198" t="str">
        <f t="shared" si="24"/>
        <v xml:space="preserve"> </v>
      </c>
      <c r="BY87" s="191"/>
      <c r="BZ87" s="191"/>
      <c r="CA87" s="192"/>
      <c r="CB87" s="192"/>
      <c r="CC87" s="192"/>
      <c r="CD87" s="198" t="str">
        <f t="shared" si="25"/>
        <v xml:space="preserve"> </v>
      </c>
      <c r="CE87" s="66"/>
      <c r="CF87" s="66"/>
    </row>
    <row r="88" spans="1:84" s="67" customFormat="1" x14ac:dyDescent="0.25">
      <c r="A88" s="188">
        <f>BIODATA!A86</f>
        <v>81</v>
      </c>
      <c r="B88" s="188" t="str">
        <f>BIODATA!D86</f>
        <v>021010818</v>
      </c>
      <c r="C88" s="189" t="str">
        <f>BIODATA!E86</f>
        <v xml:space="preserve"> PARTIKA DWI LESTARI</v>
      </c>
      <c r="D88" s="188" t="str">
        <f>BIODATA!G86</f>
        <v>Akuntansi</v>
      </c>
      <c r="E88" s="191"/>
      <c r="F88" s="191"/>
      <c r="G88" s="192"/>
      <c r="H88" s="192"/>
      <c r="I88" s="192"/>
      <c r="J88" s="198" t="str">
        <f t="shared" si="13"/>
        <v xml:space="preserve"> </v>
      </c>
      <c r="K88" s="191"/>
      <c r="L88" s="191"/>
      <c r="M88" s="192"/>
      <c r="N88" s="192"/>
      <c r="O88" s="192"/>
      <c r="P88" s="198" t="str">
        <f t="shared" si="14"/>
        <v xml:space="preserve"> </v>
      </c>
      <c r="Q88" s="191"/>
      <c r="R88" s="191"/>
      <c r="S88" s="192"/>
      <c r="T88" s="192"/>
      <c r="U88" s="192"/>
      <c r="V88" s="198" t="str">
        <f t="shared" si="15"/>
        <v xml:space="preserve"> </v>
      </c>
      <c r="W88" s="191"/>
      <c r="X88" s="191"/>
      <c r="Y88" s="192"/>
      <c r="Z88" s="192"/>
      <c r="AA88" s="192"/>
      <c r="AB88" s="198" t="str">
        <f t="shared" si="16"/>
        <v xml:space="preserve"> </v>
      </c>
      <c r="AC88" s="191"/>
      <c r="AD88" s="191"/>
      <c r="AE88" s="192"/>
      <c r="AF88" s="192"/>
      <c r="AG88" s="192"/>
      <c r="AH88" s="198" t="str">
        <f t="shared" si="17"/>
        <v xml:space="preserve"> </v>
      </c>
      <c r="AI88" s="191"/>
      <c r="AJ88" s="191"/>
      <c r="AK88" s="192"/>
      <c r="AL88" s="192"/>
      <c r="AM88" s="192"/>
      <c r="AN88" s="198" t="str">
        <f t="shared" si="18"/>
        <v xml:space="preserve"> </v>
      </c>
      <c r="AO88" s="191"/>
      <c r="AP88" s="191"/>
      <c r="AQ88" s="192"/>
      <c r="AR88" s="192"/>
      <c r="AS88" s="192"/>
      <c r="AT88" s="198" t="str">
        <f t="shared" si="19"/>
        <v xml:space="preserve"> </v>
      </c>
      <c r="AU88" s="191"/>
      <c r="AV88" s="191"/>
      <c r="AW88" s="192"/>
      <c r="AX88" s="192"/>
      <c r="AY88" s="192"/>
      <c r="AZ88" s="198" t="str">
        <f t="shared" si="20"/>
        <v xml:space="preserve"> </v>
      </c>
      <c r="BA88" s="191"/>
      <c r="BB88" s="191"/>
      <c r="BC88" s="192"/>
      <c r="BD88" s="192"/>
      <c r="BE88" s="192"/>
      <c r="BF88" s="198" t="str">
        <f t="shared" si="21"/>
        <v xml:space="preserve"> </v>
      </c>
      <c r="BG88" s="191"/>
      <c r="BH88" s="191"/>
      <c r="BI88" s="192"/>
      <c r="BJ88" s="192"/>
      <c r="BK88" s="192"/>
      <c r="BL88" s="198" t="str">
        <f t="shared" si="22"/>
        <v xml:space="preserve"> </v>
      </c>
      <c r="BM88" s="191"/>
      <c r="BN88" s="191"/>
      <c r="BO88" s="192"/>
      <c r="BP88" s="192"/>
      <c r="BQ88" s="192"/>
      <c r="BR88" s="198" t="str">
        <f t="shared" si="23"/>
        <v xml:space="preserve"> </v>
      </c>
      <c r="BS88" s="191"/>
      <c r="BT88" s="191"/>
      <c r="BU88" s="192"/>
      <c r="BV88" s="192"/>
      <c r="BW88" s="192"/>
      <c r="BX88" s="198" t="str">
        <f t="shared" si="24"/>
        <v xml:space="preserve"> </v>
      </c>
      <c r="BY88" s="191"/>
      <c r="BZ88" s="191"/>
      <c r="CA88" s="192"/>
      <c r="CB88" s="192"/>
      <c r="CC88" s="192"/>
      <c r="CD88" s="198" t="str">
        <f t="shared" si="25"/>
        <v xml:space="preserve"> </v>
      </c>
      <c r="CE88" s="66"/>
      <c r="CF88" s="66"/>
    </row>
    <row r="89" spans="1:84" s="67" customFormat="1" x14ac:dyDescent="0.25">
      <c r="A89" s="188">
        <f>BIODATA!A87</f>
        <v>82</v>
      </c>
      <c r="B89" s="188" t="str">
        <f>BIODATA!D87</f>
        <v>021010827</v>
      </c>
      <c r="C89" s="189" t="str">
        <f>BIODATA!E87</f>
        <v xml:space="preserve"> PUSPITA SARI</v>
      </c>
      <c r="D89" s="188" t="str">
        <f>BIODATA!G87</f>
        <v>Akuntansi</v>
      </c>
      <c r="E89" s="191"/>
      <c r="F89" s="191"/>
      <c r="G89" s="192"/>
      <c r="H89" s="192"/>
      <c r="I89" s="192"/>
      <c r="J89" s="198" t="str">
        <f t="shared" si="13"/>
        <v xml:space="preserve"> </v>
      </c>
      <c r="K89" s="191"/>
      <c r="L89" s="191"/>
      <c r="M89" s="192"/>
      <c r="N89" s="192"/>
      <c r="O89" s="192"/>
      <c r="P89" s="198" t="str">
        <f t="shared" si="14"/>
        <v xml:space="preserve"> </v>
      </c>
      <c r="Q89" s="191"/>
      <c r="R89" s="191"/>
      <c r="S89" s="192"/>
      <c r="T89" s="192"/>
      <c r="U89" s="192"/>
      <c r="V89" s="198" t="str">
        <f t="shared" si="15"/>
        <v xml:space="preserve"> </v>
      </c>
      <c r="W89" s="191"/>
      <c r="X89" s="191"/>
      <c r="Y89" s="192"/>
      <c r="Z89" s="192"/>
      <c r="AA89" s="192"/>
      <c r="AB89" s="198" t="str">
        <f t="shared" si="16"/>
        <v xml:space="preserve"> </v>
      </c>
      <c r="AC89" s="191"/>
      <c r="AD89" s="191"/>
      <c r="AE89" s="192"/>
      <c r="AF89" s="192"/>
      <c r="AG89" s="192"/>
      <c r="AH89" s="198" t="str">
        <f t="shared" si="17"/>
        <v xml:space="preserve"> </v>
      </c>
      <c r="AI89" s="191"/>
      <c r="AJ89" s="191"/>
      <c r="AK89" s="192"/>
      <c r="AL89" s="192"/>
      <c r="AM89" s="192"/>
      <c r="AN89" s="198" t="str">
        <f t="shared" si="18"/>
        <v xml:space="preserve"> </v>
      </c>
      <c r="AO89" s="191"/>
      <c r="AP89" s="191"/>
      <c r="AQ89" s="192"/>
      <c r="AR89" s="192"/>
      <c r="AS89" s="192"/>
      <c r="AT89" s="198" t="str">
        <f t="shared" si="19"/>
        <v xml:space="preserve"> </v>
      </c>
      <c r="AU89" s="191"/>
      <c r="AV89" s="191"/>
      <c r="AW89" s="192"/>
      <c r="AX89" s="192"/>
      <c r="AY89" s="192"/>
      <c r="AZ89" s="198" t="str">
        <f t="shared" si="20"/>
        <v xml:space="preserve"> </v>
      </c>
      <c r="BA89" s="191"/>
      <c r="BB89" s="191"/>
      <c r="BC89" s="192"/>
      <c r="BD89" s="192"/>
      <c r="BE89" s="192"/>
      <c r="BF89" s="198" t="str">
        <f t="shared" si="21"/>
        <v xml:space="preserve"> </v>
      </c>
      <c r="BG89" s="191"/>
      <c r="BH89" s="191"/>
      <c r="BI89" s="192"/>
      <c r="BJ89" s="192"/>
      <c r="BK89" s="192"/>
      <c r="BL89" s="198" t="str">
        <f t="shared" si="22"/>
        <v xml:space="preserve"> </v>
      </c>
      <c r="BM89" s="191"/>
      <c r="BN89" s="191"/>
      <c r="BO89" s="192"/>
      <c r="BP89" s="192"/>
      <c r="BQ89" s="192"/>
      <c r="BR89" s="198" t="str">
        <f t="shared" si="23"/>
        <v xml:space="preserve"> </v>
      </c>
      <c r="BS89" s="191"/>
      <c r="BT89" s="191"/>
      <c r="BU89" s="192"/>
      <c r="BV89" s="192"/>
      <c r="BW89" s="192"/>
      <c r="BX89" s="198" t="str">
        <f t="shared" si="24"/>
        <v xml:space="preserve"> </v>
      </c>
      <c r="BY89" s="191"/>
      <c r="BZ89" s="191"/>
      <c r="CA89" s="192"/>
      <c r="CB89" s="192"/>
      <c r="CC89" s="192"/>
      <c r="CD89" s="198" t="str">
        <f t="shared" si="25"/>
        <v xml:space="preserve"> </v>
      </c>
      <c r="CE89" s="66"/>
      <c r="CF89" s="66"/>
    </row>
    <row r="90" spans="1:84" s="67" customFormat="1" x14ac:dyDescent="0.25">
      <c r="A90" s="188">
        <f>BIODATA!A88</f>
        <v>83</v>
      </c>
      <c r="B90" s="188" t="str">
        <f>BIODATA!D88</f>
        <v>021010836</v>
      </c>
      <c r="C90" s="189" t="str">
        <f>BIODATA!E88</f>
        <v xml:space="preserve"> RATIH PURWASIH</v>
      </c>
      <c r="D90" s="188" t="str">
        <f>BIODATA!G88</f>
        <v>Akuntansi</v>
      </c>
      <c r="E90" s="191"/>
      <c r="F90" s="191"/>
      <c r="G90" s="192"/>
      <c r="H90" s="192"/>
      <c r="I90" s="192"/>
      <c r="J90" s="198" t="str">
        <f t="shared" si="13"/>
        <v xml:space="preserve"> </v>
      </c>
      <c r="K90" s="191"/>
      <c r="L90" s="191"/>
      <c r="M90" s="192"/>
      <c r="N90" s="192"/>
      <c r="O90" s="192"/>
      <c r="P90" s="198" t="str">
        <f t="shared" si="14"/>
        <v xml:space="preserve"> </v>
      </c>
      <c r="Q90" s="191"/>
      <c r="R90" s="191"/>
      <c r="S90" s="192"/>
      <c r="T90" s="192"/>
      <c r="U90" s="192"/>
      <c r="V90" s="198" t="str">
        <f t="shared" si="15"/>
        <v xml:space="preserve"> </v>
      </c>
      <c r="W90" s="191"/>
      <c r="X90" s="191"/>
      <c r="Y90" s="192"/>
      <c r="Z90" s="192"/>
      <c r="AA90" s="192"/>
      <c r="AB90" s="198" t="str">
        <f t="shared" si="16"/>
        <v xml:space="preserve"> </v>
      </c>
      <c r="AC90" s="191"/>
      <c r="AD90" s="191"/>
      <c r="AE90" s="192"/>
      <c r="AF90" s="192"/>
      <c r="AG90" s="192"/>
      <c r="AH90" s="198" t="str">
        <f t="shared" si="17"/>
        <v xml:space="preserve"> </v>
      </c>
      <c r="AI90" s="191"/>
      <c r="AJ90" s="191"/>
      <c r="AK90" s="192"/>
      <c r="AL90" s="192"/>
      <c r="AM90" s="192"/>
      <c r="AN90" s="198" t="str">
        <f t="shared" si="18"/>
        <v xml:space="preserve"> </v>
      </c>
      <c r="AO90" s="191"/>
      <c r="AP90" s="191"/>
      <c r="AQ90" s="192"/>
      <c r="AR90" s="192"/>
      <c r="AS90" s="192"/>
      <c r="AT90" s="198" t="str">
        <f t="shared" si="19"/>
        <v xml:space="preserve"> </v>
      </c>
      <c r="AU90" s="191"/>
      <c r="AV90" s="191"/>
      <c r="AW90" s="192"/>
      <c r="AX90" s="192"/>
      <c r="AY90" s="192"/>
      <c r="AZ90" s="198" t="str">
        <f t="shared" si="20"/>
        <v xml:space="preserve"> </v>
      </c>
      <c r="BA90" s="191"/>
      <c r="BB90" s="191"/>
      <c r="BC90" s="192"/>
      <c r="BD90" s="192"/>
      <c r="BE90" s="192"/>
      <c r="BF90" s="198" t="str">
        <f t="shared" si="21"/>
        <v xml:space="preserve"> </v>
      </c>
      <c r="BG90" s="191"/>
      <c r="BH90" s="191"/>
      <c r="BI90" s="192"/>
      <c r="BJ90" s="192"/>
      <c r="BK90" s="192"/>
      <c r="BL90" s="198" t="str">
        <f t="shared" si="22"/>
        <v xml:space="preserve"> </v>
      </c>
      <c r="BM90" s="191"/>
      <c r="BN90" s="191"/>
      <c r="BO90" s="192"/>
      <c r="BP90" s="192"/>
      <c r="BQ90" s="192"/>
      <c r="BR90" s="198" t="str">
        <f t="shared" si="23"/>
        <v xml:space="preserve"> </v>
      </c>
      <c r="BS90" s="191"/>
      <c r="BT90" s="191"/>
      <c r="BU90" s="192"/>
      <c r="BV90" s="192"/>
      <c r="BW90" s="192"/>
      <c r="BX90" s="198" t="str">
        <f t="shared" si="24"/>
        <v xml:space="preserve"> </v>
      </c>
      <c r="BY90" s="191"/>
      <c r="BZ90" s="191"/>
      <c r="CA90" s="192"/>
      <c r="CB90" s="192"/>
      <c r="CC90" s="192"/>
      <c r="CD90" s="198" t="str">
        <f t="shared" si="25"/>
        <v xml:space="preserve"> </v>
      </c>
      <c r="CE90" s="66"/>
      <c r="CF90" s="66"/>
    </row>
    <row r="91" spans="1:84" s="67" customFormat="1" x14ac:dyDescent="0.25">
      <c r="A91" s="188">
        <f>BIODATA!A89</f>
        <v>84</v>
      </c>
      <c r="B91" s="188" t="str">
        <f>BIODATA!D89</f>
        <v>021010845</v>
      </c>
      <c r="C91" s="189" t="str">
        <f>BIODATA!E89</f>
        <v xml:space="preserve"> REZA ARIANSYAH</v>
      </c>
      <c r="D91" s="188" t="str">
        <f>BIODATA!G89</f>
        <v>Akuntansi</v>
      </c>
      <c r="E91" s="191"/>
      <c r="F91" s="191"/>
      <c r="G91" s="192"/>
      <c r="H91" s="192"/>
      <c r="I91" s="192"/>
      <c r="J91" s="198" t="str">
        <f t="shared" si="13"/>
        <v xml:space="preserve"> </v>
      </c>
      <c r="K91" s="191"/>
      <c r="L91" s="191"/>
      <c r="M91" s="192"/>
      <c r="N91" s="192"/>
      <c r="O91" s="192"/>
      <c r="P91" s="198" t="str">
        <f t="shared" si="14"/>
        <v xml:space="preserve"> </v>
      </c>
      <c r="Q91" s="191"/>
      <c r="R91" s="191"/>
      <c r="S91" s="192"/>
      <c r="T91" s="192"/>
      <c r="U91" s="192"/>
      <c r="V91" s="198" t="str">
        <f t="shared" si="15"/>
        <v xml:space="preserve"> </v>
      </c>
      <c r="W91" s="191"/>
      <c r="X91" s="191"/>
      <c r="Y91" s="192"/>
      <c r="Z91" s="192"/>
      <c r="AA91" s="192"/>
      <c r="AB91" s="198" t="str">
        <f t="shared" si="16"/>
        <v xml:space="preserve"> </v>
      </c>
      <c r="AC91" s="191"/>
      <c r="AD91" s="191"/>
      <c r="AE91" s="192"/>
      <c r="AF91" s="192"/>
      <c r="AG91" s="192"/>
      <c r="AH91" s="198" t="str">
        <f t="shared" si="17"/>
        <v xml:space="preserve"> </v>
      </c>
      <c r="AI91" s="191"/>
      <c r="AJ91" s="191"/>
      <c r="AK91" s="192"/>
      <c r="AL91" s="192"/>
      <c r="AM91" s="192"/>
      <c r="AN91" s="198" t="str">
        <f t="shared" si="18"/>
        <v xml:space="preserve"> </v>
      </c>
      <c r="AO91" s="191"/>
      <c r="AP91" s="191"/>
      <c r="AQ91" s="192"/>
      <c r="AR91" s="192"/>
      <c r="AS91" s="192"/>
      <c r="AT91" s="198" t="str">
        <f t="shared" si="19"/>
        <v xml:space="preserve"> </v>
      </c>
      <c r="AU91" s="191"/>
      <c r="AV91" s="191"/>
      <c r="AW91" s="192"/>
      <c r="AX91" s="192"/>
      <c r="AY91" s="192"/>
      <c r="AZ91" s="198" t="str">
        <f t="shared" si="20"/>
        <v xml:space="preserve"> </v>
      </c>
      <c r="BA91" s="191"/>
      <c r="BB91" s="191"/>
      <c r="BC91" s="192"/>
      <c r="BD91" s="192"/>
      <c r="BE91" s="192"/>
      <c r="BF91" s="198" t="str">
        <f t="shared" si="21"/>
        <v xml:space="preserve"> </v>
      </c>
      <c r="BG91" s="191"/>
      <c r="BH91" s="191"/>
      <c r="BI91" s="192"/>
      <c r="BJ91" s="192"/>
      <c r="BK91" s="192"/>
      <c r="BL91" s="198" t="str">
        <f t="shared" si="22"/>
        <v xml:space="preserve"> </v>
      </c>
      <c r="BM91" s="191"/>
      <c r="BN91" s="191"/>
      <c r="BO91" s="192"/>
      <c r="BP91" s="192"/>
      <c r="BQ91" s="192"/>
      <c r="BR91" s="198" t="str">
        <f t="shared" si="23"/>
        <v xml:space="preserve"> </v>
      </c>
      <c r="BS91" s="191"/>
      <c r="BT91" s="191"/>
      <c r="BU91" s="192"/>
      <c r="BV91" s="192"/>
      <c r="BW91" s="192"/>
      <c r="BX91" s="198" t="str">
        <f t="shared" si="24"/>
        <v xml:space="preserve"> </v>
      </c>
      <c r="BY91" s="191"/>
      <c r="BZ91" s="191"/>
      <c r="CA91" s="192"/>
      <c r="CB91" s="192"/>
      <c r="CC91" s="192"/>
      <c r="CD91" s="198" t="str">
        <f t="shared" si="25"/>
        <v xml:space="preserve"> </v>
      </c>
      <c r="CE91" s="66"/>
      <c r="CF91" s="66"/>
    </row>
    <row r="92" spans="1:84" s="67" customFormat="1" x14ac:dyDescent="0.25">
      <c r="A92" s="188">
        <f>BIODATA!A90</f>
        <v>85</v>
      </c>
      <c r="B92" s="188" t="str">
        <f>BIODATA!D90</f>
        <v>021010854</v>
      </c>
      <c r="C92" s="189" t="str">
        <f>BIODATA!E90</f>
        <v xml:space="preserve"> RICO DWI SAPUTRA</v>
      </c>
      <c r="D92" s="188" t="str">
        <f>BIODATA!G90</f>
        <v>Akuntansi</v>
      </c>
      <c r="E92" s="191"/>
      <c r="F92" s="191"/>
      <c r="G92" s="192"/>
      <c r="H92" s="192"/>
      <c r="I92" s="192"/>
      <c r="J92" s="198" t="str">
        <f t="shared" si="13"/>
        <v xml:space="preserve"> </v>
      </c>
      <c r="K92" s="191"/>
      <c r="L92" s="191"/>
      <c r="M92" s="192"/>
      <c r="N92" s="192"/>
      <c r="O92" s="192"/>
      <c r="P92" s="198" t="str">
        <f t="shared" si="14"/>
        <v xml:space="preserve"> </v>
      </c>
      <c r="Q92" s="191"/>
      <c r="R92" s="191"/>
      <c r="S92" s="192"/>
      <c r="T92" s="192"/>
      <c r="U92" s="192"/>
      <c r="V92" s="198" t="str">
        <f t="shared" si="15"/>
        <v xml:space="preserve"> </v>
      </c>
      <c r="W92" s="191"/>
      <c r="X92" s="191"/>
      <c r="Y92" s="192"/>
      <c r="Z92" s="192"/>
      <c r="AA92" s="192"/>
      <c r="AB92" s="198" t="str">
        <f t="shared" si="16"/>
        <v xml:space="preserve"> </v>
      </c>
      <c r="AC92" s="191"/>
      <c r="AD92" s="191"/>
      <c r="AE92" s="192"/>
      <c r="AF92" s="192"/>
      <c r="AG92" s="192"/>
      <c r="AH92" s="198" t="str">
        <f t="shared" si="17"/>
        <v xml:space="preserve"> </v>
      </c>
      <c r="AI92" s="191"/>
      <c r="AJ92" s="191"/>
      <c r="AK92" s="192"/>
      <c r="AL92" s="192"/>
      <c r="AM92" s="192"/>
      <c r="AN92" s="198" t="str">
        <f t="shared" si="18"/>
        <v xml:space="preserve"> </v>
      </c>
      <c r="AO92" s="191"/>
      <c r="AP92" s="191"/>
      <c r="AQ92" s="192"/>
      <c r="AR92" s="192"/>
      <c r="AS92" s="192"/>
      <c r="AT92" s="198" t="str">
        <f t="shared" si="19"/>
        <v xml:space="preserve"> </v>
      </c>
      <c r="AU92" s="191"/>
      <c r="AV92" s="191"/>
      <c r="AW92" s="192"/>
      <c r="AX92" s="192"/>
      <c r="AY92" s="192"/>
      <c r="AZ92" s="198" t="str">
        <f t="shared" si="20"/>
        <v xml:space="preserve"> </v>
      </c>
      <c r="BA92" s="191"/>
      <c r="BB92" s="191"/>
      <c r="BC92" s="192"/>
      <c r="BD92" s="192"/>
      <c r="BE92" s="192"/>
      <c r="BF92" s="198" t="str">
        <f t="shared" si="21"/>
        <v xml:space="preserve"> </v>
      </c>
      <c r="BG92" s="191"/>
      <c r="BH92" s="191"/>
      <c r="BI92" s="192"/>
      <c r="BJ92" s="192"/>
      <c r="BK92" s="192"/>
      <c r="BL92" s="198" t="str">
        <f t="shared" si="22"/>
        <v xml:space="preserve"> </v>
      </c>
      <c r="BM92" s="191"/>
      <c r="BN92" s="191"/>
      <c r="BO92" s="192"/>
      <c r="BP92" s="192"/>
      <c r="BQ92" s="192"/>
      <c r="BR92" s="198" t="str">
        <f t="shared" si="23"/>
        <v xml:space="preserve"> </v>
      </c>
      <c r="BS92" s="191"/>
      <c r="BT92" s="191"/>
      <c r="BU92" s="192"/>
      <c r="BV92" s="192"/>
      <c r="BW92" s="192"/>
      <c r="BX92" s="198" t="str">
        <f t="shared" si="24"/>
        <v xml:space="preserve"> </v>
      </c>
      <c r="BY92" s="191"/>
      <c r="BZ92" s="191"/>
      <c r="CA92" s="192"/>
      <c r="CB92" s="192"/>
      <c r="CC92" s="192"/>
      <c r="CD92" s="198" t="str">
        <f t="shared" si="25"/>
        <v xml:space="preserve"> </v>
      </c>
      <c r="CE92" s="66"/>
      <c r="CF92" s="66"/>
    </row>
    <row r="93" spans="1:84" s="67" customFormat="1" x14ac:dyDescent="0.25">
      <c r="A93" s="188">
        <f>BIODATA!A91</f>
        <v>86</v>
      </c>
      <c r="B93" s="188" t="str">
        <f>BIODATA!D91</f>
        <v>021010863</v>
      </c>
      <c r="C93" s="189" t="str">
        <f>BIODATA!E91</f>
        <v xml:space="preserve"> RISTINA SAFITRI</v>
      </c>
      <c r="D93" s="188" t="str">
        <f>BIODATA!G91</f>
        <v>Akuntansi</v>
      </c>
      <c r="E93" s="191"/>
      <c r="F93" s="191"/>
      <c r="G93" s="192"/>
      <c r="H93" s="192"/>
      <c r="I93" s="192"/>
      <c r="J93" s="198" t="str">
        <f t="shared" si="13"/>
        <v xml:space="preserve"> </v>
      </c>
      <c r="K93" s="191"/>
      <c r="L93" s="191"/>
      <c r="M93" s="192"/>
      <c r="N93" s="192"/>
      <c r="O93" s="192"/>
      <c r="P93" s="198" t="str">
        <f t="shared" si="14"/>
        <v xml:space="preserve"> </v>
      </c>
      <c r="Q93" s="191"/>
      <c r="R93" s="191"/>
      <c r="S93" s="192"/>
      <c r="T93" s="192"/>
      <c r="U93" s="192"/>
      <c r="V93" s="198" t="str">
        <f t="shared" si="15"/>
        <v xml:space="preserve"> </v>
      </c>
      <c r="W93" s="191"/>
      <c r="X93" s="191"/>
      <c r="Y93" s="192"/>
      <c r="Z93" s="192"/>
      <c r="AA93" s="192"/>
      <c r="AB93" s="198" t="str">
        <f t="shared" si="16"/>
        <v xml:space="preserve"> </v>
      </c>
      <c r="AC93" s="191"/>
      <c r="AD93" s="191"/>
      <c r="AE93" s="192"/>
      <c r="AF93" s="192"/>
      <c r="AG93" s="192"/>
      <c r="AH93" s="198" t="str">
        <f t="shared" si="17"/>
        <v xml:space="preserve"> </v>
      </c>
      <c r="AI93" s="191"/>
      <c r="AJ93" s="191"/>
      <c r="AK93" s="192"/>
      <c r="AL93" s="192"/>
      <c r="AM93" s="192"/>
      <c r="AN93" s="198" t="str">
        <f t="shared" si="18"/>
        <v xml:space="preserve"> </v>
      </c>
      <c r="AO93" s="191"/>
      <c r="AP93" s="191"/>
      <c r="AQ93" s="192"/>
      <c r="AR93" s="192"/>
      <c r="AS93" s="192"/>
      <c r="AT93" s="198" t="str">
        <f t="shared" si="19"/>
        <v xml:space="preserve"> </v>
      </c>
      <c r="AU93" s="191"/>
      <c r="AV93" s="191"/>
      <c r="AW93" s="192"/>
      <c r="AX93" s="192"/>
      <c r="AY93" s="192"/>
      <c r="AZ93" s="198" t="str">
        <f t="shared" si="20"/>
        <v xml:space="preserve"> </v>
      </c>
      <c r="BA93" s="191"/>
      <c r="BB93" s="191"/>
      <c r="BC93" s="192"/>
      <c r="BD93" s="192"/>
      <c r="BE93" s="192"/>
      <c r="BF93" s="198" t="str">
        <f t="shared" si="21"/>
        <v xml:space="preserve"> </v>
      </c>
      <c r="BG93" s="191"/>
      <c r="BH93" s="191"/>
      <c r="BI93" s="192"/>
      <c r="BJ93" s="192"/>
      <c r="BK93" s="192"/>
      <c r="BL93" s="198" t="str">
        <f t="shared" si="22"/>
        <v xml:space="preserve"> </v>
      </c>
      <c r="BM93" s="191"/>
      <c r="BN93" s="191"/>
      <c r="BO93" s="192"/>
      <c r="BP93" s="192"/>
      <c r="BQ93" s="192"/>
      <c r="BR93" s="198" t="str">
        <f t="shared" si="23"/>
        <v xml:space="preserve"> </v>
      </c>
      <c r="BS93" s="191"/>
      <c r="BT93" s="191"/>
      <c r="BU93" s="192"/>
      <c r="BV93" s="192"/>
      <c r="BW93" s="192"/>
      <c r="BX93" s="198" t="str">
        <f t="shared" si="24"/>
        <v xml:space="preserve"> </v>
      </c>
      <c r="BY93" s="191"/>
      <c r="BZ93" s="191"/>
      <c r="CA93" s="192"/>
      <c r="CB93" s="192"/>
      <c r="CC93" s="192"/>
      <c r="CD93" s="198" t="str">
        <f t="shared" si="25"/>
        <v xml:space="preserve"> </v>
      </c>
      <c r="CE93" s="66"/>
      <c r="CF93" s="66"/>
    </row>
    <row r="94" spans="1:84" s="67" customFormat="1" x14ac:dyDescent="0.25">
      <c r="A94" s="188">
        <f>BIODATA!A92</f>
        <v>87</v>
      </c>
      <c r="B94" s="188" t="str">
        <f>BIODATA!D92</f>
        <v>021010872</v>
      </c>
      <c r="C94" s="189" t="str">
        <f>BIODATA!E92</f>
        <v xml:space="preserve"> RUSDI TERISNO</v>
      </c>
      <c r="D94" s="188" t="str">
        <f>BIODATA!G92</f>
        <v>Akuntansi</v>
      </c>
      <c r="E94" s="191"/>
      <c r="F94" s="191"/>
      <c r="G94" s="192"/>
      <c r="H94" s="192"/>
      <c r="I94" s="192"/>
      <c r="J94" s="198" t="str">
        <f t="shared" si="13"/>
        <v xml:space="preserve"> </v>
      </c>
      <c r="K94" s="191"/>
      <c r="L94" s="191"/>
      <c r="M94" s="192"/>
      <c r="N94" s="192"/>
      <c r="O94" s="192"/>
      <c r="P94" s="198" t="str">
        <f t="shared" si="14"/>
        <v xml:space="preserve"> </v>
      </c>
      <c r="Q94" s="191"/>
      <c r="R94" s="191"/>
      <c r="S94" s="192"/>
      <c r="T94" s="192"/>
      <c r="U94" s="192"/>
      <c r="V94" s="198" t="str">
        <f t="shared" si="15"/>
        <v xml:space="preserve"> </v>
      </c>
      <c r="W94" s="191"/>
      <c r="X94" s="191"/>
      <c r="Y94" s="192"/>
      <c r="Z94" s="192"/>
      <c r="AA94" s="192"/>
      <c r="AB94" s="198" t="str">
        <f t="shared" si="16"/>
        <v xml:space="preserve"> </v>
      </c>
      <c r="AC94" s="191"/>
      <c r="AD94" s="191"/>
      <c r="AE94" s="192"/>
      <c r="AF94" s="192"/>
      <c r="AG94" s="192"/>
      <c r="AH94" s="198" t="str">
        <f t="shared" si="17"/>
        <v xml:space="preserve"> </v>
      </c>
      <c r="AI94" s="191"/>
      <c r="AJ94" s="191"/>
      <c r="AK94" s="192"/>
      <c r="AL94" s="192"/>
      <c r="AM94" s="192"/>
      <c r="AN94" s="198" t="str">
        <f t="shared" si="18"/>
        <v xml:space="preserve"> </v>
      </c>
      <c r="AO94" s="191"/>
      <c r="AP94" s="191"/>
      <c r="AQ94" s="192"/>
      <c r="AR94" s="192"/>
      <c r="AS94" s="192"/>
      <c r="AT94" s="198" t="str">
        <f t="shared" si="19"/>
        <v xml:space="preserve"> </v>
      </c>
      <c r="AU94" s="191"/>
      <c r="AV94" s="191"/>
      <c r="AW94" s="192"/>
      <c r="AX94" s="192"/>
      <c r="AY94" s="192"/>
      <c r="AZ94" s="198" t="str">
        <f t="shared" si="20"/>
        <v xml:space="preserve"> </v>
      </c>
      <c r="BA94" s="191"/>
      <c r="BB94" s="191"/>
      <c r="BC94" s="192"/>
      <c r="BD94" s="192"/>
      <c r="BE94" s="192"/>
      <c r="BF94" s="198" t="str">
        <f t="shared" si="21"/>
        <v xml:space="preserve"> </v>
      </c>
      <c r="BG94" s="191"/>
      <c r="BH94" s="191"/>
      <c r="BI94" s="192"/>
      <c r="BJ94" s="192"/>
      <c r="BK94" s="192"/>
      <c r="BL94" s="198" t="str">
        <f t="shared" si="22"/>
        <v xml:space="preserve"> </v>
      </c>
      <c r="BM94" s="191"/>
      <c r="BN94" s="191"/>
      <c r="BO94" s="192"/>
      <c r="BP94" s="192"/>
      <c r="BQ94" s="192"/>
      <c r="BR94" s="198" t="str">
        <f t="shared" si="23"/>
        <v xml:space="preserve"> </v>
      </c>
      <c r="BS94" s="191"/>
      <c r="BT94" s="191"/>
      <c r="BU94" s="192"/>
      <c r="BV94" s="192"/>
      <c r="BW94" s="192"/>
      <c r="BX94" s="198" t="str">
        <f t="shared" si="24"/>
        <v xml:space="preserve"> </v>
      </c>
      <c r="BY94" s="191"/>
      <c r="BZ94" s="191"/>
      <c r="CA94" s="192"/>
      <c r="CB94" s="192"/>
      <c r="CC94" s="192"/>
      <c r="CD94" s="198" t="str">
        <f t="shared" si="25"/>
        <v xml:space="preserve"> </v>
      </c>
      <c r="CE94" s="66"/>
      <c r="CF94" s="66"/>
    </row>
    <row r="95" spans="1:84" s="67" customFormat="1" x14ac:dyDescent="0.25">
      <c r="A95" s="188">
        <f>BIODATA!A93</f>
        <v>88</v>
      </c>
      <c r="B95" s="188" t="str">
        <f>BIODATA!D93</f>
        <v>021010889</v>
      </c>
      <c r="C95" s="189" t="str">
        <f>BIODATA!E93</f>
        <v xml:space="preserve"> SINDI PEBIOLA</v>
      </c>
      <c r="D95" s="188" t="str">
        <f>BIODATA!G93</f>
        <v>Akuntansi</v>
      </c>
      <c r="E95" s="191"/>
      <c r="F95" s="191"/>
      <c r="G95" s="192"/>
      <c r="H95" s="192"/>
      <c r="I95" s="192"/>
      <c r="J95" s="198" t="str">
        <f t="shared" si="13"/>
        <v xml:space="preserve"> </v>
      </c>
      <c r="K95" s="191"/>
      <c r="L95" s="191"/>
      <c r="M95" s="192"/>
      <c r="N95" s="192"/>
      <c r="O95" s="192"/>
      <c r="P95" s="198" t="str">
        <f t="shared" si="14"/>
        <v xml:space="preserve"> </v>
      </c>
      <c r="Q95" s="191"/>
      <c r="R95" s="191"/>
      <c r="S95" s="192"/>
      <c r="T95" s="192"/>
      <c r="U95" s="192"/>
      <c r="V95" s="198" t="str">
        <f t="shared" si="15"/>
        <v xml:space="preserve"> </v>
      </c>
      <c r="W95" s="191"/>
      <c r="X95" s="191"/>
      <c r="Y95" s="192"/>
      <c r="Z95" s="192"/>
      <c r="AA95" s="192"/>
      <c r="AB95" s="198" t="str">
        <f t="shared" si="16"/>
        <v xml:space="preserve"> </v>
      </c>
      <c r="AC95" s="191"/>
      <c r="AD95" s="191"/>
      <c r="AE95" s="192"/>
      <c r="AF95" s="192"/>
      <c r="AG95" s="192"/>
      <c r="AH95" s="198" t="str">
        <f t="shared" si="17"/>
        <v xml:space="preserve"> </v>
      </c>
      <c r="AI95" s="191"/>
      <c r="AJ95" s="191"/>
      <c r="AK95" s="192"/>
      <c r="AL95" s="192"/>
      <c r="AM95" s="192"/>
      <c r="AN95" s="198" t="str">
        <f t="shared" si="18"/>
        <v xml:space="preserve"> </v>
      </c>
      <c r="AO95" s="191"/>
      <c r="AP95" s="191"/>
      <c r="AQ95" s="192"/>
      <c r="AR95" s="192"/>
      <c r="AS95" s="192"/>
      <c r="AT95" s="198" t="str">
        <f t="shared" si="19"/>
        <v xml:space="preserve"> </v>
      </c>
      <c r="AU95" s="191"/>
      <c r="AV95" s="191"/>
      <c r="AW95" s="192"/>
      <c r="AX95" s="192"/>
      <c r="AY95" s="192"/>
      <c r="AZ95" s="198" t="str">
        <f t="shared" si="20"/>
        <v xml:space="preserve"> </v>
      </c>
      <c r="BA95" s="191"/>
      <c r="BB95" s="191"/>
      <c r="BC95" s="192"/>
      <c r="BD95" s="192"/>
      <c r="BE95" s="192"/>
      <c r="BF95" s="198" t="str">
        <f t="shared" si="21"/>
        <v xml:space="preserve"> </v>
      </c>
      <c r="BG95" s="191"/>
      <c r="BH95" s="191"/>
      <c r="BI95" s="192"/>
      <c r="BJ95" s="192"/>
      <c r="BK95" s="192"/>
      <c r="BL95" s="198" t="str">
        <f t="shared" si="22"/>
        <v xml:space="preserve"> </v>
      </c>
      <c r="BM95" s="191"/>
      <c r="BN95" s="191"/>
      <c r="BO95" s="192"/>
      <c r="BP95" s="192"/>
      <c r="BQ95" s="192"/>
      <c r="BR95" s="198" t="str">
        <f t="shared" si="23"/>
        <v xml:space="preserve"> </v>
      </c>
      <c r="BS95" s="191"/>
      <c r="BT95" s="191"/>
      <c r="BU95" s="192"/>
      <c r="BV95" s="192"/>
      <c r="BW95" s="192"/>
      <c r="BX95" s="198" t="str">
        <f t="shared" si="24"/>
        <v xml:space="preserve"> </v>
      </c>
      <c r="BY95" s="191"/>
      <c r="BZ95" s="191"/>
      <c r="CA95" s="192"/>
      <c r="CB95" s="192"/>
      <c r="CC95" s="192"/>
      <c r="CD95" s="198" t="str">
        <f t="shared" si="25"/>
        <v xml:space="preserve"> </v>
      </c>
      <c r="CE95" s="66"/>
      <c r="CF95" s="66"/>
    </row>
    <row r="96" spans="1:84" s="67" customFormat="1" x14ac:dyDescent="0.25">
      <c r="A96" s="188">
        <f>BIODATA!A94</f>
        <v>89</v>
      </c>
      <c r="B96" s="188" t="str">
        <f>BIODATA!D94</f>
        <v>021010898</v>
      </c>
      <c r="C96" s="189" t="str">
        <f>BIODATA!E94</f>
        <v xml:space="preserve"> SUSI SANTI</v>
      </c>
      <c r="D96" s="188" t="str">
        <f>BIODATA!G94</f>
        <v>Akuntansi</v>
      </c>
      <c r="E96" s="191"/>
      <c r="F96" s="191"/>
      <c r="G96" s="192"/>
      <c r="H96" s="192"/>
      <c r="I96" s="192"/>
      <c r="J96" s="198" t="str">
        <f t="shared" si="13"/>
        <v xml:space="preserve"> </v>
      </c>
      <c r="K96" s="191"/>
      <c r="L96" s="191"/>
      <c r="M96" s="192"/>
      <c r="N96" s="192"/>
      <c r="O96" s="192"/>
      <c r="P96" s="198" t="str">
        <f t="shared" si="14"/>
        <v xml:space="preserve"> </v>
      </c>
      <c r="Q96" s="191"/>
      <c r="R96" s="191"/>
      <c r="S96" s="192"/>
      <c r="T96" s="192"/>
      <c r="U96" s="192"/>
      <c r="V96" s="198" t="str">
        <f t="shared" si="15"/>
        <v xml:space="preserve"> </v>
      </c>
      <c r="W96" s="191"/>
      <c r="X96" s="191"/>
      <c r="Y96" s="192"/>
      <c r="Z96" s="192"/>
      <c r="AA96" s="192"/>
      <c r="AB96" s="198" t="str">
        <f t="shared" si="16"/>
        <v xml:space="preserve"> </v>
      </c>
      <c r="AC96" s="191"/>
      <c r="AD96" s="191"/>
      <c r="AE96" s="192"/>
      <c r="AF96" s="192"/>
      <c r="AG96" s="192"/>
      <c r="AH96" s="198" t="str">
        <f t="shared" si="17"/>
        <v xml:space="preserve"> </v>
      </c>
      <c r="AI96" s="191"/>
      <c r="AJ96" s="191"/>
      <c r="AK96" s="192"/>
      <c r="AL96" s="192"/>
      <c r="AM96" s="192"/>
      <c r="AN96" s="198" t="str">
        <f t="shared" si="18"/>
        <v xml:space="preserve"> </v>
      </c>
      <c r="AO96" s="191"/>
      <c r="AP96" s="191"/>
      <c r="AQ96" s="192"/>
      <c r="AR96" s="192"/>
      <c r="AS96" s="192"/>
      <c r="AT96" s="198" t="str">
        <f t="shared" si="19"/>
        <v xml:space="preserve"> </v>
      </c>
      <c r="AU96" s="191"/>
      <c r="AV96" s="191"/>
      <c r="AW96" s="192"/>
      <c r="AX96" s="192"/>
      <c r="AY96" s="192"/>
      <c r="AZ96" s="198" t="str">
        <f t="shared" si="20"/>
        <v xml:space="preserve"> </v>
      </c>
      <c r="BA96" s="191"/>
      <c r="BB96" s="191"/>
      <c r="BC96" s="192"/>
      <c r="BD96" s="192"/>
      <c r="BE96" s="192"/>
      <c r="BF96" s="198" t="str">
        <f t="shared" si="21"/>
        <v xml:space="preserve"> </v>
      </c>
      <c r="BG96" s="191"/>
      <c r="BH96" s="191"/>
      <c r="BI96" s="192"/>
      <c r="BJ96" s="192"/>
      <c r="BK96" s="192"/>
      <c r="BL96" s="198" t="str">
        <f t="shared" si="22"/>
        <v xml:space="preserve"> </v>
      </c>
      <c r="BM96" s="191"/>
      <c r="BN96" s="191"/>
      <c r="BO96" s="192"/>
      <c r="BP96" s="192"/>
      <c r="BQ96" s="192"/>
      <c r="BR96" s="198" t="str">
        <f t="shared" si="23"/>
        <v xml:space="preserve"> </v>
      </c>
      <c r="BS96" s="191"/>
      <c r="BT96" s="191"/>
      <c r="BU96" s="192"/>
      <c r="BV96" s="192"/>
      <c r="BW96" s="192"/>
      <c r="BX96" s="198" t="str">
        <f t="shared" si="24"/>
        <v xml:space="preserve"> </v>
      </c>
      <c r="BY96" s="191"/>
      <c r="BZ96" s="191"/>
      <c r="CA96" s="192"/>
      <c r="CB96" s="192"/>
      <c r="CC96" s="192"/>
      <c r="CD96" s="198" t="str">
        <f t="shared" si="25"/>
        <v xml:space="preserve"> </v>
      </c>
      <c r="CE96" s="66"/>
      <c r="CF96" s="66"/>
    </row>
    <row r="97" spans="1:84" s="67" customFormat="1" x14ac:dyDescent="0.25">
      <c r="A97" s="188">
        <f>BIODATA!A95</f>
        <v>90</v>
      </c>
      <c r="B97" s="188" t="str">
        <f>BIODATA!D95</f>
        <v>021010907</v>
      </c>
      <c r="C97" s="189" t="str">
        <f>BIODATA!E95</f>
        <v xml:space="preserve"> TIARA FRASTICA</v>
      </c>
      <c r="D97" s="188" t="str">
        <f>BIODATA!G95</f>
        <v>Akuntansi</v>
      </c>
      <c r="E97" s="191"/>
      <c r="F97" s="191"/>
      <c r="G97" s="192"/>
      <c r="H97" s="192"/>
      <c r="I97" s="192"/>
      <c r="J97" s="198" t="str">
        <f t="shared" si="13"/>
        <v xml:space="preserve"> </v>
      </c>
      <c r="K97" s="191"/>
      <c r="L97" s="191"/>
      <c r="M97" s="192"/>
      <c r="N97" s="192"/>
      <c r="O97" s="192"/>
      <c r="P97" s="198" t="str">
        <f t="shared" si="14"/>
        <v xml:space="preserve"> </v>
      </c>
      <c r="Q97" s="191"/>
      <c r="R97" s="191"/>
      <c r="S97" s="192"/>
      <c r="T97" s="192"/>
      <c r="U97" s="192"/>
      <c r="V97" s="198" t="str">
        <f t="shared" si="15"/>
        <v xml:space="preserve"> </v>
      </c>
      <c r="W97" s="191"/>
      <c r="X97" s="191"/>
      <c r="Y97" s="192"/>
      <c r="Z97" s="192"/>
      <c r="AA97" s="192"/>
      <c r="AB97" s="198" t="str">
        <f t="shared" si="16"/>
        <v xml:space="preserve"> </v>
      </c>
      <c r="AC97" s="191"/>
      <c r="AD97" s="191"/>
      <c r="AE97" s="192"/>
      <c r="AF97" s="192"/>
      <c r="AG97" s="192"/>
      <c r="AH97" s="198" t="str">
        <f t="shared" si="17"/>
        <v xml:space="preserve"> </v>
      </c>
      <c r="AI97" s="191"/>
      <c r="AJ97" s="191"/>
      <c r="AK97" s="192"/>
      <c r="AL97" s="192"/>
      <c r="AM97" s="192"/>
      <c r="AN97" s="198" t="str">
        <f t="shared" si="18"/>
        <v xml:space="preserve"> </v>
      </c>
      <c r="AO97" s="191"/>
      <c r="AP97" s="191"/>
      <c r="AQ97" s="192"/>
      <c r="AR97" s="192"/>
      <c r="AS97" s="192"/>
      <c r="AT97" s="198" t="str">
        <f t="shared" si="19"/>
        <v xml:space="preserve"> </v>
      </c>
      <c r="AU97" s="191"/>
      <c r="AV97" s="191"/>
      <c r="AW97" s="192"/>
      <c r="AX97" s="192"/>
      <c r="AY97" s="192"/>
      <c r="AZ97" s="198" t="str">
        <f t="shared" si="20"/>
        <v xml:space="preserve"> </v>
      </c>
      <c r="BA97" s="191"/>
      <c r="BB97" s="191"/>
      <c r="BC97" s="192"/>
      <c r="BD97" s="192"/>
      <c r="BE97" s="192"/>
      <c r="BF97" s="198" t="str">
        <f t="shared" si="21"/>
        <v xml:space="preserve"> </v>
      </c>
      <c r="BG97" s="191"/>
      <c r="BH97" s="191"/>
      <c r="BI97" s="192"/>
      <c r="BJ97" s="192"/>
      <c r="BK97" s="192"/>
      <c r="BL97" s="198" t="str">
        <f t="shared" si="22"/>
        <v xml:space="preserve"> </v>
      </c>
      <c r="BM97" s="191"/>
      <c r="BN97" s="191"/>
      <c r="BO97" s="192"/>
      <c r="BP97" s="192"/>
      <c r="BQ97" s="192"/>
      <c r="BR97" s="198" t="str">
        <f t="shared" si="23"/>
        <v xml:space="preserve"> </v>
      </c>
      <c r="BS97" s="191"/>
      <c r="BT97" s="191"/>
      <c r="BU97" s="192"/>
      <c r="BV97" s="192"/>
      <c r="BW97" s="192"/>
      <c r="BX97" s="198" t="str">
        <f t="shared" si="24"/>
        <v xml:space="preserve"> </v>
      </c>
      <c r="BY97" s="191"/>
      <c r="BZ97" s="191"/>
      <c r="CA97" s="192"/>
      <c r="CB97" s="192"/>
      <c r="CC97" s="192"/>
      <c r="CD97" s="198" t="str">
        <f t="shared" si="25"/>
        <v xml:space="preserve"> </v>
      </c>
      <c r="CE97" s="66"/>
      <c r="CF97" s="66"/>
    </row>
    <row r="98" spans="1:84" s="67" customFormat="1" x14ac:dyDescent="0.25">
      <c r="A98" s="188">
        <f>BIODATA!A96</f>
        <v>91</v>
      </c>
      <c r="B98" s="188" t="str">
        <f>BIODATA!D96</f>
        <v>021010916</v>
      </c>
      <c r="C98" s="189" t="str">
        <f>BIODATA!E96</f>
        <v xml:space="preserve"> TINA NOVITA INDAH SARI</v>
      </c>
      <c r="D98" s="188" t="str">
        <f>BIODATA!G96</f>
        <v>Akuntansi</v>
      </c>
      <c r="E98" s="191"/>
      <c r="F98" s="191"/>
      <c r="G98" s="192"/>
      <c r="H98" s="192"/>
      <c r="I98" s="192"/>
      <c r="J98" s="198" t="str">
        <f t="shared" si="13"/>
        <v xml:space="preserve"> </v>
      </c>
      <c r="K98" s="191"/>
      <c r="L98" s="191"/>
      <c r="M98" s="192"/>
      <c r="N98" s="192"/>
      <c r="O98" s="192"/>
      <c r="P98" s="198" t="str">
        <f t="shared" si="14"/>
        <v xml:space="preserve"> </v>
      </c>
      <c r="Q98" s="191"/>
      <c r="R98" s="191"/>
      <c r="S98" s="192"/>
      <c r="T98" s="192"/>
      <c r="U98" s="192"/>
      <c r="V98" s="198" t="str">
        <f t="shared" si="15"/>
        <v xml:space="preserve"> </v>
      </c>
      <c r="W98" s="191"/>
      <c r="X98" s="191"/>
      <c r="Y98" s="192"/>
      <c r="Z98" s="192"/>
      <c r="AA98" s="192"/>
      <c r="AB98" s="198" t="str">
        <f t="shared" si="16"/>
        <v xml:space="preserve"> </v>
      </c>
      <c r="AC98" s="191"/>
      <c r="AD98" s="191"/>
      <c r="AE98" s="192"/>
      <c r="AF98" s="192"/>
      <c r="AG98" s="192"/>
      <c r="AH98" s="198" t="str">
        <f t="shared" si="17"/>
        <v xml:space="preserve"> </v>
      </c>
      <c r="AI98" s="191"/>
      <c r="AJ98" s="191"/>
      <c r="AK98" s="192"/>
      <c r="AL98" s="192"/>
      <c r="AM98" s="192"/>
      <c r="AN98" s="198" t="str">
        <f t="shared" si="18"/>
        <v xml:space="preserve"> </v>
      </c>
      <c r="AO98" s="191"/>
      <c r="AP98" s="191"/>
      <c r="AQ98" s="192"/>
      <c r="AR98" s="192"/>
      <c r="AS98" s="192"/>
      <c r="AT98" s="198" t="str">
        <f t="shared" si="19"/>
        <v xml:space="preserve"> </v>
      </c>
      <c r="AU98" s="191"/>
      <c r="AV98" s="191"/>
      <c r="AW98" s="192"/>
      <c r="AX98" s="192"/>
      <c r="AY98" s="192"/>
      <c r="AZ98" s="198" t="str">
        <f t="shared" si="20"/>
        <v xml:space="preserve"> </v>
      </c>
      <c r="BA98" s="191"/>
      <c r="BB98" s="191"/>
      <c r="BC98" s="192"/>
      <c r="BD98" s="192"/>
      <c r="BE98" s="192"/>
      <c r="BF98" s="198" t="str">
        <f t="shared" si="21"/>
        <v xml:space="preserve"> </v>
      </c>
      <c r="BG98" s="191"/>
      <c r="BH98" s="191"/>
      <c r="BI98" s="192"/>
      <c r="BJ98" s="192"/>
      <c r="BK98" s="192"/>
      <c r="BL98" s="198" t="str">
        <f t="shared" si="22"/>
        <v xml:space="preserve"> </v>
      </c>
      <c r="BM98" s="191"/>
      <c r="BN98" s="191"/>
      <c r="BO98" s="192"/>
      <c r="BP98" s="192"/>
      <c r="BQ98" s="192"/>
      <c r="BR98" s="198" t="str">
        <f t="shared" si="23"/>
        <v xml:space="preserve"> </v>
      </c>
      <c r="BS98" s="191"/>
      <c r="BT98" s="191"/>
      <c r="BU98" s="192"/>
      <c r="BV98" s="192"/>
      <c r="BW98" s="192"/>
      <c r="BX98" s="198" t="str">
        <f t="shared" si="24"/>
        <v xml:space="preserve"> </v>
      </c>
      <c r="BY98" s="191"/>
      <c r="BZ98" s="191"/>
      <c r="CA98" s="192"/>
      <c r="CB98" s="192"/>
      <c r="CC98" s="192"/>
      <c r="CD98" s="198" t="str">
        <f t="shared" si="25"/>
        <v xml:space="preserve"> </v>
      </c>
      <c r="CE98" s="66"/>
      <c r="CF98" s="66"/>
    </row>
    <row r="99" spans="1:84" s="67" customFormat="1" x14ac:dyDescent="0.25">
      <c r="A99" s="188">
        <f>BIODATA!A97</f>
        <v>92</v>
      </c>
      <c r="B99" s="188" t="str">
        <f>BIODATA!D97</f>
        <v>021010925</v>
      </c>
      <c r="C99" s="189" t="str">
        <f>BIODATA!E97</f>
        <v xml:space="preserve"> VINA NOPRIANTY</v>
      </c>
      <c r="D99" s="188" t="str">
        <f>BIODATA!G97</f>
        <v>Akuntansi</v>
      </c>
      <c r="E99" s="191"/>
      <c r="F99" s="191"/>
      <c r="G99" s="192"/>
      <c r="H99" s="192"/>
      <c r="I99" s="192"/>
      <c r="J99" s="198" t="str">
        <f t="shared" si="13"/>
        <v xml:space="preserve"> </v>
      </c>
      <c r="K99" s="191"/>
      <c r="L99" s="191"/>
      <c r="M99" s="192"/>
      <c r="N99" s="192"/>
      <c r="O99" s="192"/>
      <c r="P99" s="198" t="str">
        <f t="shared" si="14"/>
        <v xml:space="preserve"> </v>
      </c>
      <c r="Q99" s="191"/>
      <c r="R99" s="191"/>
      <c r="S99" s="192"/>
      <c r="T99" s="192"/>
      <c r="U99" s="192"/>
      <c r="V99" s="198" t="str">
        <f t="shared" si="15"/>
        <v xml:space="preserve"> </v>
      </c>
      <c r="W99" s="191"/>
      <c r="X99" s="191"/>
      <c r="Y99" s="192"/>
      <c r="Z99" s="192"/>
      <c r="AA99" s="192"/>
      <c r="AB99" s="198" t="str">
        <f t="shared" si="16"/>
        <v xml:space="preserve"> </v>
      </c>
      <c r="AC99" s="191"/>
      <c r="AD99" s="191"/>
      <c r="AE99" s="192"/>
      <c r="AF99" s="192"/>
      <c r="AG99" s="192"/>
      <c r="AH99" s="198" t="str">
        <f t="shared" si="17"/>
        <v xml:space="preserve"> </v>
      </c>
      <c r="AI99" s="191"/>
      <c r="AJ99" s="191"/>
      <c r="AK99" s="192"/>
      <c r="AL99" s="192"/>
      <c r="AM99" s="192"/>
      <c r="AN99" s="198" t="str">
        <f t="shared" si="18"/>
        <v xml:space="preserve"> </v>
      </c>
      <c r="AO99" s="191"/>
      <c r="AP99" s="191"/>
      <c r="AQ99" s="192"/>
      <c r="AR99" s="192"/>
      <c r="AS99" s="192"/>
      <c r="AT99" s="198" t="str">
        <f t="shared" si="19"/>
        <v xml:space="preserve"> </v>
      </c>
      <c r="AU99" s="191"/>
      <c r="AV99" s="191"/>
      <c r="AW99" s="192"/>
      <c r="AX99" s="192"/>
      <c r="AY99" s="192"/>
      <c r="AZ99" s="198" t="str">
        <f t="shared" si="20"/>
        <v xml:space="preserve"> </v>
      </c>
      <c r="BA99" s="191"/>
      <c r="BB99" s="191"/>
      <c r="BC99" s="192"/>
      <c r="BD99" s="192"/>
      <c r="BE99" s="192"/>
      <c r="BF99" s="198" t="str">
        <f t="shared" si="21"/>
        <v xml:space="preserve"> </v>
      </c>
      <c r="BG99" s="191"/>
      <c r="BH99" s="191"/>
      <c r="BI99" s="192"/>
      <c r="BJ99" s="192"/>
      <c r="BK99" s="192"/>
      <c r="BL99" s="198" t="str">
        <f t="shared" si="22"/>
        <v xml:space="preserve"> </v>
      </c>
      <c r="BM99" s="191"/>
      <c r="BN99" s="191"/>
      <c r="BO99" s="192"/>
      <c r="BP99" s="192"/>
      <c r="BQ99" s="192"/>
      <c r="BR99" s="198" t="str">
        <f t="shared" si="23"/>
        <v xml:space="preserve"> </v>
      </c>
      <c r="BS99" s="191"/>
      <c r="BT99" s="191"/>
      <c r="BU99" s="192"/>
      <c r="BV99" s="192"/>
      <c r="BW99" s="192"/>
      <c r="BX99" s="198" t="str">
        <f t="shared" si="24"/>
        <v xml:space="preserve"> </v>
      </c>
      <c r="BY99" s="191"/>
      <c r="BZ99" s="191"/>
      <c r="CA99" s="192"/>
      <c r="CB99" s="192"/>
      <c r="CC99" s="192"/>
      <c r="CD99" s="198" t="str">
        <f t="shared" si="25"/>
        <v xml:space="preserve"> </v>
      </c>
      <c r="CE99" s="66"/>
      <c r="CF99" s="66"/>
    </row>
    <row r="100" spans="1:84" s="67" customFormat="1" x14ac:dyDescent="0.25">
      <c r="A100" s="188">
        <f>BIODATA!A98</f>
        <v>93</v>
      </c>
      <c r="B100" s="188" t="str">
        <f>BIODATA!D98</f>
        <v>021010934</v>
      </c>
      <c r="C100" s="189" t="str">
        <f>BIODATA!E98</f>
        <v xml:space="preserve"> WIWIK ULANDARI</v>
      </c>
      <c r="D100" s="188" t="str">
        <f>BIODATA!G98</f>
        <v>Akuntansi</v>
      </c>
      <c r="E100" s="191"/>
      <c r="F100" s="191"/>
      <c r="G100" s="192"/>
      <c r="H100" s="192"/>
      <c r="I100" s="192"/>
      <c r="J100" s="198" t="str">
        <f t="shared" si="13"/>
        <v xml:space="preserve"> </v>
      </c>
      <c r="K100" s="191"/>
      <c r="L100" s="191"/>
      <c r="M100" s="192"/>
      <c r="N100" s="192"/>
      <c r="O100" s="192"/>
      <c r="P100" s="198" t="str">
        <f t="shared" si="14"/>
        <v xml:space="preserve"> </v>
      </c>
      <c r="Q100" s="191"/>
      <c r="R100" s="191"/>
      <c r="S100" s="192"/>
      <c r="T100" s="192"/>
      <c r="U100" s="192"/>
      <c r="V100" s="198" t="str">
        <f t="shared" si="15"/>
        <v xml:space="preserve"> </v>
      </c>
      <c r="W100" s="191"/>
      <c r="X100" s="191"/>
      <c r="Y100" s="192"/>
      <c r="Z100" s="192"/>
      <c r="AA100" s="192"/>
      <c r="AB100" s="198" t="str">
        <f t="shared" si="16"/>
        <v xml:space="preserve"> </v>
      </c>
      <c r="AC100" s="191"/>
      <c r="AD100" s="191"/>
      <c r="AE100" s="192"/>
      <c r="AF100" s="192"/>
      <c r="AG100" s="192"/>
      <c r="AH100" s="198" t="str">
        <f t="shared" si="17"/>
        <v xml:space="preserve"> </v>
      </c>
      <c r="AI100" s="191"/>
      <c r="AJ100" s="191"/>
      <c r="AK100" s="192"/>
      <c r="AL100" s="192"/>
      <c r="AM100" s="192"/>
      <c r="AN100" s="198" t="str">
        <f t="shared" si="18"/>
        <v xml:space="preserve"> </v>
      </c>
      <c r="AO100" s="191"/>
      <c r="AP100" s="191"/>
      <c r="AQ100" s="192"/>
      <c r="AR100" s="192"/>
      <c r="AS100" s="192"/>
      <c r="AT100" s="198" t="str">
        <f t="shared" si="19"/>
        <v xml:space="preserve"> </v>
      </c>
      <c r="AU100" s="191"/>
      <c r="AV100" s="191"/>
      <c r="AW100" s="192"/>
      <c r="AX100" s="192"/>
      <c r="AY100" s="192"/>
      <c r="AZ100" s="198" t="str">
        <f t="shared" si="20"/>
        <v xml:space="preserve"> </v>
      </c>
      <c r="BA100" s="191"/>
      <c r="BB100" s="191"/>
      <c r="BC100" s="192"/>
      <c r="BD100" s="192"/>
      <c r="BE100" s="192"/>
      <c r="BF100" s="198" t="str">
        <f t="shared" si="21"/>
        <v xml:space="preserve"> </v>
      </c>
      <c r="BG100" s="191"/>
      <c r="BH100" s="191"/>
      <c r="BI100" s="192"/>
      <c r="BJ100" s="192"/>
      <c r="BK100" s="192"/>
      <c r="BL100" s="198" t="str">
        <f t="shared" si="22"/>
        <v xml:space="preserve"> </v>
      </c>
      <c r="BM100" s="191"/>
      <c r="BN100" s="191"/>
      <c r="BO100" s="192"/>
      <c r="BP100" s="192"/>
      <c r="BQ100" s="192"/>
      <c r="BR100" s="198" t="str">
        <f t="shared" si="23"/>
        <v xml:space="preserve"> </v>
      </c>
      <c r="BS100" s="191"/>
      <c r="BT100" s="191"/>
      <c r="BU100" s="192"/>
      <c r="BV100" s="192"/>
      <c r="BW100" s="192"/>
      <c r="BX100" s="198" t="str">
        <f t="shared" si="24"/>
        <v xml:space="preserve"> </v>
      </c>
      <c r="BY100" s="191"/>
      <c r="BZ100" s="191"/>
      <c r="CA100" s="192"/>
      <c r="CB100" s="192"/>
      <c r="CC100" s="192"/>
      <c r="CD100" s="198" t="str">
        <f t="shared" si="25"/>
        <v xml:space="preserve"> </v>
      </c>
      <c r="CE100" s="66"/>
      <c r="CF100" s="66"/>
    </row>
    <row r="101" spans="1:84" s="67" customFormat="1" x14ac:dyDescent="0.25">
      <c r="A101" s="188">
        <f>BIODATA!A99</f>
        <v>94</v>
      </c>
      <c r="B101" s="188" t="str">
        <f>BIODATA!D99</f>
        <v>021010943</v>
      </c>
      <c r="C101" s="189" t="str">
        <f>BIODATA!E99</f>
        <v xml:space="preserve"> YOLA SEPTA AFIOLA</v>
      </c>
      <c r="D101" s="188" t="str">
        <f>BIODATA!G99</f>
        <v>Akuntansi</v>
      </c>
      <c r="E101" s="191"/>
      <c r="F101" s="191"/>
      <c r="G101" s="192"/>
      <c r="H101" s="192"/>
      <c r="I101" s="192"/>
      <c r="J101" s="198" t="str">
        <f t="shared" si="13"/>
        <v xml:space="preserve"> </v>
      </c>
      <c r="K101" s="191"/>
      <c r="L101" s="191"/>
      <c r="M101" s="192"/>
      <c r="N101" s="192"/>
      <c r="O101" s="192"/>
      <c r="P101" s="198" t="str">
        <f t="shared" si="14"/>
        <v xml:space="preserve"> </v>
      </c>
      <c r="Q101" s="191"/>
      <c r="R101" s="191"/>
      <c r="S101" s="192"/>
      <c r="T101" s="192"/>
      <c r="U101" s="192"/>
      <c r="V101" s="198" t="str">
        <f t="shared" si="15"/>
        <v xml:space="preserve"> </v>
      </c>
      <c r="W101" s="191"/>
      <c r="X101" s="191"/>
      <c r="Y101" s="192"/>
      <c r="Z101" s="192"/>
      <c r="AA101" s="192"/>
      <c r="AB101" s="198" t="str">
        <f t="shared" si="16"/>
        <v xml:space="preserve"> </v>
      </c>
      <c r="AC101" s="191"/>
      <c r="AD101" s="191"/>
      <c r="AE101" s="192"/>
      <c r="AF101" s="192"/>
      <c r="AG101" s="192"/>
      <c r="AH101" s="198" t="str">
        <f t="shared" si="17"/>
        <v xml:space="preserve"> </v>
      </c>
      <c r="AI101" s="191"/>
      <c r="AJ101" s="191"/>
      <c r="AK101" s="192"/>
      <c r="AL101" s="192"/>
      <c r="AM101" s="192"/>
      <c r="AN101" s="198" t="str">
        <f t="shared" si="18"/>
        <v xml:space="preserve"> </v>
      </c>
      <c r="AO101" s="191"/>
      <c r="AP101" s="191"/>
      <c r="AQ101" s="192"/>
      <c r="AR101" s="192"/>
      <c r="AS101" s="192"/>
      <c r="AT101" s="198" t="str">
        <f t="shared" si="19"/>
        <v xml:space="preserve"> </v>
      </c>
      <c r="AU101" s="191"/>
      <c r="AV101" s="191"/>
      <c r="AW101" s="192"/>
      <c r="AX101" s="192"/>
      <c r="AY101" s="192"/>
      <c r="AZ101" s="198" t="str">
        <f t="shared" si="20"/>
        <v xml:space="preserve"> </v>
      </c>
      <c r="BA101" s="191"/>
      <c r="BB101" s="191"/>
      <c r="BC101" s="192"/>
      <c r="BD101" s="192"/>
      <c r="BE101" s="192"/>
      <c r="BF101" s="198" t="str">
        <f t="shared" si="21"/>
        <v xml:space="preserve"> </v>
      </c>
      <c r="BG101" s="191"/>
      <c r="BH101" s="191"/>
      <c r="BI101" s="192"/>
      <c r="BJ101" s="192"/>
      <c r="BK101" s="192"/>
      <c r="BL101" s="198" t="str">
        <f t="shared" si="22"/>
        <v xml:space="preserve"> </v>
      </c>
      <c r="BM101" s="191"/>
      <c r="BN101" s="191"/>
      <c r="BO101" s="192"/>
      <c r="BP101" s="192"/>
      <c r="BQ101" s="192"/>
      <c r="BR101" s="198" t="str">
        <f t="shared" si="23"/>
        <v xml:space="preserve"> </v>
      </c>
      <c r="BS101" s="191"/>
      <c r="BT101" s="191"/>
      <c r="BU101" s="192"/>
      <c r="BV101" s="192"/>
      <c r="BW101" s="192"/>
      <c r="BX101" s="198" t="str">
        <f t="shared" si="24"/>
        <v xml:space="preserve"> </v>
      </c>
      <c r="BY101" s="191"/>
      <c r="BZ101" s="191"/>
      <c r="CA101" s="192"/>
      <c r="CB101" s="192"/>
      <c r="CC101" s="192"/>
      <c r="CD101" s="198" t="str">
        <f t="shared" si="25"/>
        <v xml:space="preserve"> </v>
      </c>
      <c r="CE101" s="66"/>
      <c r="CF101" s="66"/>
    </row>
    <row r="102" spans="1:84" s="67" customFormat="1" x14ac:dyDescent="0.25">
      <c r="A102" s="188">
        <f>BIODATA!A100</f>
        <v>95</v>
      </c>
      <c r="B102" s="188" t="str">
        <f>BIODATA!D100</f>
        <v>021010952</v>
      </c>
      <c r="C102" s="189" t="str">
        <f>BIODATA!E100</f>
        <v xml:space="preserve"> YULIA ADISTI</v>
      </c>
      <c r="D102" s="188" t="str">
        <f>BIODATA!G100</f>
        <v>Akuntansi</v>
      </c>
      <c r="E102" s="191"/>
      <c r="F102" s="191"/>
      <c r="G102" s="192"/>
      <c r="H102" s="192"/>
      <c r="I102" s="192"/>
      <c r="J102" s="198" t="str">
        <f t="shared" si="13"/>
        <v xml:space="preserve"> </v>
      </c>
      <c r="K102" s="191"/>
      <c r="L102" s="191"/>
      <c r="M102" s="192"/>
      <c r="N102" s="192"/>
      <c r="O102" s="192"/>
      <c r="P102" s="198" t="str">
        <f t="shared" si="14"/>
        <v xml:space="preserve"> </v>
      </c>
      <c r="Q102" s="191"/>
      <c r="R102" s="191"/>
      <c r="S102" s="192"/>
      <c r="T102" s="192"/>
      <c r="U102" s="192"/>
      <c r="V102" s="198" t="str">
        <f t="shared" si="15"/>
        <v xml:space="preserve"> </v>
      </c>
      <c r="W102" s="191"/>
      <c r="X102" s="191"/>
      <c r="Y102" s="192"/>
      <c r="Z102" s="192"/>
      <c r="AA102" s="192"/>
      <c r="AB102" s="198" t="str">
        <f t="shared" si="16"/>
        <v xml:space="preserve"> </v>
      </c>
      <c r="AC102" s="191"/>
      <c r="AD102" s="191"/>
      <c r="AE102" s="192"/>
      <c r="AF102" s="192"/>
      <c r="AG102" s="192"/>
      <c r="AH102" s="198" t="str">
        <f t="shared" si="17"/>
        <v xml:space="preserve"> </v>
      </c>
      <c r="AI102" s="191"/>
      <c r="AJ102" s="191"/>
      <c r="AK102" s="192"/>
      <c r="AL102" s="192"/>
      <c r="AM102" s="192"/>
      <c r="AN102" s="198" t="str">
        <f t="shared" si="18"/>
        <v xml:space="preserve"> </v>
      </c>
      <c r="AO102" s="191"/>
      <c r="AP102" s="191"/>
      <c r="AQ102" s="192"/>
      <c r="AR102" s="192"/>
      <c r="AS102" s="192"/>
      <c r="AT102" s="198" t="str">
        <f t="shared" si="19"/>
        <v xml:space="preserve"> </v>
      </c>
      <c r="AU102" s="191"/>
      <c r="AV102" s="191"/>
      <c r="AW102" s="192"/>
      <c r="AX102" s="192"/>
      <c r="AY102" s="192"/>
      <c r="AZ102" s="198" t="str">
        <f t="shared" si="20"/>
        <v xml:space="preserve"> </v>
      </c>
      <c r="BA102" s="191"/>
      <c r="BB102" s="191"/>
      <c r="BC102" s="192"/>
      <c r="BD102" s="192"/>
      <c r="BE102" s="192"/>
      <c r="BF102" s="198" t="str">
        <f t="shared" si="21"/>
        <v xml:space="preserve"> </v>
      </c>
      <c r="BG102" s="191"/>
      <c r="BH102" s="191"/>
      <c r="BI102" s="192"/>
      <c r="BJ102" s="192"/>
      <c r="BK102" s="192"/>
      <c r="BL102" s="198" t="str">
        <f t="shared" si="22"/>
        <v xml:space="preserve"> </v>
      </c>
      <c r="BM102" s="191"/>
      <c r="BN102" s="191"/>
      <c r="BO102" s="192"/>
      <c r="BP102" s="192"/>
      <c r="BQ102" s="192"/>
      <c r="BR102" s="198" t="str">
        <f t="shared" si="23"/>
        <v xml:space="preserve"> </v>
      </c>
      <c r="BS102" s="191"/>
      <c r="BT102" s="191"/>
      <c r="BU102" s="192"/>
      <c r="BV102" s="192"/>
      <c r="BW102" s="192"/>
      <c r="BX102" s="198" t="str">
        <f t="shared" si="24"/>
        <v xml:space="preserve"> </v>
      </c>
      <c r="BY102" s="191"/>
      <c r="BZ102" s="191"/>
      <c r="CA102" s="192"/>
      <c r="CB102" s="192"/>
      <c r="CC102" s="192"/>
      <c r="CD102" s="198" t="str">
        <f t="shared" si="25"/>
        <v xml:space="preserve"> </v>
      </c>
      <c r="CE102" s="66"/>
      <c r="CF102" s="66"/>
    </row>
    <row r="103" spans="1:84" s="67" customFormat="1" x14ac:dyDescent="0.25">
      <c r="A103" s="188">
        <f>BIODATA!A101</f>
        <v>96</v>
      </c>
      <c r="B103" s="188" t="str">
        <f>BIODATA!D101</f>
        <v>021010969</v>
      </c>
      <c r="C103" s="189" t="str">
        <f>BIODATA!E101</f>
        <v xml:space="preserve"> ADE NURSALIM</v>
      </c>
      <c r="D103" s="188" t="str">
        <f>BIODATA!G101</f>
        <v>Akuntansi</v>
      </c>
      <c r="E103" s="191"/>
      <c r="F103" s="191"/>
      <c r="G103" s="192"/>
      <c r="H103" s="192"/>
      <c r="I103" s="192"/>
      <c r="J103" s="198" t="str">
        <f t="shared" si="13"/>
        <v xml:space="preserve"> </v>
      </c>
      <c r="K103" s="191"/>
      <c r="L103" s="191"/>
      <c r="M103" s="192"/>
      <c r="N103" s="192"/>
      <c r="O103" s="192"/>
      <c r="P103" s="198" t="str">
        <f t="shared" si="14"/>
        <v xml:space="preserve"> </v>
      </c>
      <c r="Q103" s="191"/>
      <c r="R103" s="191"/>
      <c r="S103" s="192"/>
      <c r="T103" s="192"/>
      <c r="U103" s="192"/>
      <c r="V103" s="198" t="str">
        <f t="shared" si="15"/>
        <v xml:space="preserve"> </v>
      </c>
      <c r="W103" s="191"/>
      <c r="X103" s="191"/>
      <c r="Y103" s="192"/>
      <c r="Z103" s="192"/>
      <c r="AA103" s="192"/>
      <c r="AB103" s="198" t="str">
        <f t="shared" si="16"/>
        <v xml:space="preserve"> </v>
      </c>
      <c r="AC103" s="191"/>
      <c r="AD103" s="191"/>
      <c r="AE103" s="192"/>
      <c r="AF103" s="192"/>
      <c r="AG103" s="192"/>
      <c r="AH103" s="198" t="str">
        <f t="shared" si="17"/>
        <v xml:space="preserve"> </v>
      </c>
      <c r="AI103" s="191"/>
      <c r="AJ103" s="191"/>
      <c r="AK103" s="192"/>
      <c r="AL103" s="192"/>
      <c r="AM103" s="192"/>
      <c r="AN103" s="198" t="str">
        <f t="shared" si="18"/>
        <v xml:space="preserve"> </v>
      </c>
      <c r="AO103" s="191"/>
      <c r="AP103" s="191"/>
      <c r="AQ103" s="192"/>
      <c r="AR103" s="192"/>
      <c r="AS103" s="192"/>
      <c r="AT103" s="198" t="str">
        <f t="shared" si="19"/>
        <v xml:space="preserve"> </v>
      </c>
      <c r="AU103" s="191"/>
      <c r="AV103" s="191"/>
      <c r="AW103" s="192"/>
      <c r="AX103" s="192"/>
      <c r="AY103" s="192"/>
      <c r="AZ103" s="198" t="str">
        <f t="shared" si="20"/>
        <v xml:space="preserve"> </v>
      </c>
      <c r="BA103" s="191"/>
      <c r="BB103" s="191"/>
      <c r="BC103" s="192"/>
      <c r="BD103" s="192"/>
      <c r="BE103" s="192"/>
      <c r="BF103" s="198" t="str">
        <f t="shared" si="21"/>
        <v xml:space="preserve"> </v>
      </c>
      <c r="BG103" s="191"/>
      <c r="BH103" s="191"/>
      <c r="BI103" s="192"/>
      <c r="BJ103" s="192"/>
      <c r="BK103" s="192"/>
      <c r="BL103" s="198" t="str">
        <f t="shared" si="22"/>
        <v xml:space="preserve"> </v>
      </c>
      <c r="BM103" s="191"/>
      <c r="BN103" s="191"/>
      <c r="BO103" s="192"/>
      <c r="BP103" s="192"/>
      <c r="BQ103" s="192"/>
      <c r="BR103" s="198" t="str">
        <f t="shared" si="23"/>
        <v xml:space="preserve"> </v>
      </c>
      <c r="BS103" s="191"/>
      <c r="BT103" s="191"/>
      <c r="BU103" s="192"/>
      <c r="BV103" s="192"/>
      <c r="BW103" s="192"/>
      <c r="BX103" s="198" t="str">
        <f t="shared" si="24"/>
        <v xml:space="preserve"> </v>
      </c>
      <c r="BY103" s="191"/>
      <c r="BZ103" s="191"/>
      <c r="CA103" s="192"/>
      <c r="CB103" s="192"/>
      <c r="CC103" s="192"/>
      <c r="CD103" s="198" t="str">
        <f t="shared" si="25"/>
        <v xml:space="preserve"> </v>
      </c>
      <c r="CE103" s="66"/>
      <c r="CF103" s="66"/>
    </row>
    <row r="104" spans="1:84" s="67" customFormat="1" x14ac:dyDescent="0.25">
      <c r="A104" s="188">
        <f>BIODATA!A102</f>
        <v>97</v>
      </c>
      <c r="B104" s="188" t="str">
        <f>BIODATA!D102</f>
        <v>021010978</v>
      </c>
      <c r="C104" s="189" t="str">
        <f>BIODATA!E102</f>
        <v xml:space="preserve"> AHMAD SYAHABUDDIN WALLIYAA</v>
      </c>
      <c r="D104" s="188" t="str">
        <f>BIODATA!G102</f>
        <v>Akuntansi</v>
      </c>
      <c r="E104" s="191"/>
      <c r="F104" s="191"/>
      <c r="G104" s="192"/>
      <c r="H104" s="192"/>
      <c r="I104" s="192"/>
      <c r="J104" s="198" t="str">
        <f t="shared" si="13"/>
        <v xml:space="preserve"> </v>
      </c>
      <c r="K104" s="191"/>
      <c r="L104" s="191"/>
      <c r="M104" s="192"/>
      <c r="N104" s="192"/>
      <c r="O104" s="192"/>
      <c r="P104" s="198" t="str">
        <f t="shared" si="14"/>
        <v xml:space="preserve"> </v>
      </c>
      <c r="Q104" s="191"/>
      <c r="R104" s="191"/>
      <c r="S104" s="192"/>
      <c r="T104" s="192"/>
      <c r="U104" s="192"/>
      <c r="V104" s="198" t="str">
        <f t="shared" si="15"/>
        <v xml:space="preserve"> </v>
      </c>
      <c r="W104" s="191"/>
      <c r="X104" s="191"/>
      <c r="Y104" s="192"/>
      <c r="Z104" s="192"/>
      <c r="AA104" s="192"/>
      <c r="AB104" s="198" t="str">
        <f t="shared" si="16"/>
        <v xml:space="preserve"> </v>
      </c>
      <c r="AC104" s="191"/>
      <c r="AD104" s="191"/>
      <c r="AE104" s="192"/>
      <c r="AF104" s="192"/>
      <c r="AG104" s="192"/>
      <c r="AH104" s="198" t="str">
        <f t="shared" si="17"/>
        <v xml:space="preserve"> </v>
      </c>
      <c r="AI104" s="191"/>
      <c r="AJ104" s="191"/>
      <c r="AK104" s="192"/>
      <c r="AL104" s="192"/>
      <c r="AM104" s="192"/>
      <c r="AN104" s="198" t="str">
        <f t="shared" si="18"/>
        <v xml:space="preserve"> </v>
      </c>
      <c r="AO104" s="191"/>
      <c r="AP104" s="191"/>
      <c r="AQ104" s="192"/>
      <c r="AR104" s="192"/>
      <c r="AS104" s="192"/>
      <c r="AT104" s="198" t="str">
        <f t="shared" si="19"/>
        <v xml:space="preserve"> </v>
      </c>
      <c r="AU104" s="191"/>
      <c r="AV104" s="191"/>
      <c r="AW104" s="192"/>
      <c r="AX104" s="192"/>
      <c r="AY104" s="192"/>
      <c r="AZ104" s="198" t="str">
        <f t="shared" si="20"/>
        <v xml:space="preserve"> </v>
      </c>
      <c r="BA104" s="191"/>
      <c r="BB104" s="191"/>
      <c r="BC104" s="192"/>
      <c r="BD104" s="192"/>
      <c r="BE104" s="192"/>
      <c r="BF104" s="198" t="str">
        <f t="shared" si="21"/>
        <v xml:space="preserve"> </v>
      </c>
      <c r="BG104" s="191"/>
      <c r="BH104" s="191"/>
      <c r="BI104" s="192"/>
      <c r="BJ104" s="192"/>
      <c r="BK104" s="192"/>
      <c r="BL104" s="198" t="str">
        <f t="shared" si="22"/>
        <v xml:space="preserve"> </v>
      </c>
      <c r="BM104" s="191"/>
      <c r="BN104" s="191"/>
      <c r="BO104" s="192"/>
      <c r="BP104" s="192"/>
      <c r="BQ104" s="192"/>
      <c r="BR104" s="198" t="str">
        <f t="shared" si="23"/>
        <v xml:space="preserve"> </v>
      </c>
      <c r="BS104" s="191"/>
      <c r="BT104" s="191"/>
      <c r="BU104" s="192"/>
      <c r="BV104" s="192"/>
      <c r="BW104" s="192"/>
      <c r="BX104" s="198" t="str">
        <f t="shared" si="24"/>
        <v xml:space="preserve"> </v>
      </c>
      <c r="BY104" s="191"/>
      <c r="BZ104" s="191"/>
      <c r="CA104" s="192"/>
      <c r="CB104" s="192"/>
      <c r="CC104" s="192"/>
      <c r="CD104" s="198" t="str">
        <f t="shared" si="25"/>
        <v xml:space="preserve"> </v>
      </c>
      <c r="CE104" s="66"/>
      <c r="CF104" s="66"/>
    </row>
    <row r="105" spans="1:84" s="67" customFormat="1" x14ac:dyDescent="0.25">
      <c r="A105" s="188">
        <f>BIODATA!A103</f>
        <v>98</v>
      </c>
      <c r="B105" s="188" t="str">
        <f>BIODATA!D103</f>
        <v>021010987</v>
      </c>
      <c r="C105" s="189" t="str">
        <f>BIODATA!E103</f>
        <v xml:space="preserve"> ARISKA GUNAWAN</v>
      </c>
      <c r="D105" s="188" t="str">
        <f>BIODATA!G103</f>
        <v>Akuntansi</v>
      </c>
      <c r="E105" s="191"/>
      <c r="F105" s="191"/>
      <c r="G105" s="192"/>
      <c r="H105" s="192"/>
      <c r="I105" s="192"/>
      <c r="J105" s="198" t="str">
        <f t="shared" si="13"/>
        <v xml:space="preserve"> </v>
      </c>
      <c r="K105" s="191"/>
      <c r="L105" s="191"/>
      <c r="M105" s="192"/>
      <c r="N105" s="192"/>
      <c r="O105" s="192"/>
      <c r="P105" s="198" t="str">
        <f t="shared" si="14"/>
        <v xml:space="preserve"> </v>
      </c>
      <c r="Q105" s="191"/>
      <c r="R105" s="191"/>
      <c r="S105" s="192"/>
      <c r="T105" s="192"/>
      <c r="U105" s="192"/>
      <c r="V105" s="198" t="str">
        <f t="shared" si="15"/>
        <v xml:space="preserve"> </v>
      </c>
      <c r="W105" s="191"/>
      <c r="X105" s="191"/>
      <c r="Y105" s="192"/>
      <c r="Z105" s="192"/>
      <c r="AA105" s="192"/>
      <c r="AB105" s="198" t="str">
        <f t="shared" si="16"/>
        <v xml:space="preserve"> </v>
      </c>
      <c r="AC105" s="191"/>
      <c r="AD105" s="191"/>
      <c r="AE105" s="192"/>
      <c r="AF105" s="192"/>
      <c r="AG105" s="192"/>
      <c r="AH105" s="198" t="str">
        <f t="shared" si="17"/>
        <v xml:space="preserve"> </v>
      </c>
      <c r="AI105" s="191"/>
      <c r="AJ105" s="191"/>
      <c r="AK105" s="192"/>
      <c r="AL105" s="192"/>
      <c r="AM105" s="192"/>
      <c r="AN105" s="198" t="str">
        <f t="shared" si="18"/>
        <v xml:space="preserve"> </v>
      </c>
      <c r="AO105" s="191"/>
      <c r="AP105" s="191"/>
      <c r="AQ105" s="192"/>
      <c r="AR105" s="192"/>
      <c r="AS105" s="192"/>
      <c r="AT105" s="198" t="str">
        <f t="shared" si="19"/>
        <v xml:space="preserve"> </v>
      </c>
      <c r="AU105" s="191"/>
      <c r="AV105" s="191"/>
      <c r="AW105" s="192"/>
      <c r="AX105" s="192"/>
      <c r="AY105" s="192"/>
      <c r="AZ105" s="198" t="str">
        <f t="shared" si="20"/>
        <v xml:space="preserve"> </v>
      </c>
      <c r="BA105" s="191"/>
      <c r="BB105" s="191"/>
      <c r="BC105" s="192"/>
      <c r="BD105" s="192"/>
      <c r="BE105" s="192"/>
      <c r="BF105" s="198" t="str">
        <f t="shared" si="21"/>
        <v xml:space="preserve"> </v>
      </c>
      <c r="BG105" s="191"/>
      <c r="BH105" s="191"/>
      <c r="BI105" s="192"/>
      <c r="BJ105" s="192"/>
      <c r="BK105" s="192"/>
      <c r="BL105" s="198" t="str">
        <f t="shared" si="22"/>
        <v xml:space="preserve"> </v>
      </c>
      <c r="BM105" s="191"/>
      <c r="BN105" s="191"/>
      <c r="BO105" s="192"/>
      <c r="BP105" s="192"/>
      <c r="BQ105" s="192"/>
      <c r="BR105" s="198" t="str">
        <f t="shared" si="23"/>
        <v xml:space="preserve"> </v>
      </c>
      <c r="BS105" s="191"/>
      <c r="BT105" s="191"/>
      <c r="BU105" s="192"/>
      <c r="BV105" s="192"/>
      <c r="BW105" s="192"/>
      <c r="BX105" s="198" t="str">
        <f t="shared" si="24"/>
        <v xml:space="preserve"> </v>
      </c>
      <c r="BY105" s="191"/>
      <c r="BZ105" s="191"/>
      <c r="CA105" s="192"/>
      <c r="CB105" s="192"/>
      <c r="CC105" s="192"/>
      <c r="CD105" s="198" t="str">
        <f t="shared" si="25"/>
        <v xml:space="preserve"> </v>
      </c>
      <c r="CE105" s="66"/>
      <c r="CF105" s="66"/>
    </row>
    <row r="106" spans="1:84" s="67" customFormat="1" x14ac:dyDescent="0.25">
      <c r="A106" s="188">
        <f>BIODATA!A104</f>
        <v>99</v>
      </c>
      <c r="B106" s="188" t="str">
        <f>BIODATA!D104</f>
        <v>021010996</v>
      </c>
      <c r="C106" s="189" t="str">
        <f>BIODATA!E104</f>
        <v xml:space="preserve"> CLAH NUR SAFITRI</v>
      </c>
      <c r="D106" s="188" t="str">
        <f>BIODATA!G104</f>
        <v>Akuntansi</v>
      </c>
      <c r="E106" s="191"/>
      <c r="F106" s="191"/>
      <c r="G106" s="192"/>
      <c r="H106" s="192"/>
      <c r="I106" s="192"/>
      <c r="J106" s="198" t="str">
        <f t="shared" si="13"/>
        <v xml:space="preserve"> </v>
      </c>
      <c r="K106" s="191"/>
      <c r="L106" s="191"/>
      <c r="M106" s="192"/>
      <c r="N106" s="192"/>
      <c r="O106" s="192"/>
      <c r="P106" s="198" t="str">
        <f t="shared" si="14"/>
        <v xml:space="preserve"> </v>
      </c>
      <c r="Q106" s="191"/>
      <c r="R106" s="191"/>
      <c r="S106" s="192"/>
      <c r="T106" s="192"/>
      <c r="U106" s="192"/>
      <c r="V106" s="198" t="str">
        <f t="shared" si="15"/>
        <v xml:space="preserve"> </v>
      </c>
      <c r="W106" s="191"/>
      <c r="X106" s="191"/>
      <c r="Y106" s="192"/>
      <c r="Z106" s="192"/>
      <c r="AA106" s="192"/>
      <c r="AB106" s="198" t="str">
        <f t="shared" si="16"/>
        <v xml:space="preserve"> </v>
      </c>
      <c r="AC106" s="191"/>
      <c r="AD106" s="191"/>
      <c r="AE106" s="192"/>
      <c r="AF106" s="192"/>
      <c r="AG106" s="192"/>
      <c r="AH106" s="198" t="str">
        <f t="shared" si="17"/>
        <v xml:space="preserve"> </v>
      </c>
      <c r="AI106" s="191"/>
      <c r="AJ106" s="191"/>
      <c r="AK106" s="192"/>
      <c r="AL106" s="192"/>
      <c r="AM106" s="192"/>
      <c r="AN106" s="198" t="str">
        <f t="shared" si="18"/>
        <v xml:space="preserve"> </v>
      </c>
      <c r="AO106" s="191"/>
      <c r="AP106" s="191"/>
      <c r="AQ106" s="192"/>
      <c r="AR106" s="192"/>
      <c r="AS106" s="192"/>
      <c r="AT106" s="198" t="str">
        <f t="shared" si="19"/>
        <v xml:space="preserve"> </v>
      </c>
      <c r="AU106" s="191"/>
      <c r="AV106" s="191"/>
      <c r="AW106" s="192"/>
      <c r="AX106" s="192"/>
      <c r="AY106" s="192"/>
      <c r="AZ106" s="198" t="str">
        <f t="shared" si="20"/>
        <v xml:space="preserve"> </v>
      </c>
      <c r="BA106" s="191"/>
      <c r="BB106" s="191"/>
      <c r="BC106" s="192"/>
      <c r="BD106" s="192"/>
      <c r="BE106" s="192"/>
      <c r="BF106" s="198" t="str">
        <f t="shared" si="21"/>
        <v xml:space="preserve"> </v>
      </c>
      <c r="BG106" s="191"/>
      <c r="BH106" s="191"/>
      <c r="BI106" s="192"/>
      <c r="BJ106" s="192"/>
      <c r="BK106" s="192"/>
      <c r="BL106" s="198" t="str">
        <f t="shared" si="22"/>
        <v xml:space="preserve"> </v>
      </c>
      <c r="BM106" s="191"/>
      <c r="BN106" s="191"/>
      <c r="BO106" s="192"/>
      <c r="BP106" s="192"/>
      <c r="BQ106" s="192"/>
      <c r="BR106" s="198" t="str">
        <f t="shared" si="23"/>
        <v xml:space="preserve"> </v>
      </c>
      <c r="BS106" s="191"/>
      <c r="BT106" s="191"/>
      <c r="BU106" s="192"/>
      <c r="BV106" s="192"/>
      <c r="BW106" s="192"/>
      <c r="BX106" s="198" t="str">
        <f t="shared" si="24"/>
        <v xml:space="preserve"> </v>
      </c>
      <c r="BY106" s="191"/>
      <c r="BZ106" s="191"/>
      <c r="CA106" s="192"/>
      <c r="CB106" s="192"/>
      <c r="CC106" s="192"/>
      <c r="CD106" s="198" t="str">
        <f t="shared" si="25"/>
        <v xml:space="preserve"> </v>
      </c>
      <c r="CE106" s="66"/>
      <c r="CF106" s="66"/>
    </row>
    <row r="107" spans="1:84" s="67" customFormat="1" x14ac:dyDescent="0.25">
      <c r="A107" s="188">
        <f>BIODATA!A105</f>
        <v>100</v>
      </c>
      <c r="B107" s="188" t="str">
        <f>BIODATA!D105</f>
        <v>021011005</v>
      </c>
      <c r="C107" s="189" t="str">
        <f>BIODATA!E105</f>
        <v xml:space="preserve"> DEFIKAL</v>
      </c>
      <c r="D107" s="188" t="str">
        <f>BIODATA!G105</f>
        <v>Akuntansi</v>
      </c>
      <c r="E107" s="191"/>
      <c r="F107" s="191"/>
      <c r="G107" s="192"/>
      <c r="H107" s="192"/>
      <c r="I107" s="192"/>
      <c r="J107" s="198" t="str">
        <f t="shared" si="13"/>
        <v xml:space="preserve"> </v>
      </c>
      <c r="K107" s="191"/>
      <c r="L107" s="191"/>
      <c r="M107" s="192"/>
      <c r="N107" s="192"/>
      <c r="O107" s="192"/>
      <c r="P107" s="198" t="str">
        <f t="shared" si="14"/>
        <v xml:space="preserve"> </v>
      </c>
      <c r="Q107" s="191"/>
      <c r="R107" s="191"/>
      <c r="S107" s="192"/>
      <c r="T107" s="192"/>
      <c r="U107" s="192"/>
      <c r="V107" s="198" t="str">
        <f t="shared" si="15"/>
        <v xml:space="preserve"> </v>
      </c>
      <c r="W107" s="191"/>
      <c r="X107" s="191"/>
      <c r="Y107" s="192"/>
      <c r="Z107" s="192"/>
      <c r="AA107" s="192"/>
      <c r="AB107" s="198" t="str">
        <f t="shared" si="16"/>
        <v xml:space="preserve"> </v>
      </c>
      <c r="AC107" s="191"/>
      <c r="AD107" s="191"/>
      <c r="AE107" s="192"/>
      <c r="AF107" s="192"/>
      <c r="AG107" s="192"/>
      <c r="AH107" s="198" t="str">
        <f t="shared" si="17"/>
        <v xml:space="preserve"> </v>
      </c>
      <c r="AI107" s="191"/>
      <c r="AJ107" s="191"/>
      <c r="AK107" s="192"/>
      <c r="AL107" s="192"/>
      <c r="AM107" s="192"/>
      <c r="AN107" s="198" t="str">
        <f t="shared" si="18"/>
        <v xml:space="preserve"> </v>
      </c>
      <c r="AO107" s="191"/>
      <c r="AP107" s="191"/>
      <c r="AQ107" s="192"/>
      <c r="AR107" s="192"/>
      <c r="AS107" s="192"/>
      <c r="AT107" s="198" t="str">
        <f t="shared" si="19"/>
        <v xml:space="preserve"> </v>
      </c>
      <c r="AU107" s="191"/>
      <c r="AV107" s="191"/>
      <c r="AW107" s="192"/>
      <c r="AX107" s="192"/>
      <c r="AY107" s="192"/>
      <c r="AZ107" s="198" t="str">
        <f t="shared" si="20"/>
        <v xml:space="preserve"> </v>
      </c>
      <c r="BA107" s="191"/>
      <c r="BB107" s="191"/>
      <c r="BC107" s="192"/>
      <c r="BD107" s="192"/>
      <c r="BE107" s="192"/>
      <c r="BF107" s="198" t="str">
        <f t="shared" si="21"/>
        <v xml:space="preserve"> </v>
      </c>
      <c r="BG107" s="191"/>
      <c r="BH107" s="191"/>
      <c r="BI107" s="192"/>
      <c r="BJ107" s="192"/>
      <c r="BK107" s="192"/>
      <c r="BL107" s="198" t="str">
        <f t="shared" si="22"/>
        <v xml:space="preserve"> </v>
      </c>
      <c r="BM107" s="191"/>
      <c r="BN107" s="191"/>
      <c r="BO107" s="192"/>
      <c r="BP107" s="192"/>
      <c r="BQ107" s="192"/>
      <c r="BR107" s="198" t="str">
        <f t="shared" si="23"/>
        <v xml:space="preserve"> </v>
      </c>
      <c r="BS107" s="191"/>
      <c r="BT107" s="191"/>
      <c r="BU107" s="192"/>
      <c r="BV107" s="192"/>
      <c r="BW107" s="192"/>
      <c r="BX107" s="198" t="str">
        <f t="shared" si="24"/>
        <v xml:space="preserve"> </v>
      </c>
      <c r="BY107" s="191"/>
      <c r="BZ107" s="191"/>
      <c r="CA107" s="192"/>
      <c r="CB107" s="192"/>
      <c r="CC107" s="192"/>
      <c r="CD107" s="198" t="str">
        <f t="shared" si="25"/>
        <v xml:space="preserve"> </v>
      </c>
      <c r="CE107" s="66"/>
      <c r="CF107" s="66"/>
    </row>
    <row r="108" spans="1:84" s="67" customFormat="1" x14ac:dyDescent="0.25">
      <c r="A108" s="188">
        <f>BIODATA!A106</f>
        <v>101</v>
      </c>
      <c r="B108" s="188" t="str">
        <f>BIODATA!D106</f>
        <v>021011014</v>
      </c>
      <c r="C108" s="189" t="str">
        <f>BIODATA!E106</f>
        <v xml:space="preserve"> DESRAMATALIA</v>
      </c>
      <c r="D108" s="188" t="str">
        <f>BIODATA!G106</f>
        <v>Akuntansi</v>
      </c>
      <c r="E108" s="191"/>
      <c r="F108" s="191"/>
      <c r="G108" s="192"/>
      <c r="H108" s="192"/>
      <c r="I108" s="192"/>
      <c r="J108" s="198" t="str">
        <f t="shared" si="13"/>
        <v xml:space="preserve"> </v>
      </c>
      <c r="K108" s="191"/>
      <c r="L108" s="191"/>
      <c r="M108" s="192"/>
      <c r="N108" s="192"/>
      <c r="O108" s="192"/>
      <c r="P108" s="198" t="str">
        <f t="shared" si="14"/>
        <v xml:space="preserve"> </v>
      </c>
      <c r="Q108" s="191"/>
      <c r="R108" s="191"/>
      <c r="S108" s="192"/>
      <c r="T108" s="192"/>
      <c r="U108" s="192"/>
      <c r="V108" s="198" t="str">
        <f t="shared" si="15"/>
        <v xml:space="preserve"> </v>
      </c>
      <c r="W108" s="191"/>
      <c r="X108" s="191"/>
      <c r="Y108" s="192"/>
      <c r="Z108" s="192"/>
      <c r="AA108" s="192"/>
      <c r="AB108" s="198" t="str">
        <f t="shared" si="16"/>
        <v xml:space="preserve"> </v>
      </c>
      <c r="AC108" s="191"/>
      <c r="AD108" s="191"/>
      <c r="AE108" s="192"/>
      <c r="AF108" s="192"/>
      <c r="AG108" s="192"/>
      <c r="AH108" s="198" t="str">
        <f t="shared" si="17"/>
        <v xml:space="preserve"> </v>
      </c>
      <c r="AI108" s="191"/>
      <c r="AJ108" s="191"/>
      <c r="AK108" s="192"/>
      <c r="AL108" s="192"/>
      <c r="AM108" s="192"/>
      <c r="AN108" s="198" t="str">
        <f t="shared" si="18"/>
        <v xml:space="preserve"> </v>
      </c>
      <c r="AO108" s="191"/>
      <c r="AP108" s="191"/>
      <c r="AQ108" s="192"/>
      <c r="AR108" s="192"/>
      <c r="AS108" s="192"/>
      <c r="AT108" s="198" t="str">
        <f t="shared" si="19"/>
        <v xml:space="preserve"> </v>
      </c>
      <c r="AU108" s="191"/>
      <c r="AV108" s="191"/>
      <c r="AW108" s="192"/>
      <c r="AX108" s="192"/>
      <c r="AY108" s="192"/>
      <c r="AZ108" s="198" t="str">
        <f t="shared" si="20"/>
        <v xml:space="preserve"> </v>
      </c>
      <c r="BA108" s="191"/>
      <c r="BB108" s="191"/>
      <c r="BC108" s="192"/>
      <c r="BD108" s="192"/>
      <c r="BE108" s="192"/>
      <c r="BF108" s="198" t="str">
        <f t="shared" si="21"/>
        <v xml:space="preserve"> </v>
      </c>
      <c r="BG108" s="191"/>
      <c r="BH108" s="191"/>
      <c r="BI108" s="192"/>
      <c r="BJ108" s="192"/>
      <c r="BK108" s="192"/>
      <c r="BL108" s="198" t="str">
        <f t="shared" si="22"/>
        <v xml:space="preserve"> </v>
      </c>
      <c r="BM108" s="191"/>
      <c r="BN108" s="191"/>
      <c r="BO108" s="192"/>
      <c r="BP108" s="192"/>
      <c r="BQ108" s="192"/>
      <c r="BR108" s="198" t="str">
        <f t="shared" si="23"/>
        <v xml:space="preserve"> </v>
      </c>
      <c r="BS108" s="191"/>
      <c r="BT108" s="191"/>
      <c r="BU108" s="192"/>
      <c r="BV108" s="192"/>
      <c r="BW108" s="192"/>
      <c r="BX108" s="198" t="str">
        <f t="shared" si="24"/>
        <v xml:space="preserve"> </v>
      </c>
      <c r="BY108" s="191"/>
      <c r="BZ108" s="191"/>
      <c r="CA108" s="192"/>
      <c r="CB108" s="192"/>
      <c r="CC108" s="192"/>
      <c r="CD108" s="198" t="str">
        <f t="shared" si="25"/>
        <v xml:space="preserve"> </v>
      </c>
      <c r="CE108" s="66"/>
      <c r="CF108" s="66"/>
    </row>
    <row r="109" spans="1:84" s="67" customFormat="1" x14ac:dyDescent="0.25">
      <c r="A109" s="188">
        <f>BIODATA!A107</f>
        <v>102</v>
      </c>
      <c r="B109" s="188" t="str">
        <f>BIODATA!D107</f>
        <v>021011023</v>
      </c>
      <c r="C109" s="189" t="str">
        <f>BIODATA!E107</f>
        <v xml:space="preserve"> DESTI</v>
      </c>
      <c r="D109" s="188" t="str">
        <f>BIODATA!G107</f>
        <v>Akuntansi</v>
      </c>
      <c r="E109" s="191"/>
      <c r="F109" s="191"/>
      <c r="G109" s="192"/>
      <c r="H109" s="192"/>
      <c r="I109" s="192"/>
      <c r="J109" s="198" t="str">
        <f t="shared" si="13"/>
        <v xml:space="preserve"> </v>
      </c>
      <c r="K109" s="191"/>
      <c r="L109" s="191"/>
      <c r="M109" s="192"/>
      <c r="N109" s="192"/>
      <c r="O109" s="192"/>
      <c r="P109" s="198" t="str">
        <f t="shared" si="14"/>
        <v xml:space="preserve"> </v>
      </c>
      <c r="Q109" s="191"/>
      <c r="R109" s="191"/>
      <c r="S109" s="192"/>
      <c r="T109" s="192"/>
      <c r="U109" s="192"/>
      <c r="V109" s="198" t="str">
        <f t="shared" si="15"/>
        <v xml:space="preserve"> </v>
      </c>
      <c r="W109" s="191"/>
      <c r="X109" s="191"/>
      <c r="Y109" s="192"/>
      <c r="Z109" s="192"/>
      <c r="AA109" s="192"/>
      <c r="AB109" s="198" t="str">
        <f t="shared" si="16"/>
        <v xml:space="preserve"> </v>
      </c>
      <c r="AC109" s="191"/>
      <c r="AD109" s="191"/>
      <c r="AE109" s="192"/>
      <c r="AF109" s="192"/>
      <c r="AG109" s="192"/>
      <c r="AH109" s="198" t="str">
        <f t="shared" si="17"/>
        <v xml:space="preserve"> </v>
      </c>
      <c r="AI109" s="191"/>
      <c r="AJ109" s="191"/>
      <c r="AK109" s="192"/>
      <c r="AL109" s="192"/>
      <c r="AM109" s="192"/>
      <c r="AN109" s="198" t="str">
        <f t="shared" si="18"/>
        <v xml:space="preserve"> </v>
      </c>
      <c r="AO109" s="191"/>
      <c r="AP109" s="191"/>
      <c r="AQ109" s="192"/>
      <c r="AR109" s="192"/>
      <c r="AS109" s="192"/>
      <c r="AT109" s="198" t="str">
        <f t="shared" si="19"/>
        <v xml:space="preserve"> </v>
      </c>
      <c r="AU109" s="191"/>
      <c r="AV109" s="191"/>
      <c r="AW109" s="192"/>
      <c r="AX109" s="192"/>
      <c r="AY109" s="192"/>
      <c r="AZ109" s="198" t="str">
        <f t="shared" si="20"/>
        <v xml:space="preserve"> </v>
      </c>
      <c r="BA109" s="191"/>
      <c r="BB109" s="191"/>
      <c r="BC109" s="192"/>
      <c r="BD109" s="192"/>
      <c r="BE109" s="192"/>
      <c r="BF109" s="198" t="str">
        <f t="shared" si="21"/>
        <v xml:space="preserve"> </v>
      </c>
      <c r="BG109" s="191"/>
      <c r="BH109" s="191"/>
      <c r="BI109" s="192"/>
      <c r="BJ109" s="192"/>
      <c r="BK109" s="192"/>
      <c r="BL109" s="198" t="str">
        <f t="shared" si="22"/>
        <v xml:space="preserve"> </v>
      </c>
      <c r="BM109" s="191"/>
      <c r="BN109" s="191"/>
      <c r="BO109" s="192"/>
      <c r="BP109" s="192"/>
      <c r="BQ109" s="192"/>
      <c r="BR109" s="198" t="str">
        <f t="shared" si="23"/>
        <v xml:space="preserve"> </v>
      </c>
      <c r="BS109" s="191"/>
      <c r="BT109" s="191"/>
      <c r="BU109" s="192"/>
      <c r="BV109" s="192"/>
      <c r="BW109" s="192"/>
      <c r="BX109" s="198" t="str">
        <f t="shared" si="24"/>
        <v xml:space="preserve"> </v>
      </c>
      <c r="BY109" s="191"/>
      <c r="BZ109" s="191"/>
      <c r="CA109" s="192"/>
      <c r="CB109" s="192"/>
      <c r="CC109" s="192"/>
      <c r="CD109" s="198" t="str">
        <f t="shared" si="25"/>
        <v xml:space="preserve"> </v>
      </c>
      <c r="CE109" s="66"/>
      <c r="CF109" s="66"/>
    </row>
    <row r="110" spans="1:84" s="67" customFormat="1" x14ac:dyDescent="0.25">
      <c r="A110" s="188">
        <f>BIODATA!A108</f>
        <v>103</v>
      </c>
      <c r="B110" s="188" t="str">
        <f>BIODATA!D108</f>
        <v>021011032</v>
      </c>
      <c r="C110" s="189" t="str">
        <f>BIODATA!E108</f>
        <v xml:space="preserve"> DEWINTA MUTIARA</v>
      </c>
      <c r="D110" s="188" t="str">
        <f>BIODATA!G108</f>
        <v>Akuntansi</v>
      </c>
      <c r="E110" s="191"/>
      <c r="F110" s="191"/>
      <c r="G110" s="192"/>
      <c r="H110" s="192"/>
      <c r="I110" s="192"/>
      <c r="J110" s="198" t="str">
        <f t="shared" si="13"/>
        <v xml:space="preserve"> </v>
      </c>
      <c r="K110" s="191"/>
      <c r="L110" s="191"/>
      <c r="M110" s="192"/>
      <c r="N110" s="192"/>
      <c r="O110" s="192"/>
      <c r="P110" s="198" t="str">
        <f t="shared" si="14"/>
        <v xml:space="preserve"> </v>
      </c>
      <c r="Q110" s="191"/>
      <c r="R110" s="191"/>
      <c r="S110" s="192"/>
      <c r="T110" s="192"/>
      <c r="U110" s="192"/>
      <c r="V110" s="198" t="str">
        <f t="shared" si="15"/>
        <v xml:space="preserve"> </v>
      </c>
      <c r="W110" s="191"/>
      <c r="X110" s="191"/>
      <c r="Y110" s="192"/>
      <c r="Z110" s="192"/>
      <c r="AA110" s="192"/>
      <c r="AB110" s="198" t="str">
        <f t="shared" si="16"/>
        <v xml:space="preserve"> </v>
      </c>
      <c r="AC110" s="191"/>
      <c r="AD110" s="191"/>
      <c r="AE110" s="192"/>
      <c r="AF110" s="192"/>
      <c r="AG110" s="192"/>
      <c r="AH110" s="198" t="str">
        <f t="shared" si="17"/>
        <v xml:space="preserve"> </v>
      </c>
      <c r="AI110" s="191"/>
      <c r="AJ110" s="191"/>
      <c r="AK110" s="192"/>
      <c r="AL110" s="192"/>
      <c r="AM110" s="192"/>
      <c r="AN110" s="198" t="str">
        <f t="shared" si="18"/>
        <v xml:space="preserve"> </v>
      </c>
      <c r="AO110" s="191"/>
      <c r="AP110" s="191"/>
      <c r="AQ110" s="192"/>
      <c r="AR110" s="192"/>
      <c r="AS110" s="192"/>
      <c r="AT110" s="198" t="str">
        <f t="shared" si="19"/>
        <v xml:space="preserve"> </v>
      </c>
      <c r="AU110" s="191"/>
      <c r="AV110" s="191"/>
      <c r="AW110" s="192"/>
      <c r="AX110" s="192"/>
      <c r="AY110" s="192"/>
      <c r="AZ110" s="198" t="str">
        <f t="shared" si="20"/>
        <v xml:space="preserve"> </v>
      </c>
      <c r="BA110" s="191"/>
      <c r="BB110" s="191"/>
      <c r="BC110" s="192"/>
      <c r="BD110" s="192"/>
      <c r="BE110" s="192"/>
      <c r="BF110" s="198" t="str">
        <f t="shared" si="21"/>
        <v xml:space="preserve"> </v>
      </c>
      <c r="BG110" s="191"/>
      <c r="BH110" s="191"/>
      <c r="BI110" s="192"/>
      <c r="BJ110" s="192"/>
      <c r="BK110" s="192"/>
      <c r="BL110" s="198" t="str">
        <f t="shared" si="22"/>
        <v xml:space="preserve"> </v>
      </c>
      <c r="BM110" s="191"/>
      <c r="BN110" s="191"/>
      <c r="BO110" s="192"/>
      <c r="BP110" s="192"/>
      <c r="BQ110" s="192"/>
      <c r="BR110" s="198" t="str">
        <f t="shared" si="23"/>
        <v xml:space="preserve"> </v>
      </c>
      <c r="BS110" s="191"/>
      <c r="BT110" s="191"/>
      <c r="BU110" s="192"/>
      <c r="BV110" s="192"/>
      <c r="BW110" s="192"/>
      <c r="BX110" s="198" t="str">
        <f t="shared" si="24"/>
        <v xml:space="preserve"> </v>
      </c>
      <c r="BY110" s="191"/>
      <c r="BZ110" s="191"/>
      <c r="CA110" s="192"/>
      <c r="CB110" s="192"/>
      <c r="CC110" s="192"/>
      <c r="CD110" s="198" t="str">
        <f t="shared" si="25"/>
        <v xml:space="preserve"> </v>
      </c>
      <c r="CE110" s="66"/>
      <c r="CF110" s="66"/>
    </row>
    <row r="111" spans="1:84" s="67" customFormat="1" x14ac:dyDescent="0.25">
      <c r="A111" s="188">
        <f>BIODATA!A109</f>
        <v>104</v>
      </c>
      <c r="B111" s="188" t="str">
        <f>BIODATA!D109</f>
        <v>021011049</v>
      </c>
      <c r="C111" s="189" t="str">
        <f>BIODATA!E109</f>
        <v xml:space="preserve"> DONA</v>
      </c>
      <c r="D111" s="188" t="str">
        <f>BIODATA!G109</f>
        <v>Akuntansi</v>
      </c>
      <c r="E111" s="191"/>
      <c r="F111" s="191"/>
      <c r="G111" s="192"/>
      <c r="H111" s="192"/>
      <c r="I111" s="192"/>
      <c r="J111" s="198" t="str">
        <f t="shared" si="13"/>
        <v xml:space="preserve"> </v>
      </c>
      <c r="K111" s="191"/>
      <c r="L111" s="191"/>
      <c r="M111" s="192"/>
      <c r="N111" s="192"/>
      <c r="O111" s="192"/>
      <c r="P111" s="198" t="str">
        <f t="shared" si="14"/>
        <v xml:space="preserve"> </v>
      </c>
      <c r="Q111" s="191"/>
      <c r="R111" s="191"/>
      <c r="S111" s="192"/>
      <c r="T111" s="192"/>
      <c r="U111" s="192"/>
      <c r="V111" s="198" t="str">
        <f t="shared" si="15"/>
        <v xml:space="preserve"> </v>
      </c>
      <c r="W111" s="191"/>
      <c r="X111" s="191"/>
      <c r="Y111" s="192"/>
      <c r="Z111" s="192"/>
      <c r="AA111" s="192"/>
      <c r="AB111" s="198" t="str">
        <f t="shared" si="16"/>
        <v xml:space="preserve"> </v>
      </c>
      <c r="AC111" s="191"/>
      <c r="AD111" s="191"/>
      <c r="AE111" s="192"/>
      <c r="AF111" s="192"/>
      <c r="AG111" s="192"/>
      <c r="AH111" s="198" t="str">
        <f t="shared" si="17"/>
        <v xml:space="preserve"> </v>
      </c>
      <c r="AI111" s="191"/>
      <c r="AJ111" s="191"/>
      <c r="AK111" s="192"/>
      <c r="AL111" s="192"/>
      <c r="AM111" s="192"/>
      <c r="AN111" s="198" t="str">
        <f t="shared" si="18"/>
        <v xml:space="preserve"> </v>
      </c>
      <c r="AO111" s="191"/>
      <c r="AP111" s="191"/>
      <c r="AQ111" s="192"/>
      <c r="AR111" s="192"/>
      <c r="AS111" s="192"/>
      <c r="AT111" s="198" t="str">
        <f t="shared" si="19"/>
        <v xml:space="preserve"> </v>
      </c>
      <c r="AU111" s="191"/>
      <c r="AV111" s="191"/>
      <c r="AW111" s="192"/>
      <c r="AX111" s="192"/>
      <c r="AY111" s="192"/>
      <c r="AZ111" s="198" t="str">
        <f t="shared" si="20"/>
        <v xml:space="preserve"> </v>
      </c>
      <c r="BA111" s="191"/>
      <c r="BB111" s="191"/>
      <c r="BC111" s="192"/>
      <c r="BD111" s="192"/>
      <c r="BE111" s="192"/>
      <c r="BF111" s="198" t="str">
        <f t="shared" si="21"/>
        <v xml:space="preserve"> </v>
      </c>
      <c r="BG111" s="191"/>
      <c r="BH111" s="191"/>
      <c r="BI111" s="192"/>
      <c r="BJ111" s="192"/>
      <c r="BK111" s="192"/>
      <c r="BL111" s="198" t="str">
        <f t="shared" si="22"/>
        <v xml:space="preserve"> </v>
      </c>
      <c r="BM111" s="191"/>
      <c r="BN111" s="191"/>
      <c r="BO111" s="192"/>
      <c r="BP111" s="192"/>
      <c r="BQ111" s="192"/>
      <c r="BR111" s="198" t="str">
        <f t="shared" si="23"/>
        <v xml:space="preserve"> </v>
      </c>
      <c r="BS111" s="191"/>
      <c r="BT111" s="191"/>
      <c r="BU111" s="192"/>
      <c r="BV111" s="192"/>
      <c r="BW111" s="192"/>
      <c r="BX111" s="198" t="str">
        <f t="shared" si="24"/>
        <v xml:space="preserve"> </v>
      </c>
      <c r="BY111" s="191"/>
      <c r="BZ111" s="191"/>
      <c r="CA111" s="192"/>
      <c r="CB111" s="192"/>
      <c r="CC111" s="192"/>
      <c r="CD111" s="198" t="str">
        <f t="shared" si="25"/>
        <v xml:space="preserve"> </v>
      </c>
      <c r="CE111" s="66"/>
      <c r="CF111" s="66"/>
    </row>
    <row r="112" spans="1:84" s="67" customFormat="1" x14ac:dyDescent="0.2">
      <c r="A112" s="188">
        <f>BIODATA!A110</f>
        <v>105</v>
      </c>
      <c r="B112" s="188" t="str">
        <f>BIODATA!D110</f>
        <v>021011058</v>
      </c>
      <c r="C112" s="189" t="str">
        <f>BIODATA!E110</f>
        <v xml:space="preserve"> ELA QUINENSI</v>
      </c>
      <c r="D112" s="188" t="str">
        <f>BIODATA!G110</f>
        <v>Akuntansi</v>
      </c>
      <c r="E112" s="191"/>
      <c r="F112" s="191"/>
      <c r="G112" s="193"/>
      <c r="H112" s="193"/>
      <c r="I112" s="193"/>
      <c r="J112" s="198" t="str">
        <f t="shared" si="13"/>
        <v xml:space="preserve"> </v>
      </c>
      <c r="K112" s="191"/>
      <c r="L112" s="191"/>
      <c r="M112" s="193"/>
      <c r="N112" s="193"/>
      <c r="O112" s="193"/>
      <c r="P112" s="198" t="str">
        <f t="shared" si="14"/>
        <v xml:space="preserve"> </v>
      </c>
      <c r="Q112" s="191"/>
      <c r="R112" s="191"/>
      <c r="S112" s="193"/>
      <c r="T112" s="193"/>
      <c r="U112" s="193"/>
      <c r="V112" s="198" t="str">
        <f t="shared" si="15"/>
        <v xml:space="preserve"> </v>
      </c>
      <c r="W112" s="191"/>
      <c r="X112" s="191"/>
      <c r="Y112" s="193"/>
      <c r="Z112" s="193"/>
      <c r="AA112" s="193"/>
      <c r="AB112" s="198" t="str">
        <f t="shared" si="16"/>
        <v xml:space="preserve"> </v>
      </c>
      <c r="AC112" s="191"/>
      <c r="AD112" s="191"/>
      <c r="AE112" s="193"/>
      <c r="AF112" s="193"/>
      <c r="AG112" s="193"/>
      <c r="AH112" s="198" t="str">
        <f t="shared" si="17"/>
        <v xml:space="preserve"> </v>
      </c>
      <c r="AI112" s="191"/>
      <c r="AJ112" s="191"/>
      <c r="AK112" s="193"/>
      <c r="AL112" s="193"/>
      <c r="AM112" s="193"/>
      <c r="AN112" s="198" t="str">
        <f t="shared" si="18"/>
        <v xml:space="preserve"> </v>
      </c>
      <c r="AO112" s="191"/>
      <c r="AP112" s="191"/>
      <c r="AQ112" s="193"/>
      <c r="AR112" s="193"/>
      <c r="AS112" s="193"/>
      <c r="AT112" s="198" t="str">
        <f t="shared" si="19"/>
        <v xml:space="preserve"> </v>
      </c>
      <c r="AU112" s="191"/>
      <c r="AV112" s="191"/>
      <c r="AW112" s="193"/>
      <c r="AX112" s="193"/>
      <c r="AY112" s="193"/>
      <c r="AZ112" s="198" t="str">
        <f t="shared" si="20"/>
        <v xml:space="preserve"> </v>
      </c>
      <c r="BA112" s="191"/>
      <c r="BB112" s="191"/>
      <c r="BC112" s="193"/>
      <c r="BD112" s="193"/>
      <c r="BE112" s="193"/>
      <c r="BF112" s="198" t="str">
        <f t="shared" si="21"/>
        <v xml:space="preserve"> </v>
      </c>
      <c r="BG112" s="191"/>
      <c r="BH112" s="191"/>
      <c r="BI112" s="193"/>
      <c r="BJ112" s="193"/>
      <c r="BK112" s="193"/>
      <c r="BL112" s="198" t="str">
        <f t="shared" si="22"/>
        <v xml:space="preserve"> </v>
      </c>
      <c r="BM112" s="191"/>
      <c r="BN112" s="191"/>
      <c r="BO112" s="193"/>
      <c r="BP112" s="193"/>
      <c r="BQ112" s="193"/>
      <c r="BR112" s="198" t="str">
        <f t="shared" si="23"/>
        <v xml:space="preserve"> </v>
      </c>
      <c r="BS112" s="191"/>
      <c r="BT112" s="191"/>
      <c r="BU112" s="193"/>
      <c r="BV112" s="193"/>
      <c r="BW112" s="193"/>
      <c r="BX112" s="198" t="str">
        <f t="shared" si="24"/>
        <v xml:space="preserve"> </v>
      </c>
      <c r="BY112" s="191"/>
      <c r="BZ112" s="191"/>
      <c r="CA112" s="193"/>
      <c r="CB112" s="193"/>
      <c r="CC112" s="193"/>
      <c r="CD112" s="198" t="str">
        <f t="shared" si="25"/>
        <v xml:space="preserve"> </v>
      </c>
      <c r="CE112" s="66"/>
      <c r="CF112" s="66"/>
    </row>
    <row r="113" spans="1:84" s="67" customFormat="1" x14ac:dyDescent="0.2">
      <c r="A113" s="188">
        <f>BIODATA!A111</f>
        <v>106</v>
      </c>
      <c r="B113" s="188" t="str">
        <f>BIODATA!D111</f>
        <v>021011067</v>
      </c>
      <c r="C113" s="189" t="str">
        <f>BIODATA!E111</f>
        <v xml:space="preserve"> ENI LESTARI</v>
      </c>
      <c r="D113" s="188" t="str">
        <f>BIODATA!G111</f>
        <v>Akuntansi</v>
      </c>
      <c r="E113" s="191"/>
      <c r="F113" s="191"/>
      <c r="G113" s="192"/>
      <c r="H113" s="192"/>
      <c r="I113" s="193"/>
      <c r="J113" s="198" t="str">
        <f t="shared" si="13"/>
        <v xml:space="preserve"> </v>
      </c>
      <c r="K113" s="191"/>
      <c r="L113" s="191"/>
      <c r="M113" s="192"/>
      <c r="N113" s="192"/>
      <c r="O113" s="193"/>
      <c r="P113" s="198" t="str">
        <f t="shared" si="14"/>
        <v xml:space="preserve"> </v>
      </c>
      <c r="Q113" s="191"/>
      <c r="R113" s="191"/>
      <c r="S113" s="192"/>
      <c r="T113" s="192"/>
      <c r="U113" s="193"/>
      <c r="V113" s="198" t="str">
        <f t="shared" si="15"/>
        <v xml:space="preserve"> </v>
      </c>
      <c r="W113" s="191"/>
      <c r="X113" s="191"/>
      <c r="Y113" s="192"/>
      <c r="Z113" s="192"/>
      <c r="AA113" s="193"/>
      <c r="AB113" s="198" t="str">
        <f t="shared" si="16"/>
        <v xml:space="preserve"> </v>
      </c>
      <c r="AC113" s="191"/>
      <c r="AD113" s="191"/>
      <c r="AE113" s="192"/>
      <c r="AF113" s="192"/>
      <c r="AG113" s="193"/>
      <c r="AH113" s="198" t="str">
        <f t="shared" si="17"/>
        <v xml:space="preserve"> </v>
      </c>
      <c r="AI113" s="191"/>
      <c r="AJ113" s="191"/>
      <c r="AK113" s="192"/>
      <c r="AL113" s="192"/>
      <c r="AM113" s="193"/>
      <c r="AN113" s="198" t="str">
        <f t="shared" si="18"/>
        <v xml:space="preserve"> </v>
      </c>
      <c r="AO113" s="191"/>
      <c r="AP113" s="191"/>
      <c r="AQ113" s="192"/>
      <c r="AR113" s="192"/>
      <c r="AS113" s="193"/>
      <c r="AT113" s="198" t="str">
        <f t="shared" si="19"/>
        <v xml:space="preserve"> </v>
      </c>
      <c r="AU113" s="191"/>
      <c r="AV113" s="191"/>
      <c r="AW113" s="192"/>
      <c r="AX113" s="192"/>
      <c r="AY113" s="193"/>
      <c r="AZ113" s="198" t="str">
        <f t="shared" si="20"/>
        <v xml:space="preserve"> </v>
      </c>
      <c r="BA113" s="191"/>
      <c r="BB113" s="191"/>
      <c r="BC113" s="192"/>
      <c r="BD113" s="192"/>
      <c r="BE113" s="193"/>
      <c r="BF113" s="198" t="str">
        <f t="shared" si="21"/>
        <v xml:space="preserve"> </v>
      </c>
      <c r="BG113" s="191"/>
      <c r="BH113" s="191"/>
      <c r="BI113" s="192"/>
      <c r="BJ113" s="192"/>
      <c r="BK113" s="193"/>
      <c r="BL113" s="198" t="str">
        <f t="shared" si="22"/>
        <v xml:space="preserve"> </v>
      </c>
      <c r="BM113" s="191"/>
      <c r="BN113" s="191"/>
      <c r="BO113" s="192"/>
      <c r="BP113" s="192"/>
      <c r="BQ113" s="193"/>
      <c r="BR113" s="198" t="str">
        <f t="shared" si="23"/>
        <v xml:space="preserve"> </v>
      </c>
      <c r="BS113" s="191"/>
      <c r="BT113" s="191"/>
      <c r="BU113" s="192"/>
      <c r="BV113" s="192"/>
      <c r="BW113" s="193"/>
      <c r="BX113" s="198" t="str">
        <f t="shared" si="24"/>
        <v xml:space="preserve"> </v>
      </c>
      <c r="BY113" s="191"/>
      <c r="BZ113" s="191"/>
      <c r="CA113" s="192"/>
      <c r="CB113" s="192"/>
      <c r="CC113" s="193"/>
      <c r="CD113" s="198" t="str">
        <f t="shared" si="25"/>
        <v xml:space="preserve"> </v>
      </c>
      <c r="CE113" s="66"/>
      <c r="CF113" s="66"/>
    </row>
    <row r="114" spans="1:84" s="67" customFormat="1" x14ac:dyDescent="0.2">
      <c r="A114" s="188">
        <f>BIODATA!A112</f>
        <v>107</v>
      </c>
      <c r="B114" s="188" t="str">
        <f>BIODATA!D112</f>
        <v>021011076</v>
      </c>
      <c r="C114" s="189" t="str">
        <f>BIODATA!E112</f>
        <v xml:space="preserve"> GITA FRANSISKA</v>
      </c>
      <c r="D114" s="188" t="str">
        <f>BIODATA!G112</f>
        <v>Akuntansi</v>
      </c>
      <c r="E114" s="191"/>
      <c r="F114" s="191"/>
      <c r="G114" s="193"/>
      <c r="H114" s="193"/>
      <c r="I114" s="193"/>
      <c r="J114" s="198" t="str">
        <f t="shared" si="13"/>
        <v xml:space="preserve"> </v>
      </c>
      <c r="K114" s="191"/>
      <c r="L114" s="191"/>
      <c r="M114" s="193"/>
      <c r="N114" s="193"/>
      <c r="O114" s="193"/>
      <c r="P114" s="198" t="str">
        <f t="shared" si="14"/>
        <v xml:space="preserve"> </v>
      </c>
      <c r="Q114" s="191"/>
      <c r="R114" s="191"/>
      <c r="S114" s="193"/>
      <c r="T114" s="193"/>
      <c r="U114" s="193"/>
      <c r="V114" s="198" t="str">
        <f t="shared" si="15"/>
        <v xml:space="preserve"> </v>
      </c>
      <c r="W114" s="191"/>
      <c r="X114" s="191"/>
      <c r="Y114" s="193"/>
      <c r="Z114" s="193"/>
      <c r="AA114" s="193"/>
      <c r="AB114" s="198" t="str">
        <f t="shared" si="16"/>
        <v xml:space="preserve"> </v>
      </c>
      <c r="AC114" s="191"/>
      <c r="AD114" s="191"/>
      <c r="AE114" s="193"/>
      <c r="AF114" s="193"/>
      <c r="AG114" s="193"/>
      <c r="AH114" s="198" t="str">
        <f t="shared" si="17"/>
        <v xml:space="preserve"> </v>
      </c>
      <c r="AI114" s="191"/>
      <c r="AJ114" s="191"/>
      <c r="AK114" s="193"/>
      <c r="AL114" s="193"/>
      <c r="AM114" s="193"/>
      <c r="AN114" s="198" t="str">
        <f t="shared" si="18"/>
        <v xml:space="preserve"> </v>
      </c>
      <c r="AO114" s="191"/>
      <c r="AP114" s="191"/>
      <c r="AQ114" s="193"/>
      <c r="AR114" s="193"/>
      <c r="AS114" s="193"/>
      <c r="AT114" s="198" t="str">
        <f t="shared" si="19"/>
        <v xml:space="preserve"> </v>
      </c>
      <c r="AU114" s="191"/>
      <c r="AV114" s="191"/>
      <c r="AW114" s="193"/>
      <c r="AX114" s="193"/>
      <c r="AY114" s="193"/>
      <c r="AZ114" s="198" t="str">
        <f t="shared" si="20"/>
        <v xml:space="preserve"> </v>
      </c>
      <c r="BA114" s="191"/>
      <c r="BB114" s="191"/>
      <c r="BC114" s="193"/>
      <c r="BD114" s="193"/>
      <c r="BE114" s="193"/>
      <c r="BF114" s="198" t="str">
        <f t="shared" si="21"/>
        <v xml:space="preserve"> </v>
      </c>
      <c r="BG114" s="191"/>
      <c r="BH114" s="191"/>
      <c r="BI114" s="193"/>
      <c r="BJ114" s="193"/>
      <c r="BK114" s="193"/>
      <c r="BL114" s="198" t="str">
        <f t="shared" si="22"/>
        <v xml:space="preserve"> </v>
      </c>
      <c r="BM114" s="191"/>
      <c r="BN114" s="191"/>
      <c r="BO114" s="193"/>
      <c r="BP114" s="193"/>
      <c r="BQ114" s="193"/>
      <c r="BR114" s="198" t="str">
        <f t="shared" si="23"/>
        <v xml:space="preserve"> </v>
      </c>
      <c r="BS114" s="191"/>
      <c r="BT114" s="191"/>
      <c r="BU114" s="193"/>
      <c r="BV114" s="193"/>
      <c r="BW114" s="193"/>
      <c r="BX114" s="198" t="str">
        <f t="shared" si="24"/>
        <v xml:space="preserve"> </v>
      </c>
      <c r="BY114" s="191"/>
      <c r="BZ114" s="191"/>
      <c r="CA114" s="193"/>
      <c r="CB114" s="193"/>
      <c r="CC114" s="193"/>
      <c r="CD114" s="198" t="str">
        <f t="shared" si="25"/>
        <v xml:space="preserve"> </v>
      </c>
      <c r="CE114" s="66"/>
      <c r="CF114" s="66"/>
    </row>
    <row r="115" spans="1:84" s="67" customFormat="1" x14ac:dyDescent="0.25">
      <c r="A115" s="188">
        <f>BIODATA!A113</f>
        <v>108</v>
      </c>
      <c r="B115" s="188" t="str">
        <f>BIODATA!D113</f>
        <v>021011085</v>
      </c>
      <c r="C115" s="189" t="str">
        <f>BIODATA!E113</f>
        <v xml:space="preserve"> HADI JULIAN</v>
      </c>
      <c r="D115" s="188" t="str">
        <f>BIODATA!G113</f>
        <v>Akuntansi</v>
      </c>
      <c r="E115" s="191"/>
      <c r="F115" s="191"/>
      <c r="G115" s="192"/>
      <c r="H115" s="192"/>
      <c r="I115" s="192"/>
      <c r="J115" s="198" t="str">
        <f t="shared" si="13"/>
        <v xml:space="preserve"> </v>
      </c>
      <c r="K115" s="191"/>
      <c r="L115" s="191"/>
      <c r="M115" s="192"/>
      <c r="N115" s="192"/>
      <c r="O115" s="192"/>
      <c r="P115" s="198" t="str">
        <f t="shared" si="14"/>
        <v xml:space="preserve"> </v>
      </c>
      <c r="Q115" s="191"/>
      <c r="R115" s="191"/>
      <c r="S115" s="192"/>
      <c r="T115" s="192"/>
      <c r="U115" s="192"/>
      <c r="V115" s="198" t="str">
        <f t="shared" si="15"/>
        <v xml:space="preserve"> </v>
      </c>
      <c r="W115" s="191"/>
      <c r="X115" s="191"/>
      <c r="Y115" s="192"/>
      <c r="Z115" s="192"/>
      <c r="AA115" s="192"/>
      <c r="AB115" s="198" t="str">
        <f t="shared" si="16"/>
        <v xml:space="preserve"> </v>
      </c>
      <c r="AC115" s="191"/>
      <c r="AD115" s="191"/>
      <c r="AE115" s="192"/>
      <c r="AF115" s="192"/>
      <c r="AG115" s="192"/>
      <c r="AH115" s="198" t="str">
        <f t="shared" si="17"/>
        <v xml:space="preserve"> </v>
      </c>
      <c r="AI115" s="191"/>
      <c r="AJ115" s="191"/>
      <c r="AK115" s="192"/>
      <c r="AL115" s="192"/>
      <c r="AM115" s="192"/>
      <c r="AN115" s="198" t="str">
        <f t="shared" si="18"/>
        <v xml:space="preserve"> </v>
      </c>
      <c r="AO115" s="191"/>
      <c r="AP115" s="191"/>
      <c r="AQ115" s="192"/>
      <c r="AR115" s="192"/>
      <c r="AS115" s="192"/>
      <c r="AT115" s="198" t="str">
        <f t="shared" si="19"/>
        <v xml:space="preserve"> </v>
      </c>
      <c r="AU115" s="191"/>
      <c r="AV115" s="191"/>
      <c r="AW115" s="192"/>
      <c r="AX115" s="192"/>
      <c r="AY115" s="192"/>
      <c r="AZ115" s="198" t="str">
        <f t="shared" si="20"/>
        <v xml:space="preserve"> </v>
      </c>
      <c r="BA115" s="191"/>
      <c r="BB115" s="191"/>
      <c r="BC115" s="192"/>
      <c r="BD115" s="192"/>
      <c r="BE115" s="192"/>
      <c r="BF115" s="198" t="str">
        <f t="shared" si="21"/>
        <v xml:space="preserve"> </v>
      </c>
      <c r="BG115" s="191"/>
      <c r="BH115" s="191"/>
      <c r="BI115" s="192"/>
      <c r="BJ115" s="192"/>
      <c r="BK115" s="192"/>
      <c r="BL115" s="198" t="str">
        <f t="shared" si="22"/>
        <v xml:space="preserve"> </v>
      </c>
      <c r="BM115" s="191"/>
      <c r="BN115" s="191"/>
      <c r="BO115" s="192"/>
      <c r="BP115" s="192"/>
      <c r="BQ115" s="192"/>
      <c r="BR115" s="198" t="str">
        <f t="shared" si="23"/>
        <v xml:space="preserve"> </v>
      </c>
      <c r="BS115" s="191"/>
      <c r="BT115" s="191"/>
      <c r="BU115" s="192"/>
      <c r="BV115" s="192"/>
      <c r="BW115" s="192"/>
      <c r="BX115" s="198" t="str">
        <f t="shared" si="24"/>
        <v xml:space="preserve"> </v>
      </c>
      <c r="BY115" s="191"/>
      <c r="BZ115" s="191"/>
      <c r="CA115" s="192"/>
      <c r="CB115" s="192"/>
      <c r="CC115" s="192"/>
      <c r="CD115" s="198" t="str">
        <f t="shared" si="25"/>
        <v xml:space="preserve"> </v>
      </c>
      <c r="CE115" s="66"/>
      <c r="CF115" s="66"/>
    </row>
    <row r="116" spans="1:84" s="67" customFormat="1" x14ac:dyDescent="0.2">
      <c r="A116" s="188">
        <f>BIODATA!A114</f>
        <v>109</v>
      </c>
      <c r="B116" s="188" t="str">
        <f>BIODATA!D114</f>
        <v>021011094</v>
      </c>
      <c r="C116" s="189" t="str">
        <f>BIODATA!E114</f>
        <v xml:space="preserve"> INARA TANTIA</v>
      </c>
      <c r="D116" s="188" t="str">
        <f>BIODATA!G114</f>
        <v>Akuntansi</v>
      </c>
      <c r="E116" s="191"/>
      <c r="F116" s="191"/>
      <c r="G116" s="193"/>
      <c r="H116" s="193"/>
      <c r="I116" s="193"/>
      <c r="J116" s="198" t="str">
        <f t="shared" si="13"/>
        <v xml:space="preserve"> </v>
      </c>
      <c r="K116" s="191"/>
      <c r="L116" s="191"/>
      <c r="M116" s="193"/>
      <c r="N116" s="193"/>
      <c r="O116" s="193"/>
      <c r="P116" s="198" t="str">
        <f t="shared" si="14"/>
        <v xml:space="preserve"> </v>
      </c>
      <c r="Q116" s="191"/>
      <c r="R116" s="191"/>
      <c r="S116" s="193"/>
      <c r="T116" s="193"/>
      <c r="U116" s="193"/>
      <c r="V116" s="198" t="str">
        <f t="shared" si="15"/>
        <v xml:space="preserve"> </v>
      </c>
      <c r="W116" s="191"/>
      <c r="X116" s="191"/>
      <c r="Y116" s="193"/>
      <c r="Z116" s="193"/>
      <c r="AA116" s="193"/>
      <c r="AB116" s="198" t="str">
        <f t="shared" si="16"/>
        <v xml:space="preserve"> </v>
      </c>
      <c r="AC116" s="191"/>
      <c r="AD116" s="191"/>
      <c r="AE116" s="193"/>
      <c r="AF116" s="193"/>
      <c r="AG116" s="193"/>
      <c r="AH116" s="198" t="str">
        <f t="shared" si="17"/>
        <v xml:space="preserve"> </v>
      </c>
      <c r="AI116" s="191"/>
      <c r="AJ116" s="191"/>
      <c r="AK116" s="193"/>
      <c r="AL116" s="193"/>
      <c r="AM116" s="193"/>
      <c r="AN116" s="198" t="str">
        <f t="shared" si="18"/>
        <v xml:space="preserve"> </v>
      </c>
      <c r="AO116" s="191"/>
      <c r="AP116" s="191"/>
      <c r="AQ116" s="193"/>
      <c r="AR116" s="193"/>
      <c r="AS116" s="193"/>
      <c r="AT116" s="198" t="str">
        <f t="shared" si="19"/>
        <v xml:space="preserve"> </v>
      </c>
      <c r="AU116" s="191"/>
      <c r="AV116" s="191"/>
      <c r="AW116" s="193"/>
      <c r="AX116" s="193"/>
      <c r="AY116" s="193"/>
      <c r="AZ116" s="198" t="str">
        <f t="shared" si="20"/>
        <v xml:space="preserve"> </v>
      </c>
      <c r="BA116" s="191"/>
      <c r="BB116" s="191"/>
      <c r="BC116" s="193"/>
      <c r="BD116" s="193"/>
      <c r="BE116" s="193"/>
      <c r="BF116" s="198" t="str">
        <f t="shared" si="21"/>
        <v xml:space="preserve"> </v>
      </c>
      <c r="BG116" s="191"/>
      <c r="BH116" s="191"/>
      <c r="BI116" s="193"/>
      <c r="BJ116" s="193"/>
      <c r="BK116" s="193"/>
      <c r="BL116" s="198" t="str">
        <f t="shared" si="22"/>
        <v xml:space="preserve"> </v>
      </c>
      <c r="BM116" s="191"/>
      <c r="BN116" s="191"/>
      <c r="BO116" s="193"/>
      <c r="BP116" s="193"/>
      <c r="BQ116" s="193"/>
      <c r="BR116" s="198" t="str">
        <f t="shared" si="23"/>
        <v xml:space="preserve"> </v>
      </c>
      <c r="BS116" s="191"/>
      <c r="BT116" s="191"/>
      <c r="BU116" s="193"/>
      <c r="BV116" s="193"/>
      <c r="BW116" s="193"/>
      <c r="BX116" s="198" t="str">
        <f t="shared" si="24"/>
        <v xml:space="preserve"> </v>
      </c>
      <c r="BY116" s="191"/>
      <c r="BZ116" s="191"/>
      <c r="CA116" s="193"/>
      <c r="CB116" s="193"/>
      <c r="CC116" s="193"/>
      <c r="CD116" s="198" t="str">
        <f t="shared" si="25"/>
        <v xml:space="preserve"> </v>
      </c>
      <c r="CE116" s="66"/>
      <c r="CF116" s="66"/>
    </row>
    <row r="117" spans="1:84" s="67" customFormat="1" x14ac:dyDescent="0.2">
      <c r="A117" s="188">
        <f>BIODATA!A115</f>
        <v>110</v>
      </c>
      <c r="B117" s="188" t="str">
        <f>BIODATA!D115</f>
        <v>021011103</v>
      </c>
      <c r="C117" s="189" t="str">
        <f>BIODATA!E115</f>
        <v xml:space="preserve"> JOKO IRAWAN</v>
      </c>
      <c r="D117" s="188" t="str">
        <f>BIODATA!G115</f>
        <v>Akuntansi</v>
      </c>
      <c r="E117" s="191"/>
      <c r="F117" s="191"/>
      <c r="G117" s="193"/>
      <c r="H117" s="193"/>
      <c r="I117" s="193"/>
      <c r="J117" s="198" t="str">
        <f t="shared" si="13"/>
        <v xml:space="preserve"> </v>
      </c>
      <c r="K117" s="191"/>
      <c r="L117" s="191"/>
      <c r="M117" s="193"/>
      <c r="N117" s="193"/>
      <c r="O117" s="193"/>
      <c r="P117" s="198" t="str">
        <f t="shared" si="14"/>
        <v xml:space="preserve"> </v>
      </c>
      <c r="Q117" s="191"/>
      <c r="R117" s="191"/>
      <c r="S117" s="193"/>
      <c r="T117" s="193"/>
      <c r="U117" s="193"/>
      <c r="V117" s="198" t="str">
        <f t="shared" si="15"/>
        <v xml:space="preserve"> </v>
      </c>
      <c r="W117" s="191"/>
      <c r="X117" s="191"/>
      <c r="Y117" s="193"/>
      <c r="Z117" s="193"/>
      <c r="AA117" s="193"/>
      <c r="AB117" s="198" t="str">
        <f t="shared" si="16"/>
        <v xml:space="preserve"> </v>
      </c>
      <c r="AC117" s="191"/>
      <c r="AD117" s="191"/>
      <c r="AE117" s="193"/>
      <c r="AF117" s="193"/>
      <c r="AG117" s="193"/>
      <c r="AH117" s="198" t="str">
        <f t="shared" si="17"/>
        <v xml:space="preserve"> </v>
      </c>
      <c r="AI117" s="191"/>
      <c r="AJ117" s="191"/>
      <c r="AK117" s="193"/>
      <c r="AL117" s="193"/>
      <c r="AM117" s="193"/>
      <c r="AN117" s="198" t="str">
        <f t="shared" si="18"/>
        <v xml:space="preserve"> </v>
      </c>
      <c r="AO117" s="191"/>
      <c r="AP117" s="191"/>
      <c r="AQ117" s="193"/>
      <c r="AR117" s="193"/>
      <c r="AS117" s="193"/>
      <c r="AT117" s="198" t="str">
        <f t="shared" si="19"/>
        <v xml:space="preserve"> </v>
      </c>
      <c r="AU117" s="191"/>
      <c r="AV117" s="191"/>
      <c r="AW117" s="193"/>
      <c r="AX117" s="193"/>
      <c r="AY117" s="193"/>
      <c r="AZ117" s="198" t="str">
        <f t="shared" si="20"/>
        <v xml:space="preserve"> </v>
      </c>
      <c r="BA117" s="191"/>
      <c r="BB117" s="191"/>
      <c r="BC117" s="193"/>
      <c r="BD117" s="193"/>
      <c r="BE117" s="193"/>
      <c r="BF117" s="198" t="str">
        <f t="shared" si="21"/>
        <v xml:space="preserve"> </v>
      </c>
      <c r="BG117" s="191"/>
      <c r="BH117" s="191"/>
      <c r="BI117" s="193"/>
      <c r="BJ117" s="193"/>
      <c r="BK117" s="193"/>
      <c r="BL117" s="198" t="str">
        <f t="shared" si="22"/>
        <v xml:space="preserve"> </v>
      </c>
      <c r="BM117" s="191"/>
      <c r="BN117" s="191"/>
      <c r="BO117" s="193"/>
      <c r="BP117" s="193"/>
      <c r="BQ117" s="193"/>
      <c r="BR117" s="198" t="str">
        <f t="shared" si="23"/>
        <v xml:space="preserve"> </v>
      </c>
      <c r="BS117" s="191"/>
      <c r="BT117" s="191"/>
      <c r="BU117" s="193"/>
      <c r="BV117" s="193"/>
      <c r="BW117" s="193"/>
      <c r="BX117" s="198" t="str">
        <f t="shared" si="24"/>
        <v xml:space="preserve"> </v>
      </c>
      <c r="BY117" s="191"/>
      <c r="BZ117" s="191"/>
      <c r="CA117" s="193"/>
      <c r="CB117" s="193"/>
      <c r="CC117" s="193"/>
      <c r="CD117" s="198" t="str">
        <f t="shared" si="25"/>
        <v xml:space="preserve"> </v>
      </c>
      <c r="CE117" s="66"/>
      <c r="CF117" s="66"/>
    </row>
    <row r="118" spans="1:84" s="67" customFormat="1" x14ac:dyDescent="0.2">
      <c r="A118" s="188">
        <f>BIODATA!A116</f>
        <v>111</v>
      </c>
      <c r="B118" s="188" t="str">
        <f>BIODATA!D116</f>
        <v>021011112</v>
      </c>
      <c r="C118" s="189" t="str">
        <f>BIODATA!E116</f>
        <v xml:space="preserve"> JULIA ZAIDA</v>
      </c>
      <c r="D118" s="188" t="str">
        <f>BIODATA!G116</f>
        <v>Akuntansi</v>
      </c>
      <c r="E118" s="191"/>
      <c r="F118" s="191"/>
      <c r="G118" s="193"/>
      <c r="H118" s="193"/>
      <c r="I118" s="193"/>
      <c r="J118" s="198" t="str">
        <f t="shared" si="13"/>
        <v xml:space="preserve"> </v>
      </c>
      <c r="K118" s="191"/>
      <c r="L118" s="191"/>
      <c r="M118" s="193"/>
      <c r="N118" s="193"/>
      <c r="O118" s="193"/>
      <c r="P118" s="198" t="str">
        <f t="shared" si="14"/>
        <v xml:space="preserve"> </v>
      </c>
      <c r="Q118" s="191"/>
      <c r="R118" s="191"/>
      <c r="S118" s="193"/>
      <c r="T118" s="193"/>
      <c r="U118" s="193"/>
      <c r="V118" s="198" t="str">
        <f t="shared" si="15"/>
        <v xml:space="preserve"> </v>
      </c>
      <c r="W118" s="191"/>
      <c r="X118" s="191"/>
      <c r="Y118" s="193"/>
      <c r="Z118" s="193"/>
      <c r="AA118" s="193"/>
      <c r="AB118" s="198" t="str">
        <f t="shared" si="16"/>
        <v xml:space="preserve"> </v>
      </c>
      <c r="AC118" s="191"/>
      <c r="AD118" s="191"/>
      <c r="AE118" s="193"/>
      <c r="AF118" s="193"/>
      <c r="AG118" s="193"/>
      <c r="AH118" s="198" t="str">
        <f t="shared" si="17"/>
        <v xml:space="preserve"> </v>
      </c>
      <c r="AI118" s="191"/>
      <c r="AJ118" s="191"/>
      <c r="AK118" s="193"/>
      <c r="AL118" s="193"/>
      <c r="AM118" s="193"/>
      <c r="AN118" s="198" t="str">
        <f t="shared" si="18"/>
        <v xml:space="preserve"> </v>
      </c>
      <c r="AO118" s="191"/>
      <c r="AP118" s="191"/>
      <c r="AQ118" s="193"/>
      <c r="AR118" s="193"/>
      <c r="AS118" s="193"/>
      <c r="AT118" s="198" t="str">
        <f t="shared" si="19"/>
        <v xml:space="preserve"> </v>
      </c>
      <c r="AU118" s="191"/>
      <c r="AV118" s="191"/>
      <c r="AW118" s="193"/>
      <c r="AX118" s="193"/>
      <c r="AY118" s="193"/>
      <c r="AZ118" s="198" t="str">
        <f t="shared" si="20"/>
        <v xml:space="preserve"> </v>
      </c>
      <c r="BA118" s="191"/>
      <c r="BB118" s="191"/>
      <c r="BC118" s="193"/>
      <c r="BD118" s="193"/>
      <c r="BE118" s="193"/>
      <c r="BF118" s="198" t="str">
        <f t="shared" si="21"/>
        <v xml:space="preserve"> </v>
      </c>
      <c r="BG118" s="191"/>
      <c r="BH118" s="191"/>
      <c r="BI118" s="193"/>
      <c r="BJ118" s="193"/>
      <c r="BK118" s="193"/>
      <c r="BL118" s="198" t="str">
        <f t="shared" si="22"/>
        <v xml:space="preserve"> </v>
      </c>
      <c r="BM118" s="191"/>
      <c r="BN118" s="191"/>
      <c r="BO118" s="193"/>
      <c r="BP118" s="193"/>
      <c r="BQ118" s="193"/>
      <c r="BR118" s="198" t="str">
        <f t="shared" si="23"/>
        <v xml:space="preserve"> </v>
      </c>
      <c r="BS118" s="191"/>
      <c r="BT118" s="191"/>
      <c r="BU118" s="193"/>
      <c r="BV118" s="193"/>
      <c r="BW118" s="193"/>
      <c r="BX118" s="198" t="str">
        <f t="shared" si="24"/>
        <v xml:space="preserve"> </v>
      </c>
      <c r="BY118" s="191"/>
      <c r="BZ118" s="191"/>
      <c r="CA118" s="193"/>
      <c r="CB118" s="193"/>
      <c r="CC118" s="193"/>
      <c r="CD118" s="198" t="str">
        <f t="shared" si="25"/>
        <v xml:space="preserve"> </v>
      </c>
      <c r="CE118" s="66"/>
      <c r="CF118" s="66"/>
    </row>
    <row r="119" spans="1:84" s="67" customFormat="1" x14ac:dyDescent="0.2">
      <c r="A119" s="188">
        <f>BIODATA!A117</f>
        <v>112</v>
      </c>
      <c r="B119" s="188" t="str">
        <f>BIODATA!D117</f>
        <v>021011129</v>
      </c>
      <c r="C119" s="189" t="str">
        <f>BIODATA!E117</f>
        <v xml:space="preserve"> LESTI JULIYA SARI</v>
      </c>
      <c r="D119" s="188" t="str">
        <f>BIODATA!G117</f>
        <v>Akuntansi</v>
      </c>
      <c r="E119" s="191"/>
      <c r="F119" s="191"/>
      <c r="G119" s="193"/>
      <c r="H119" s="193"/>
      <c r="I119" s="193"/>
      <c r="J119" s="198" t="str">
        <f t="shared" si="13"/>
        <v xml:space="preserve"> </v>
      </c>
      <c r="K119" s="191"/>
      <c r="L119" s="191"/>
      <c r="M119" s="193"/>
      <c r="N119" s="193"/>
      <c r="O119" s="193"/>
      <c r="P119" s="198" t="str">
        <f t="shared" si="14"/>
        <v xml:space="preserve"> </v>
      </c>
      <c r="Q119" s="191"/>
      <c r="R119" s="191"/>
      <c r="S119" s="193"/>
      <c r="T119" s="193"/>
      <c r="U119" s="193"/>
      <c r="V119" s="198" t="str">
        <f t="shared" si="15"/>
        <v xml:space="preserve"> </v>
      </c>
      <c r="W119" s="191"/>
      <c r="X119" s="191"/>
      <c r="Y119" s="193"/>
      <c r="Z119" s="193"/>
      <c r="AA119" s="193"/>
      <c r="AB119" s="198" t="str">
        <f t="shared" si="16"/>
        <v xml:space="preserve"> </v>
      </c>
      <c r="AC119" s="191"/>
      <c r="AD119" s="191"/>
      <c r="AE119" s="193"/>
      <c r="AF119" s="193"/>
      <c r="AG119" s="193"/>
      <c r="AH119" s="198" t="str">
        <f t="shared" si="17"/>
        <v xml:space="preserve"> </v>
      </c>
      <c r="AI119" s="191"/>
      <c r="AJ119" s="191"/>
      <c r="AK119" s="193"/>
      <c r="AL119" s="193"/>
      <c r="AM119" s="193"/>
      <c r="AN119" s="198" t="str">
        <f t="shared" si="18"/>
        <v xml:space="preserve"> </v>
      </c>
      <c r="AO119" s="191"/>
      <c r="AP119" s="191"/>
      <c r="AQ119" s="193"/>
      <c r="AR119" s="193"/>
      <c r="AS119" s="193"/>
      <c r="AT119" s="198" t="str">
        <f t="shared" si="19"/>
        <v xml:space="preserve"> </v>
      </c>
      <c r="AU119" s="191"/>
      <c r="AV119" s="191"/>
      <c r="AW119" s="193"/>
      <c r="AX119" s="193"/>
      <c r="AY119" s="193"/>
      <c r="AZ119" s="198" t="str">
        <f t="shared" si="20"/>
        <v xml:space="preserve"> </v>
      </c>
      <c r="BA119" s="191"/>
      <c r="BB119" s="191"/>
      <c r="BC119" s="193"/>
      <c r="BD119" s="193"/>
      <c r="BE119" s="193"/>
      <c r="BF119" s="198" t="str">
        <f t="shared" si="21"/>
        <v xml:space="preserve"> </v>
      </c>
      <c r="BG119" s="191"/>
      <c r="BH119" s="191"/>
      <c r="BI119" s="193"/>
      <c r="BJ119" s="193"/>
      <c r="BK119" s="193"/>
      <c r="BL119" s="198" t="str">
        <f t="shared" si="22"/>
        <v xml:space="preserve"> </v>
      </c>
      <c r="BM119" s="191"/>
      <c r="BN119" s="191"/>
      <c r="BO119" s="193"/>
      <c r="BP119" s="193"/>
      <c r="BQ119" s="193"/>
      <c r="BR119" s="198" t="str">
        <f t="shared" si="23"/>
        <v xml:space="preserve"> </v>
      </c>
      <c r="BS119" s="191"/>
      <c r="BT119" s="191"/>
      <c r="BU119" s="193"/>
      <c r="BV119" s="193"/>
      <c r="BW119" s="193"/>
      <c r="BX119" s="198" t="str">
        <f t="shared" si="24"/>
        <v xml:space="preserve"> </v>
      </c>
      <c r="BY119" s="191"/>
      <c r="BZ119" s="191"/>
      <c r="CA119" s="193"/>
      <c r="CB119" s="193"/>
      <c r="CC119" s="193"/>
      <c r="CD119" s="198" t="str">
        <f t="shared" si="25"/>
        <v xml:space="preserve"> </v>
      </c>
      <c r="CE119" s="66"/>
      <c r="CF119" s="66"/>
    </row>
    <row r="120" spans="1:84" s="67" customFormat="1" x14ac:dyDescent="0.2">
      <c r="A120" s="188">
        <f>BIODATA!A118</f>
        <v>113</v>
      </c>
      <c r="B120" s="188" t="str">
        <f>BIODATA!D118</f>
        <v>021011138</v>
      </c>
      <c r="C120" s="189" t="str">
        <f>BIODATA!E118</f>
        <v xml:space="preserve"> M. GILANG ADJI PRASETYO</v>
      </c>
      <c r="D120" s="188" t="str">
        <f>BIODATA!G118</f>
        <v>Akuntansi</v>
      </c>
      <c r="E120" s="191"/>
      <c r="F120" s="191"/>
      <c r="G120" s="193"/>
      <c r="H120" s="193"/>
      <c r="I120" s="193"/>
      <c r="J120" s="198" t="str">
        <f t="shared" si="13"/>
        <v xml:space="preserve"> </v>
      </c>
      <c r="K120" s="191"/>
      <c r="L120" s="191"/>
      <c r="M120" s="193"/>
      <c r="N120" s="193"/>
      <c r="O120" s="193"/>
      <c r="P120" s="198" t="str">
        <f t="shared" si="14"/>
        <v xml:space="preserve"> </v>
      </c>
      <c r="Q120" s="191"/>
      <c r="R120" s="191"/>
      <c r="S120" s="193"/>
      <c r="T120" s="193"/>
      <c r="U120" s="193"/>
      <c r="V120" s="198" t="str">
        <f t="shared" si="15"/>
        <v xml:space="preserve"> </v>
      </c>
      <c r="W120" s="191"/>
      <c r="X120" s="191"/>
      <c r="Y120" s="193"/>
      <c r="Z120" s="193"/>
      <c r="AA120" s="193"/>
      <c r="AB120" s="198" t="str">
        <f t="shared" si="16"/>
        <v xml:space="preserve"> </v>
      </c>
      <c r="AC120" s="191"/>
      <c r="AD120" s="191"/>
      <c r="AE120" s="193"/>
      <c r="AF120" s="193"/>
      <c r="AG120" s="193"/>
      <c r="AH120" s="198" t="str">
        <f t="shared" si="17"/>
        <v xml:space="preserve"> </v>
      </c>
      <c r="AI120" s="191"/>
      <c r="AJ120" s="191"/>
      <c r="AK120" s="193"/>
      <c r="AL120" s="193"/>
      <c r="AM120" s="193"/>
      <c r="AN120" s="198" t="str">
        <f t="shared" si="18"/>
        <v xml:space="preserve"> </v>
      </c>
      <c r="AO120" s="191"/>
      <c r="AP120" s="191"/>
      <c r="AQ120" s="193"/>
      <c r="AR120" s="193"/>
      <c r="AS120" s="193"/>
      <c r="AT120" s="198" t="str">
        <f t="shared" si="19"/>
        <v xml:space="preserve"> </v>
      </c>
      <c r="AU120" s="191"/>
      <c r="AV120" s="191"/>
      <c r="AW120" s="193"/>
      <c r="AX120" s="193"/>
      <c r="AY120" s="193"/>
      <c r="AZ120" s="198" t="str">
        <f t="shared" si="20"/>
        <v xml:space="preserve"> </v>
      </c>
      <c r="BA120" s="191"/>
      <c r="BB120" s="191"/>
      <c r="BC120" s="193"/>
      <c r="BD120" s="193"/>
      <c r="BE120" s="193"/>
      <c r="BF120" s="198" t="str">
        <f t="shared" si="21"/>
        <v xml:space="preserve"> </v>
      </c>
      <c r="BG120" s="191"/>
      <c r="BH120" s="191"/>
      <c r="BI120" s="193"/>
      <c r="BJ120" s="193"/>
      <c r="BK120" s="193"/>
      <c r="BL120" s="198" t="str">
        <f t="shared" si="22"/>
        <v xml:space="preserve"> </v>
      </c>
      <c r="BM120" s="191"/>
      <c r="BN120" s="191"/>
      <c r="BO120" s="193"/>
      <c r="BP120" s="193"/>
      <c r="BQ120" s="193"/>
      <c r="BR120" s="198" t="str">
        <f t="shared" si="23"/>
        <v xml:space="preserve"> </v>
      </c>
      <c r="BS120" s="191"/>
      <c r="BT120" s="191"/>
      <c r="BU120" s="193"/>
      <c r="BV120" s="193"/>
      <c r="BW120" s="193"/>
      <c r="BX120" s="198" t="str">
        <f t="shared" si="24"/>
        <v xml:space="preserve"> </v>
      </c>
      <c r="BY120" s="191"/>
      <c r="BZ120" s="191"/>
      <c r="CA120" s="193"/>
      <c r="CB120" s="193"/>
      <c r="CC120" s="193"/>
      <c r="CD120" s="198" t="str">
        <f t="shared" si="25"/>
        <v xml:space="preserve"> </v>
      </c>
      <c r="CE120" s="66"/>
      <c r="CF120" s="66"/>
    </row>
    <row r="121" spans="1:84" s="67" customFormat="1" x14ac:dyDescent="0.2">
      <c r="A121" s="188">
        <f>BIODATA!A119</f>
        <v>114</v>
      </c>
      <c r="B121" s="188" t="str">
        <f>BIODATA!D119</f>
        <v>021011147</v>
      </c>
      <c r="C121" s="189" t="str">
        <f>BIODATA!E119</f>
        <v xml:space="preserve"> MARSELY PRANITA</v>
      </c>
      <c r="D121" s="188" t="str">
        <f>BIODATA!G119</f>
        <v>Akuntansi</v>
      </c>
      <c r="E121" s="191"/>
      <c r="F121" s="191"/>
      <c r="G121" s="193"/>
      <c r="H121" s="193"/>
      <c r="I121" s="193"/>
      <c r="J121" s="198" t="str">
        <f t="shared" si="13"/>
        <v xml:space="preserve"> </v>
      </c>
      <c r="K121" s="191"/>
      <c r="L121" s="191"/>
      <c r="M121" s="193"/>
      <c r="N121" s="193"/>
      <c r="O121" s="193"/>
      <c r="P121" s="198" t="str">
        <f t="shared" si="14"/>
        <v xml:space="preserve"> </v>
      </c>
      <c r="Q121" s="191"/>
      <c r="R121" s="191"/>
      <c r="S121" s="193"/>
      <c r="T121" s="193"/>
      <c r="U121" s="193"/>
      <c r="V121" s="198" t="str">
        <f t="shared" si="15"/>
        <v xml:space="preserve"> </v>
      </c>
      <c r="W121" s="191"/>
      <c r="X121" s="191"/>
      <c r="Y121" s="193"/>
      <c r="Z121" s="193"/>
      <c r="AA121" s="193"/>
      <c r="AB121" s="198" t="str">
        <f t="shared" si="16"/>
        <v xml:space="preserve"> </v>
      </c>
      <c r="AC121" s="191"/>
      <c r="AD121" s="191"/>
      <c r="AE121" s="193"/>
      <c r="AF121" s="193"/>
      <c r="AG121" s="193"/>
      <c r="AH121" s="198" t="str">
        <f t="shared" si="17"/>
        <v xml:space="preserve"> </v>
      </c>
      <c r="AI121" s="191"/>
      <c r="AJ121" s="191"/>
      <c r="AK121" s="193"/>
      <c r="AL121" s="193"/>
      <c r="AM121" s="193"/>
      <c r="AN121" s="198" t="str">
        <f t="shared" si="18"/>
        <v xml:space="preserve"> </v>
      </c>
      <c r="AO121" s="191"/>
      <c r="AP121" s="191"/>
      <c r="AQ121" s="193"/>
      <c r="AR121" s="193"/>
      <c r="AS121" s="193"/>
      <c r="AT121" s="198" t="str">
        <f t="shared" si="19"/>
        <v xml:space="preserve"> </v>
      </c>
      <c r="AU121" s="191"/>
      <c r="AV121" s="191"/>
      <c r="AW121" s="193"/>
      <c r="AX121" s="193"/>
      <c r="AY121" s="193"/>
      <c r="AZ121" s="198" t="str">
        <f t="shared" si="20"/>
        <v xml:space="preserve"> </v>
      </c>
      <c r="BA121" s="191"/>
      <c r="BB121" s="191"/>
      <c r="BC121" s="193"/>
      <c r="BD121" s="193"/>
      <c r="BE121" s="193"/>
      <c r="BF121" s="198" t="str">
        <f t="shared" si="21"/>
        <v xml:space="preserve"> </v>
      </c>
      <c r="BG121" s="191"/>
      <c r="BH121" s="191"/>
      <c r="BI121" s="193"/>
      <c r="BJ121" s="193"/>
      <c r="BK121" s="193"/>
      <c r="BL121" s="198" t="str">
        <f t="shared" si="22"/>
        <v xml:space="preserve"> </v>
      </c>
      <c r="BM121" s="191"/>
      <c r="BN121" s="191"/>
      <c r="BO121" s="193"/>
      <c r="BP121" s="193"/>
      <c r="BQ121" s="193"/>
      <c r="BR121" s="198" t="str">
        <f t="shared" si="23"/>
        <v xml:space="preserve"> </v>
      </c>
      <c r="BS121" s="191"/>
      <c r="BT121" s="191"/>
      <c r="BU121" s="193"/>
      <c r="BV121" s="193"/>
      <c r="BW121" s="193"/>
      <c r="BX121" s="198" t="str">
        <f t="shared" si="24"/>
        <v xml:space="preserve"> </v>
      </c>
      <c r="BY121" s="191"/>
      <c r="BZ121" s="191"/>
      <c r="CA121" s="193"/>
      <c r="CB121" s="193"/>
      <c r="CC121" s="193"/>
      <c r="CD121" s="198" t="str">
        <f t="shared" si="25"/>
        <v xml:space="preserve"> </v>
      </c>
      <c r="CE121" s="66"/>
      <c r="CF121" s="66"/>
    </row>
    <row r="122" spans="1:84" s="67" customFormat="1" x14ac:dyDescent="0.2">
      <c r="A122" s="188">
        <f>BIODATA!A120</f>
        <v>115</v>
      </c>
      <c r="B122" s="188" t="str">
        <f>BIODATA!D120</f>
        <v>021011156</v>
      </c>
      <c r="C122" s="189" t="str">
        <f>BIODATA!E120</f>
        <v xml:space="preserve"> OKTA SARAH DIAN TARI</v>
      </c>
      <c r="D122" s="188" t="str">
        <f>BIODATA!G120</f>
        <v>Akuntansi</v>
      </c>
      <c r="E122" s="191"/>
      <c r="F122" s="191"/>
      <c r="G122" s="193"/>
      <c r="H122" s="193"/>
      <c r="I122" s="193"/>
      <c r="J122" s="198" t="str">
        <f t="shared" si="13"/>
        <v xml:space="preserve"> </v>
      </c>
      <c r="K122" s="191"/>
      <c r="L122" s="191"/>
      <c r="M122" s="193"/>
      <c r="N122" s="193"/>
      <c r="O122" s="193"/>
      <c r="P122" s="198" t="str">
        <f t="shared" si="14"/>
        <v xml:space="preserve"> </v>
      </c>
      <c r="Q122" s="191"/>
      <c r="R122" s="191"/>
      <c r="S122" s="193"/>
      <c r="T122" s="193"/>
      <c r="U122" s="193"/>
      <c r="V122" s="198" t="str">
        <f t="shared" si="15"/>
        <v xml:space="preserve"> </v>
      </c>
      <c r="W122" s="191"/>
      <c r="X122" s="191"/>
      <c r="Y122" s="193"/>
      <c r="Z122" s="193"/>
      <c r="AA122" s="193"/>
      <c r="AB122" s="198" t="str">
        <f t="shared" si="16"/>
        <v xml:space="preserve"> </v>
      </c>
      <c r="AC122" s="191"/>
      <c r="AD122" s="191"/>
      <c r="AE122" s="193"/>
      <c r="AF122" s="193"/>
      <c r="AG122" s="193"/>
      <c r="AH122" s="198" t="str">
        <f t="shared" si="17"/>
        <v xml:space="preserve"> </v>
      </c>
      <c r="AI122" s="191"/>
      <c r="AJ122" s="191"/>
      <c r="AK122" s="193"/>
      <c r="AL122" s="193"/>
      <c r="AM122" s="193"/>
      <c r="AN122" s="198" t="str">
        <f t="shared" si="18"/>
        <v xml:space="preserve"> </v>
      </c>
      <c r="AO122" s="191"/>
      <c r="AP122" s="191"/>
      <c r="AQ122" s="193"/>
      <c r="AR122" s="193"/>
      <c r="AS122" s="193"/>
      <c r="AT122" s="198" t="str">
        <f t="shared" si="19"/>
        <v xml:space="preserve"> </v>
      </c>
      <c r="AU122" s="191"/>
      <c r="AV122" s="191"/>
      <c r="AW122" s="193"/>
      <c r="AX122" s="193"/>
      <c r="AY122" s="193"/>
      <c r="AZ122" s="198" t="str">
        <f t="shared" si="20"/>
        <v xml:space="preserve"> </v>
      </c>
      <c r="BA122" s="191"/>
      <c r="BB122" s="191"/>
      <c r="BC122" s="193"/>
      <c r="BD122" s="193"/>
      <c r="BE122" s="193"/>
      <c r="BF122" s="198" t="str">
        <f t="shared" si="21"/>
        <v xml:space="preserve"> </v>
      </c>
      <c r="BG122" s="191"/>
      <c r="BH122" s="191"/>
      <c r="BI122" s="193"/>
      <c r="BJ122" s="193"/>
      <c r="BK122" s="193"/>
      <c r="BL122" s="198" t="str">
        <f t="shared" si="22"/>
        <v xml:space="preserve"> </v>
      </c>
      <c r="BM122" s="191"/>
      <c r="BN122" s="191"/>
      <c r="BO122" s="193"/>
      <c r="BP122" s="193"/>
      <c r="BQ122" s="193"/>
      <c r="BR122" s="198" t="str">
        <f t="shared" si="23"/>
        <v xml:space="preserve"> </v>
      </c>
      <c r="BS122" s="191"/>
      <c r="BT122" s="191"/>
      <c r="BU122" s="193"/>
      <c r="BV122" s="193"/>
      <c r="BW122" s="193"/>
      <c r="BX122" s="198" t="str">
        <f t="shared" si="24"/>
        <v xml:space="preserve"> </v>
      </c>
      <c r="BY122" s="191"/>
      <c r="BZ122" s="191"/>
      <c r="CA122" s="193"/>
      <c r="CB122" s="193"/>
      <c r="CC122" s="193"/>
      <c r="CD122" s="198" t="str">
        <f t="shared" si="25"/>
        <v xml:space="preserve"> </v>
      </c>
      <c r="CE122" s="66"/>
      <c r="CF122" s="66"/>
    </row>
    <row r="123" spans="1:84" s="67" customFormat="1" x14ac:dyDescent="0.2">
      <c r="A123" s="188">
        <f>BIODATA!A121</f>
        <v>116</v>
      </c>
      <c r="B123" s="188" t="str">
        <f>BIODATA!D121</f>
        <v>021011165</v>
      </c>
      <c r="C123" s="189" t="str">
        <f>BIODATA!E121</f>
        <v xml:space="preserve"> PUJI LESTARI</v>
      </c>
      <c r="D123" s="188" t="str">
        <f>BIODATA!G121</f>
        <v>Akuntansi</v>
      </c>
      <c r="E123" s="191"/>
      <c r="F123" s="191"/>
      <c r="G123" s="193"/>
      <c r="H123" s="193"/>
      <c r="I123" s="193"/>
      <c r="J123" s="198" t="str">
        <f t="shared" si="13"/>
        <v xml:space="preserve"> </v>
      </c>
      <c r="K123" s="191"/>
      <c r="L123" s="191"/>
      <c r="M123" s="193"/>
      <c r="N123" s="193"/>
      <c r="O123" s="193"/>
      <c r="P123" s="198" t="str">
        <f t="shared" si="14"/>
        <v xml:space="preserve"> </v>
      </c>
      <c r="Q123" s="191"/>
      <c r="R123" s="191"/>
      <c r="S123" s="193"/>
      <c r="T123" s="193"/>
      <c r="U123" s="193"/>
      <c r="V123" s="198" t="str">
        <f t="shared" si="15"/>
        <v xml:space="preserve"> </v>
      </c>
      <c r="W123" s="191"/>
      <c r="X123" s="191"/>
      <c r="Y123" s="193"/>
      <c r="Z123" s="193"/>
      <c r="AA123" s="193"/>
      <c r="AB123" s="198" t="str">
        <f t="shared" si="16"/>
        <v xml:space="preserve"> </v>
      </c>
      <c r="AC123" s="191"/>
      <c r="AD123" s="191"/>
      <c r="AE123" s="193"/>
      <c r="AF123" s="193"/>
      <c r="AG123" s="193"/>
      <c r="AH123" s="198" t="str">
        <f t="shared" si="17"/>
        <v xml:space="preserve"> </v>
      </c>
      <c r="AI123" s="191"/>
      <c r="AJ123" s="191"/>
      <c r="AK123" s="193"/>
      <c r="AL123" s="193"/>
      <c r="AM123" s="193"/>
      <c r="AN123" s="198" t="str">
        <f t="shared" si="18"/>
        <v xml:space="preserve"> </v>
      </c>
      <c r="AO123" s="191"/>
      <c r="AP123" s="191"/>
      <c r="AQ123" s="193"/>
      <c r="AR123" s="193"/>
      <c r="AS123" s="193"/>
      <c r="AT123" s="198" t="str">
        <f t="shared" si="19"/>
        <v xml:space="preserve"> </v>
      </c>
      <c r="AU123" s="191"/>
      <c r="AV123" s="191"/>
      <c r="AW123" s="193"/>
      <c r="AX123" s="193"/>
      <c r="AY123" s="193"/>
      <c r="AZ123" s="198" t="str">
        <f t="shared" si="20"/>
        <v xml:space="preserve"> </v>
      </c>
      <c r="BA123" s="191"/>
      <c r="BB123" s="191"/>
      <c r="BC123" s="193"/>
      <c r="BD123" s="193"/>
      <c r="BE123" s="193"/>
      <c r="BF123" s="198" t="str">
        <f t="shared" si="21"/>
        <v xml:space="preserve"> </v>
      </c>
      <c r="BG123" s="191"/>
      <c r="BH123" s="191"/>
      <c r="BI123" s="193"/>
      <c r="BJ123" s="193"/>
      <c r="BK123" s="193"/>
      <c r="BL123" s="198" t="str">
        <f t="shared" si="22"/>
        <v xml:space="preserve"> </v>
      </c>
      <c r="BM123" s="191"/>
      <c r="BN123" s="191"/>
      <c r="BO123" s="193"/>
      <c r="BP123" s="193"/>
      <c r="BQ123" s="193"/>
      <c r="BR123" s="198" t="str">
        <f t="shared" si="23"/>
        <v xml:space="preserve"> </v>
      </c>
      <c r="BS123" s="191"/>
      <c r="BT123" s="191"/>
      <c r="BU123" s="193"/>
      <c r="BV123" s="193"/>
      <c r="BW123" s="193"/>
      <c r="BX123" s="198" t="str">
        <f t="shared" si="24"/>
        <v xml:space="preserve"> </v>
      </c>
      <c r="BY123" s="191"/>
      <c r="BZ123" s="191"/>
      <c r="CA123" s="193"/>
      <c r="CB123" s="193"/>
      <c r="CC123" s="193"/>
      <c r="CD123" s="198" t="str">
        <f t="shared" si="25"/>
        <v xml:space="preserve"> </v>
      </c>
      <c r="CE123" s="66"/>
      <c r="CF123" s="66"/>
    </row>
    <row r="124" spans="1:84" s="67" customFormat="1" x14ac:dyDescent="0.2">
      <c r="A124" s="188">
        <f>BIODATA!A122</f>
        <v>117</v>
      </c>
      <c r="B124" s="188" t="str">
        <f>BIODATA!D122</f>
        <v>021011174</v>
      </c>
      <c r="C124" s="189" t="str">
        <f>BIODATA!E122</f>
        <v xml:space="preserve"> RANI PURNAMA SARI</v>
      </c>
      <c r="D124" s="188" t="str">
        <f>BIODATA!G122</f>
        <v>Akuntansi</v>
      </c>
      <c r="E124" s="191"/>
      <c r="F124" s="191"/>
      <c r="G124" s="193"/>
      <c r="H124" s="193"/>
      <c r="I124" s="193"/>
      <c r="J124" s="198" t="str">
        <f t="shared" si="13"/>
        <v xml:space="preserve"> </v>
      </c>
      <c r="K124" s="191"/>
      <c r="L124" s="191"/>
      <c r="M124" s="193"/>
      <c r="N124" s="193"/>
      <c r="O124" s="193"/>
      <c r="P124" s="198" t="str">
        <f t="shared" si="14"/>
        <v xml:space="preserve"> </v>
      </c>
      <c r="Q124" s="191"/>
      <c r="R124" s="191"/>
      <c r="S124" s="193"/>
      <c r="T124" s="193"/>
      <c r="U124" s="193"/>
      <c r="V124" s="198" t="str">
        <f t="shared" si="15"/>
        <v xml:space="preserve"> </v>
      </c>
      <c r="W124" s="191"/>
      <c r="X124" s="191"/>
      <c r="Y124" s="193"/>
      <c r="Z124" s="193"/>
      <c r="AA124" s="193"/>
      <c r="AB124" s="198" t="str">
        <f t="shared" si="16"/>
        <v xml:space="preserve"> </v>
      </c>
      <c r="AC124" s="191"/>
      <c r="AD124" s="191"/>
      <c r="AE124" s="193"/>
      <c r="AF124" s="193"/>
      <c r="AG124" s="193"/>
      <c r="AH124" s="198" t="str">
        <f t="shared" si="17"/>
        <v xml:space="preserve"> </v>
      </c>
      <c r="AI124" s="191"/>
      <c r="AJ124" s="191"/>
      <c r="AK124" s="193"/>
      <c r="AL124" s="193"/>
      <c r="AM124" s="193"/>
      <c r="AN124" s="198" t="str">
        <f t="shared" si="18"/>
        <v xml:space="preserve"> </v>
      </c>
      <c r="AO124" s="191"/>
      <c r="AP124" s="191"/>
      <c r="AQ124" s="193"/>
      <c r="AR124" s="193"/>
      <c r="AS124" s="193"/>
      <c r="AT124" s="198" t="str">
        <f t="shared" si="19"/>
        <v xml:space="preserve"> </v>
      </c>
      <c r="AU124" s="191"/>
      <c r="AV124" s="191"/>
      <c r="AW124" s="193"/>
      <c r="AX124" s="193"/>
      <c r="AY124" s="193"/>
      <c r="AZ124" s="198" t="str">
        <f t="shared" si="20"/>
        <v xml:space="preserve"> </v>
      </c>
      <c r="BA124" s="191"/>
      <c r="BB124" s="191"/>
      <c r="BC124" s="193"/>
      <c r="BD124" s="193"/>
      <c r="BE124" s="193"/>
      <c r="BF124" s="198" t="str">
        <f t="shared" si="21"/>
        <v xml:space="preserve"> </v>
      </c>
      <c r="BG124" s="191"/>
      <c r="BH124" s="191"/>
      <c r="BI124" s="193"/>
      <c r="BJ124" s="193"/>
      <c r="BK124" s="193"/>
      <c r="BL124" s="198" t="str">
        <f t="shared" si="22"/>
        <v xml:space="preserve"> </v>
      </c>
      <c r="BM124" s="191"/>
      <c r="BN124" s="191"/>
      <c r="BO124" s="193"/>
      <c r="BP124" s="193"/>
      <c r="BQ124" s="193"/>
      <c r="BR124" s="198" t="str">
        <f t="shared" si="23"/>
        <v xml:space="preserve"> </v>
      </c>
      <c r="BS124" s="191"/>
      <c r="BT124" s="191"/>
      <c r="BU124" s="193"/>
      <c r="BV124" s="193"/>
      <c r="BW124" s="193"/>
      <c r="BX124" s="198" t="str">
        <f t="shared" si="24"/>
        <v xml:space="preserve"> </v>
      </c>
      <c r="BY124" s="191"/>
      <c r="BZ124" s="191"/>
      <c r="CA124" s="193"/>
      <c r="CB124" s="193"/>
      <c r="CC124" s="193"/>
      <c r="CD124" s="198" t="str">
        <f t="shared" si="25"/>
        <v xml:space="preserve"> </v>
      </c>
      <c r="CE124" s="66"/>
      <c r="CF124" s="66"/>
    </row>
    <row r="125" spans="1:84" s="67" customFormat="1" x14ac:dyDescent="0.2">
      <c r="A125" s="188">
        <f>BIODATA!A123</f>
        <v>118</v>
      </c>
      <c r="B125" s="188" t="str">
        <f>BIODATA!D123</f>
        <v>021011183</v>
      </c>
      <c r="C125" s="189" t="str">
        <f>BIODATA!E123</f>
        <v xml:space="preserve"> RENDI ANGGIA WAWAN</v>
      </c>
      <c r="D125" s="188" t="str">
        <f>BIODATA!G123</f>
        <v>Akuntansi</v>
      </c>
      <c r="E125" s="191"/>
      <c r="F125" s="191"/>
      <c r="G125" s="192"/>
      <c r="H125" s="192"/>
      <c r="I125" s="193"/>
      <c r="J125" s="198" t="str">
        <f t="shared" si="13"/>
        <v xml:space="preserve"> </v>
      </c>
      <c r="K125" s="191"/>
      <c r="L125" s="191"/>
      <c r="M125" s="192"/>
      <c r="N125" s="192"/>
      <c r="O125" s="193"/>
      <c r="P125" s="198" t="str">
        <f t="shared" si="14"/>
        <v xml:space="preserve"> </v>
      </c>
      <c r="Q125" s="191"/>
      <c r="R125" s="191"/>
      <c r="S125" s="192"/>
      <c r="T125" s="192"/>
      <c r="U125" s="193"/>
      <c r="V125" s="198" t="str">
        <f t="shared" si="15"/>
        <v xml:space="preserve"> </v>
      </c>
      <c r="W125" s="191"/>
      <c r="X125" s="191"/>
      <c r="Y125" s="192"/>
      <c r="Z125" s="192"/>
      <c r="AA125" s="193"/>
      <c r="AB125" s="198" t="str">
        <f t="shared" si="16"/>
        <v xml:space="preserve"> </v>
      </c>
      <c r="AC125" s="191"/>
      <c r="AD125" s="191"/>
      <c r="AE125" s="192"/>
      <c r="AF125" s="192"/>
      <c r="AG125" s="193"/>
      <c r="AH125" s="198" t="str">
        <f t="shared" si="17"/>
        <v xml:space="preserve"> </v>
      </c>
      <c r="AI125" s="191"/>
      <c r="AJ125" s="191"/>
      <c r="AK125" s="192"/>
      <c r="AL125" s="192"/>
      <c r="AM125" s="193"/>
      <c r="AN125" s="198" t="str">
        <f t="shared" si="18"/>
        <v xml:space="preserve"> </v>
      </c>
      <c r="AO125" s="191"/>
      <c r="AP125" s="191"/>
      <c r="AQ125" s="192"/>
      <c r="AR125" s="192"/>
      <c r="AS125" s="193"/>
      <c r="AT125" s="198" t="str">
        <f t="shared" si="19"/>
        <v xml:space="preserve"> </v>
      </c>
      <c r="AU125" s="191"/>
      <c r="AV125" s="191"/>
      <c r="AW125" s="192"/>
      <c r="AX125" s="192"/>
      <c r="AY125" s="193"/>
      <c r="AZ125" s="198" t="str">
        <f t="shared" si="20"/>
        <v xml:space="preserve"> </v>
      </c>
      <c r="BA125" s="191"/>
      <c r="BB125" s="191"/>
      <c r="BC125" s="192"/>
      <c r="BD125" s="192"/>
      <c r="BE125" s="193"/>
      <c r="BF125" s="198" t="str">
        <f t="shared" si="21"/>
        <v xml:space="preserve"> </v>
      </c>
      <c r="BG125" s="191"/>
      <c r="BH125" s="191"/>
      <c r="BI125" s="192"/>
      <c r="BJ125" s="192"/>
      <c r="BK125" s="193"/>
      <c r="BL125" s="198" t="str">
        <f t="shared" si="22"/>
        <v xml:space="preserve"> </v>
      </c>
      <c r="BM125" s="191"/>
      <c r="BN125" s="191"/>
      <c r="BO125" s="192"/>
      <c r="BP125" s="192"/>
      <c r="BQ125" s="193"/>
      <c r="BR125" s="198" t="str">
        <f t="shared" si="23"/>
        <v xml:space="preserve"> </v>
      </c>
      <c r="BS125" s="191"/>
      <c r="BT125" s="191"/>
      <c r="BU125" s="192"/>
      <c r="BV125" s="192"/>
      <c r="BW125" s="193"/>
      <c r="BX125" s="198" t="str">
        <f t="shared" si="24"/>
        <v xml:space="preserve"> </v>
      </c>
      <c r="BY125" s="191"/>
      <c r="BZ125" s="191"/>
      <c r="CA125" s="192"/>
      <c r="CB125" s="192"/>
      <c r="CC125" s="193"/>
      <c r="CD125" s="198" t="str">
        <f t="shared" si="25"/>
        <v xml:space="preserve"> </v>
      </c>
      <c r="CE125" s="66"/>
      <c r="CF125" s="66"/>
    </row>
    <row r="126" spans="1:84" s="67" customFormat="1" x14ac:dyDescent="0.2">
      <c r="A126" s="188">
        <f>BIODATA!A124</f>
        <v>119</v>
      </c>
      <c r="B126" s="188" t="str">
        <f>BIODATA!D124</f>
        <v>021011192</v>
      </c>
      <c r="C126" s="189" t="str">
        <f>BIODATA!E124</f>
        <v xml:space="preserve"> RIA GUSTINA</v>
      </c>
      <c r="D126" s="188" t="str">
        <f>BIODATA!G124</f>
        <v>Akuntansi</v>
      </c>
      <c r="E126" s="191"/>
      <c r="F126" s="191"/>
      <c r="G126" s="193"/>
      <c r="H126" s="193"/>
      <c r="I126" s="193"/>
      <c r="J126" s="198" t="str">
        <f t="shared" si="13"/>
        <v xml:space="preserve"> </v>
      </c>
      <c r="K126" s="191"/>
      <c r="L126" s="191"/>
      <c r="M126" s="193"/>
      <c r="N126" s="193"/>
      <c r="O126" s="193"/>
      <c r="P126" s="198" t="str">
        <f t="shared" si="14"/>
        <v xml:space="preserve"> </v>
      </c>
      <c r="Q126" s="191"/>
      <c r="R126" s="191"/>
      <c r="S126" s="193"/>
      <c r="T126" s="193"/>
      <c r="U126" s="193"/>
      <c r="V126" s="198" t="str">
        <f t="shared" si="15"/>
        <v xml:space="preserve"> </v>
      </c>
      <c r="W126" s="191"/>
      <c r="X126" s="191"/>
      <c r="Y126" s="193"/>
      <c r="Z126" s="193"/>
      <c r="AA126" s="193"/>
      <c r="AB126" s="198" t="str">
        <f t="shared" si="16"/>
        <v xml:space="preserve"> </v>
      </c>
      <c r="AC126" s="191"/>
      <c r="AD126" s="191"/>
      <c r="AE126" s="193"/>
      <c r="AF126" s="193"/>
      <c r="AG126" s="193"/>
      <c r="AH126" s="198" t="str">
        <f t="shared" si="17"/>
        <v xml:space="preserve"> </v>
      </c>
      <c r="AI126" s="191"/>
      <c r="AJ126" s="191"/>
      <c r="AK126" s="193"/>
      <c r="AL126" s="193"/>
      <c r="AM126" s="193"/>
      <c r="AN126" s="198" t="str">
        <f t="shared" si="18"/>
        <v xml:space="preserve"> </v>
      </c>
      <c r="AO126" s="191"/>
      <c r="AP126" s="191"/>
      <c r="AQ126" s="193"/>
      <c r="AR126" s="193"/>
      <c r="AS126" s="193"/>
      <c r="AT126" s="198" t="str">
        <f t="shared" si="19"/>
        <v xml:space="preserve"> </v>
      </c>
      <c r="AU126" s="191"/>
      <c r="AV126" s="191"/>
      <c r="AW126" s="193"/>
      <c r="AX126" s="193"/>
      <c r="AY126" s="193"/>
      <c r="AZ126" s="198" t="str">
        <f t="shared" si="20"/>
        <v xml:space="preserve"> </v>
      </c>
      <c r="BA126" s="191"/>
      <c r="BB126" s="191"/>
      <c r="BC126" s="193"/>
      <c r="BD126" s="193"/>
      <c r="BE126" s="193"/>
      <c r="BF126" s="198" t="str">
        <f t="shared" si="21"/>
        <v xml:space="preserve"> </v>
      </c>
      <c r="BG126" s="191"/>
      <c r="BH126" s="191"/>
      <c r="BI126" s="193"/>
      <c r="BJ126" s="193"/>
      <c r="BK126" s="193"/>
      <c r="BL126" s="198" t="str">
        <f t="shared" si="22"/>
        <v xml:space="preserve"> </v>
      </c>
      <c r="BM126" s="191"/>
      <c r="BN126" s="191"/>
      <c r="BO126" s="193"/>
      <c r="BP126" s="193"/>
      <c r="BQ126" s="193"/>
      <c r="BR126" s="198" t="str">
        <f t="shared" si="23"/>
        <v xml:space="preserve"> </v>
      </c>
      <c r="BS126" s="191"/>
      <c r="BT126" s="191"/>
      <c r="BU126" s="193"/>
      <c r="BV126" s="193"/>
      <c r="BW126" s="193"/>
      <c r="BX126" s="198" t="str">
        <f t="shared" si="24"/>
        <v xml:space="preserve"> </v>
      </c>
      <c r="BY126" s="191"/>
      <c r="BZ126" s="191"/>
      <c r="CA126" s="193"/>
      <c r="CB126" s="193"/>
      <c r="CC126" s="193"/>
      <c r="CD126" s="198" t="str">
        <f t="shared" si="25"/>
        <v xml:space="preserve"> </v>
      </c>
      <c r="CE126" s="66"/>
      <c r="CF126" s="66"/>
    </row>
    <row r="127" spans="1:84" s="67" customFormat="1" x14ac:dyDescent="0.2">
      <c r="A127" s="188">
        <f>BIODATA!A125</f>
        <v>120</v>
      </c>
      <c r="B127" s="188" t="str">
        <f>BIODATA!D125</f>
        <v>021011209</v>
      </c>
      <c r="C127" s="189" t="str">
        <f>BIODATA!E125</f>
        <v xml:space="preserve"> SERLI DEWI PUTRI</v>
      </c>
      <c r="D127" s="188" t="str">
        <f>BIODATA!G125</f>
        <v>Akuntansi</v>
      </c>
      <c r="E127" s="191"/>
      <c r="F127" s="191"/>
      <c r="G127" s="193"/>
      <c r="H127" s="193"/>
      <c r="I127" s="193"/>
      <c r="J127" s="198" t="str">
        <f t="shared" si="13"/>
        <v xml:space="preserve"> </v>
      </c>
      <c r="K127" s="191"/>
      <c r="L127" s="191"/>
      <c r="M127" s="193"/>
      <c r="N127" s="193"/>
      <c r="O127" s="193"/>
      <c r="P127" s="198" t="str">
        <f t="shared" si="14"/>
        <v xml:space="preserve"> </v>
      </c>
      <c r="Q127" s="191"/>
      <c r="R127" s="191"/>
      <c r="S127" s="193"/>
      <c r="T127" s="193"/>
      <c r="U127" s="193"/>
      <c r="V127" s="198" t="str">
        <f t="shared" si="15"/>
        <v xml:space="preserve"> </v>
      </c>
      <c r="W127" s="191"/>
      <c r="X127" s="191"/>
      <c r="Y127" s="193"/>
      <c r="Z127" s="193"/>
      <c r="AA127" s="193"/>
      <c r="AB127" s="198" t="str">
        <f t="shared" si="16"/>
        <v xml:space="preserve"> </v>
      </c>
      <c r="AC127" s="191"/>
      <c r="AD127" s="191"/>
      <c r="AE127" s="193"/>
      <c r="AF127" s="193"/>
      <c r="AG127" s="193"/>
      <c r="AH127" s="198" t="str">
        <f t="shared" si="17"/>
        <v xml:space="preserve"> </v>
      </c>
      <c r="AI127" s="191"/>
      <c r="AJ127" s="191"/>
      <c r="AK127" s="193"/>
      <c r="AL127" s="193"/>
      <c r="AM127" s="193"/>
      <c r="AN127" s="198" t="str">
        <f t="shared" si="18"/>
        <v xml:space="preserve"> </v>
      </c>
      <c r="AO127" s="191"/>
      <c r="AP127" s="191"/>
      <c r="AQ127" s="193"/>
      <c r="AR127" s="193"/>
      <c r="AS127" s="193"/>
      <c r="AT127" s="198" t="str">
        <f t="shared" si="19"/>
        <v xml:space="preserve"> </v>
      </c>
      <c r="AU127" s="191"/>
      <c r="AV127" s="191"/>
      <c r="AW127" s="193"/>
      <c r="AX127" s="193"/>
      <c r="AY127" s="193"/>
      <c r="AZ127" s="198" t="str">
        <f t="shared" si="20"/>
        <v xml:space="preserve"> </v>
      </c>
      <c r="BA127" s="191"/>
      <c r="BB127" s="191"/>
      <c r="BC127" s="193"/>
      <c r="BD127" s="193"/>
      <c r="BE127" s="193"/>
      <c r="BF127" s="198" t="str">
        <f t="shared" si="21"/>
        <v xml:space="preserve"> </v>
      </c>
      <c r="BG127" s="191"/>
      <c r="BH127" s="191"/>
      <c r="BI127" s="193"/>
      <c r="BJ127" s="193"/>
      <c r="BK127" s="193"/>
      <c r="BL127" s="198" t="str">
        <f t="shared" si="22"/>
        <v xml:space="preserve"> </v>
      </c>
      <c r="BM127" s="191"/>
      <c r="BN127" s="191"/>
      <c r="BO127" s="193"/>
      <c r="BP127" s="193"/>
      <c r="BQ127" s="193"/>
      <c r="BR127" s="198" t="str">
        <f t="shared" si="23"/>
        <v xml:space="preserve"> </v>
      </c>
      <c r="BS127" s="191"/>
      <c r="BT127" s="191"/>
      <c r="BU127" s="193"/>
      <c r="BV127" s="193"/>
      <c r="BW127" s="193"/>
      <c r="BX127" s="198" t="str">
        <f t="shared" si="24"/>
        <v xml:space="preserve"> </v>
      </c>
      <c r="BY127" s="191"/>
      <c r="BZ127" s="191"/>
      <c r="CA127" s="193"/>
      <c r="CB127" s="193"/>
      <c r="CC127" s="193"/>
      <c r="CD127" s="198" t="str">
        <f t="shared" si="25"/>
        <v xml:space="preserve"> </v>
      </c>
      <c r="CE127" s="66"/>
      <c r="CF127" s="66"/>
    </row>
    <row r="128" spans="1:84" s="67" customFormat="1" x14ac:dyDescent="0.2">
      <c r="A128" s="188">
        <f>BIODATA!A126</f>
        <v>121</v>
      </c>
      <c r="B128" s="188" t="str">
        <f>BIODATA!D126</f>
        <v>021011218</v>
      </c>
      <c r="C128" s="189" t="str">
        <f>BIODATA!E126</f>
        <v xml:space="preserve"> SURYANI</v>
      </c>
      <c r="D128" s="188" t="str">
        <f>BIODATA!G126</f>
        <v>Akuntansi</v>
      </c>
      <c r="E128" s="191"/>
      <c r="F128" s="191"/>
      <c r="G128" s="193"/>
      <c r="H128" s="193"/>
      <c r="I128" s="193"/>
      <c r="J128" s="198" t="str">
        <f t="shared" si="13"/>
        <v xml:space="preserve"> </v>
      </c>
      <c r="K128" s="191"/>
      <c r="L128" s="191"/>
      <c r="M128" s="193"/>
      <c r="N128" s="193"/>
      <c r="O128" s="193"/>
      <c r="P128" s="198" t="str">
        <f t="shared" si="14"/>
        <v xml:space="preserve"> </v>
      </c>
      <c r="Q128" s="191"/>
      <c r="R128" s="191"/>
      <c r="S128" s="193"/>
      <c r="T128" s="193"/>
      <c r="U128" s="193"/>
      <c r="V128" s="198" t="str">
        <f t="shared" si="15"/>
        <v xml:space="preserve"> </v>
      </c>
      <c r="W128" s="191"/>
      <c r="X128" s="191"/>
      <c r="Y128" s="193"/>
      <c r="Z128" s="193"/>
      <c r="AA128" s="193"/>
      <c r="AB128" s="198" t="str">
        <f t="shared" si="16"/>
        <v xml:space="preserve"> </v>
      </c>
      <c r="AC128" s="191"/>
      <c r="AD128" s="191"/>
      <c r="AE128" s="193"/>
      <c r="AF128" s="193"/>
      <c r="AG128" s="193"/>
      <c r="AH128" s="198" t="str">
        <f t="shared" si="17"/>
        <v xml:space="preserve"> </v>
      </c>
      <c r="AI128" s="191"/>
      <c r="AJ128" s="191"/>
      <c r="AK128" s="193"/>
      <c r="AL128" s="193"/>
      <c r="AM128" s="193"/>
      <c r="AN128" s="198" t="str">
        <f t="shared" si="18"/>
        <v xml:space="preserve"> </v>
      </c>
      <c r="AO128" s="191"/>
      <c r="AP128" s="191"/>
      <c r="AQ128" s="193"/>
      <c r="AR128" s="193"/>
      <c r="AS128" s="193"/>
      <c r="AT128" s="198" t="str">
        <f t="shared" si="19"/>
        <v xml:space="preserve"> </v>
      </c>
      <c r="AU128" s="191"/>
      <c r="AV128" s="191"/>
      <c r="AW128" s="193"/>
      <c r="AX128" s="193"/>
      <c r="AY128" s="193"/>
      <c r="AZ128" s="198" t="str">
        <f t="shared" si="20"/>
        <v xml:space="preserve"> </v>
      </c>
      <c r="BA128" s="191"/>
      <c r="BB128" s="191"/>
      <c r="BC128" s="193"/>
      <c r="BD128" s="193"/>
      <c r="BE128" s="193"/>
      <c r="BF128" s="198" t="str">
        <f t="shared" si="21"/>
        <v xml:space="preserve"> </v>
      </c>
      <c r="BG128" s="191"/>
      <c r="BH128" s="191"/>
      <c r="BI128" s="193"/>
      <c r="BJ128" s="193"/>
      <c r="BK128" s="193"/>
      <c r="BL128" s="198" t="str">
        <f t="shared" si="22"/>
        <v xml:space="preserve"> </v>
      </c>
      <c r="BM128" s="191"/>
      <c r="BN128" s="191"/>
      <c r="BO128" s="193"/>
      <c r="BP128" s="193"/>
      <c r="BQ128" s="193"/>
      <c r="BR128" s="198" t="str">
        <f t="shared" si="23"/>
        <v xml:space="preserve"> </v>
      </c>
      <c r="BS128" s="191"/>
      <c r="BT128" s="191"/>
      <c r="BU128" s="193"/>
      <c r="BV128" s="193"/>
      <c r="BW128" s="193"/>
      <c r="BX128" s="198" t="str">
        <f t="shared" si="24"/>
        <v xml:space="preserve"> </v>
      </c>
      <c r="BY128" s="191"/>
      <c r="BZ128" s="191"/>
      <c r="CA128" s="193"/>
      <c r="CB128" s="193"/>
      <c r="CC128" s="193"/>
      <c r="CD128" s="198" t="str">
        <f t="shared" si="25"/>
        <v xml:space="preserve"> </v>
      </c>
      <c r="CE128" s="66"/>
      <c r="CF128" s="66"/>
    </row>
    <row r="129" spans="1:84" s="67" customFormat="1" x14ac:dyDescent="0.2">
      <c r="A129" s="188">
        <f>BIODATA!A127</f>
        <v>122</v>
      </c>
      <c r="B129" s="188" t="str">
        <f>BIODATA!D127</f>
        <v>021011227</v>
      </c>
      <c r="C129" s="189" t="str">
        <f>BIODATA!E127</f>
        <v xml:space="preserve"> TESA DWI SABELA</v>
      </c>
      <c r="D129" s="188" t="str">
        <f>BIODATA!G127</f>
        <v>Akuntansi</v>
      </c>
      <c r="E129" s="191"/>
      <c r="F129" s="191"/>
      <c r="G129" s="193"/>
      <c r="H129" s="193"/>
      <c r="I129" s="193"/>
      <c r="J129" s="198" t="str">
        <f t="shared" si="13"/>
        <v xml:space="preserve"> </v>
      </c>
      <c r="K129" s="191"/>
      <c r="L129" s="191"/>
      <c r="M129" s="193"/>
      <c r="N129" s="193"/>
      <c r="O129" s="193"/>
      <c r="P129" s="198" t="str">
        <f t="shared" si="14"/>
        <v xml:space="preserve"> </v>
      </c>
      <c r="Q129" s="191"/>
      <c r="R129" s="191"/>
      <c r="S129" s="193"/>
      <c r="T129" s="193"/>
      <c r="U129" s="193"/>
      <c r="V129" s="198" t="str">
        <f t="shared" si="15"/>
        <v xml:space="preserve"> </v>
      </c>
      <c r="W129" s="191"/>
      <c r="X129" s="191"/>
      <c r="Y129" s="193"/>
      <c r="Z129" s="193"/>
      <c r="AA129" s="193"/>
      <c r="AB129" s="198" t="str">
        <f t="shared" si="16"/>
        <v xml:space="preserve"> </v>
      </c>
      <c r="AC129" s="191"/>
      <c r="AD129" s="191"/>
      <c r="AE129" s="193"/>
      <c r="AF129" s="193"/>
      <c r="AG129" s="193"/>
      <c r="AH129" s="198" t="str">
        <f t="shared" si="17"/>
        <v xml:space="preserve"> </v>
      </c>
      <c r="AI129" s="191"/>
      <c r="AJ129" s="191"/>
      <c r="AK129" s="193"/>
      <c r="AL129" s="193"/>
      <c r="AM129" s="193"/>
      <c r="AN129" s="198" t="str">
        <f t="shared" si="18"/>
        <v xml:space="preserve"> </v>
      </c>
      <c r="AO129" s="191"/>
      <c r="AP129" s="191"/>
      <c r="AQ129" s="193"/>
      <c r="AR129" s="193"/>
      <c r="AS129" s="193"/>
      <c r="AT129" s="198" t="str">
        <f t="shared" si="19"/>
        <v xml:space="preserve"> </v>
      </c>
      <c r="AU129" s="191"/>
      <c r="AV129" s="191"/>
      <c r="AW129" s="193"/>
      <c r="AX129" s="193"/>
      <c r="AY129" s="193"/>
      <c r="AZ129" s="198" t="str">
        <f t="shared" si="20"/>
        <v xml:space="preserve"> </v>
      </c>
      <c r="BA129" s="191"/>
      <c r="BB129" s="191"/>
      <c r="BC129" s="193"/>
      <c r="BD129" s="193"/>
      <c r="BE129" s="193"/>
      <c r="BF129" s="198" t="str">
        <f t="shared" si="21"/>
        <v xml:space="preserve"> </v>
      </c>
      <c r="BG129" s="191"/>
      <c r="BH129" s="191"/>
      <c r="BI129" s="193"/>
      <c r="BJ129" s="193"/>
      <c r="BK129" s="193"/>
      <c r="BL129" s="198" t="str">
        <f t="shared" si="22"/>
        <v xml:space="preserve"> </v>
      </c>
      <c r="BM129" s="191"/>
      <c r="BN129" s="191"/>
      <c r="BO129" s="193"/>
      <c r="BP129" s="193"/>
      <c r="BQ129" s="193"/>
      <c r="BR129" s="198" t="str">
        <f t="shared" si="23"/>
        <v xml:space="preserve"> </v>
      </c>
      <c r="BS129" s="191"/>
      <c r="BT129" s="191"/>
      <c r="BU129" s="193"/>
      <c r="BV129" s="193"/>
      <c r="BW129" s="193"/>
      <c r="BX129" s="198" t="str">
        <f t="shared" si="24"/>
        <v xml:space="preserve"> </v>
      </c>
      <c r="BY129" s="191"/>
      <c r="BZ129" s="191"/>
      <c r="CA129" s="193"/>
      <c r="CB129" s="193"/>
      <c r="CC129" s="193"/>
      <c r="CD129" s="198" t="str">
        <f t="shared" si="25"/>
        <v xml:space="preserve"> </v>
      </c>
      <c r="CE129" s="66"/>
      <c r="CF129" s="66"/>
    </row>
    <row r="130" spans="1:84" s="67" customFormat="1" x14ac:dyDescent="0.2">
      <c r="A130" s="188">
        <f>BIODATA!A128</f>
        <v>123</v>
      </c>
      <c r="B130" s="188" t="str">
        <f>BIODATA!D128</f>
        <v>021011236</v>
      </c>
      <c r="C130" s="189" t="str">
        <f>BIODATA!E128</f>
        <v xml:space="preserve"> WILDAH FAUZIAH MUHATA</v>
      </c>
      <c r="D130" s="188" t="str">
        <f>BIODATA!G128</f>
        <v>Akuntansi</v>
      </c>
      <c r="E130" s="191"/>
      <c r="F130" s="191"/>
      <c r="G130" s="193"/>
      <c r="H130" s="193"/>
      <c r="I130" s="193"/>
      <c r="J130" s="198" t="str">
        <f t="shared" si="13"/>
        <v xml:space="preserve"> </v>
      </c>
      <c r="K130" s="191"/>
      <c r="L130" s="191"/>
      <c r="M130" s="193"/>
      <c r="N130" s="193"/>
      <c r="O130" s="193"/>
      <c r="P130" s="198" t="str">
        <f t="shared" si="14"/>
        <v xml:space="preserve"> </v>
      </c>
      <c r="Q130" s="191"/>
      <c r="R130" s="191"/>
      <c r="S130" s="193"/>
      <c r="T130" s="193"/>
      <c r="U130" s="193"/>
      <c r="V130" s="198" t="str">
        <f t="shared" si="15"/>
        <v xml:space="preserve"> </v>
      </c>
      <c r="W130" s="191"/>
      <c r="X130" s="191"/>
      <c r="Y130" s="193"/>
      <c r="Z130" s="193"/>
      <c r="AA130" s="193"/>
      <c r="AB130" s="198" t="str">
        <f t="shared" si="16"/>
        <v xml:space="preserve"> </v>
      </c>
      <c r="AC130" s="191"/>
      <c r="AD130" s="191"/>
      <c r="AE130" s="193"/>
      <c r="AF130" s="193"/>
      <c r="AG130" s="193"/>
      <c r="AH130" s="198" t="str">
        <f t="shared" si="17"/>
        <v xml:space="preserve"> </v>
      </c>
      <c r="AI130" s="191"/>
      <c r="AJ130" s="191"/>
      <c r="AK130" s="193"/>
      <c r="AL130" s="193"/>
      <c r="AM130" s="193"/>
      <c r="AN130" s="198" t="str">
        <f t="shared" si="18"/>
        <v xml:space="preserve"> </v>
      </c>
      <c r="AO130" s="191"/>
      <c r="AP130" s="191"/>
      <c r="AQ130" s="193"/>
      <c r="AR130" s="193"/>
      <c r="AS130" s="193"/>
      <c r="AT130" s="198" t="str">
        <f t="shared" si="19"/>
        <v xml:space="preserve"> </v>
      </c>
      <c r="AU130" s="191"/>
      <c r="AV130" s="191"/>
      <c r="AW130" s="193"/>
      <c r="AX130" s="193"/>
      <c r="AY130" s="193"/>
      <c r="AZ130" s="198" t="str">
        <f t="shared" si="20"/>
        <v xml:space="preserve"> </v>
      </c>
      <c r="BA130" s="191"/>
      <c r="BB130" s="191"/>
      <c r="BC130" s="193"/>
      <c r="BD130" s="193"/>
      <c r="BE130" s="193"/>
      <c r="BF130" s="198" t="str">
        <f t="shared" si="21"/>
        <v xml:space="preserve"> </v>
      </c>
      <c r="BG130" s="191"/>
      <c r="BH130" s="191"/>
      <c r="BI130" s="193"/>
      <c r="BJ130" s="193"/>
      <c r="BK130" s="193"/>
      <c r="BL130" s="198" t="str">
        <f t="shared" si="22"/>
        <v xml:space="preserve"> </v>
      </c>
      <c r="BM130" s="191"/>
      <c r="BN130" s="191"/>
      <c r="BO130" s="193"/>
      <c r="BP130" s="193"/>
      <c r="BQ130" s="193"/>
      <c r="BR130" s="198" t="str">
        <f t="shared" si="23"/>
        <v xml:space="preserve"> </v>
      </c>
      <c r="BS130" s="191"/>
      <c r="BT130" s="191"/>
      <c r="BU130" s="193"/>
      <c r="BV130" s="193"/>
      <c r="BW130" s="193"/>
      <c r="BX130" s="198" t="str">
        <f t="shared" si="24"/>
        <v xml:space="preserve"> </v>
      </c>
      <c r="BY130" s="191"/>
      <c r="BZ130" s="191"/>
      <c r="CA130" s="193"/>
      <c r="CB130" s="193"/>
      <c r="CC130" s="193"/>
      <c r="CD130" s="198" t="str">
        <f t="shared" si="25"/>
        <v xml:space="preserve"> </v>
      </c>
      <c r="CE130" s="66"/>
      <c r="CF130" s="66"/>
    </row>
    <row r="131" spans="1:84" s="67" customFormat="1" x14ac:dyDescent="0.2">
      <c r="A131" s="188">
        <f>BIODATA!A129</f>
        <v>124</v>
      </c>
      <c r="B131" s="188" t="str">
        <f>BIODATA!D129</f>
        <v>021011245</v>
      </c>
      <c r="C131" s="189" t="str">
        <f>BIODATA!E129</f>
        <v xml:space="preserve"> WINDI MAHARANI</v>
      </c>
      <c r="D131" s="188" t="str">
        <f>BIODATA!G129</f>
        <v>Akuntansi</v>
      </c>
      <c r="E131" s="191"/>
      <c r="F131" s="191"/>
      <c r="G131" s="193"/>
      <c r="H131" s="193"/>
      <c r="I131" s="193"/>
      <c r="J131" s="198" t="str">
        <f t="shared" si="13"/>
        <v xml:space="preserve"> </v>
      </c>
      <c r="K131" s="191"/>
      <c r="L131" s="191"/>
      <c r="M131" s="193"/>
      <c r="N131" s="193"/>
      <c r="O131" s="193"/>
      <c r="P131" s="198" t="str">
        <f t="shared" si="14"/>
        <v xml:space="preserve"> </v>
      </c>
      <c r="Q131" s="191"/>
      <c r="R131" s="191"/>
      <c r="S131" s="193"/>
      <c r="T131" s="193"/>
      <c r="U131" s="193"/>
      <c r="V131" s="198" t="str">
        <f t="shared" si="15"/>
        <v xml:space="preserve"> </v>
      </c>
      <c r="W131" s="191"/>
      <c r="X131" s="191"/>
      <c r="Y131" s="193"/>
      <c r="Z131" s="193"/>
      <c r="AA131" s="193"/>
      <c r="AB131" s="198" t="str">
        <f t="shared" si="16"/>
        <v xml:space="preserve"> </v>
      </c>
      <c r="AC131" s="191"/>
      <c r="AD131" s="191"/>
      <c r="AE131" s="193"/>
      <c r="AF131" s="193"/>
      <c r="AG131" s="193"/>
      <c r="AH131" s="198" t="str">
        <f t="shared" si="17"/>
        <v xml:space="preserve"> </v>
      </c>
      <c r="AI131" s="191"/>
      <c r="AJ131" s="191"/>
      <c r="AK131" s="193"/>
      <c r="AL131" s="193"/>
      <c r="AM131" s="193"/>
      <c r="AN131" s="198" t="str">
        <f t="shared" si="18"/>
        <v xml:space="preserve"> </v>
      </c>
      <c r="AO131" s="191"/>
      <c r="AP131" s="191"/>
      <c r="AQ131" s="193"/>
      <c r="AR131" s="193"/>
      <c r="AS131" s="193"/>
      <c r="AT131" s="198" t="str">
        <f t="shared" si="19"/>
        <v xml:space="preserve"> </v>
      </c>
      <c r="AU131" s="191"/>
      <c r="AV131" s="191"/>
      <c r="AW131" s="193"/>
      <c r="AX131" s="193"/>
      <c r="AY131" s="193"/>
      <c r="AZ131" s="198" t="str">
        <f t="shared" si="20"/>
        <v xml:space="preserve"> </v>
      </c>
      <c r="BA131" s="191"/>
      <c r="BB131" s="191"/>
      <c r="BC131" s="193"/>
      <c r="BD131" s="193"/>
      <c r="BE131" s="193"/>
      <c r="BF131" s="198" t="str">
        <f t="shared" si="21"/>
        <v xml:space="preserve"> </v>
      </c>
      <c r="BG131" s="191"/>
      <c r="BH131" s="191"/>
      <c r="BI131" s="193"/>
      <c r="BJ131" s="193"/>
      <c r="BK131" s="193"/>
      <c r="BL131" s="198" t="str">
        <f t="shared" si="22"/>
        <v xml:space="preserve"> </v>
      </c>
      <c r="BM131" s="191"/>
      <c r="BN131" s="191"/>
      <c r="BO131" s="193"/>
      <c r="BP131" s="193"/>
      <c r="BQ131" s="193"/>
      <c r="BR131" s="198" t="str">
        <f t="shared" si="23"/>
        <v xml:space="preserve"> </v>
      </c>
      <c r="BS131" s="191"/>
      <c r="BT131" s="191"/>
      <c r="BU131" s="193"/>
      <c r="BV131" s="193"/>
      <c r="BW131" s="193"/>
      <c r="BX131" s="198" t="str">
        <f t="shared" si="24"/>
        <v xml:space="preserve"> </v>
      </c>
      <c r="BY131" s="191"/>
      <c r="BZ131" s="191"/>
      <c r="CA131" s="193"/>
      <c r="CB131" s="193"/>
      <c r="CC131" s="193"/>
      <c r="CD131" s="198" t="str">
        <f t="shared" si="25"/>
        <v xml:space="preserve"> </v>
      </c>
      <c r="CE131" s="66"/>
      <c r="CF131" s="66"/>
    </row>
    <row r="132" spans="1:84" s="67" customFormat="1" x14ac:dyDescent="0.2">
      <c r="A132" s="188">
        <f>BIODATA!A130</f>
        <v>125</v>
      </c>
      <c r="B132" s="188" t="str">
        <f>BIODATA!D130</f>
        <v>021011254</v>
      </c>
      <c r="C132" s="189" t="str">
        <f>BIODATA!E130</f>
        <v xml:space="preserve"> YULI SUSANTI</v>
      </c>
      <c r="D132" s="188" t="str">
        <f>BIODATA!G130</f>
        <v>Akuntansi</v>
      </c>
      <c r="E132" s="191"/>
      <c r="F132" s="191"/>
      <c r="G132" s="192"/>
      <c r="H132" s="192"/>
      <c r="I132" s="193"/>
      <c r="J132" s="198" t="str">
        <f t="shared" si="13"/>
        <v xml:space="preserve"> </v>
      </c>
      <c r="K132" s="191"/>
      <c r="L132" s="191"/>
      <c r="M132" s="192"/>
      <c r="N132" s="192"/>
      <c r="O132" s="193"/>
      <c r="P132" s="198" t="str">
        <f t="shared" si="14"/>
        <v xml:space="preserve"> </v>
      </c>
      <c r="Q132" s="191"/>
      <c r="R132" s="191"/>
      <c r="S132" s="192"/>
      <c r="T132" s="192"/>
      <c r="U132" s="193"/>
      <c r="V132" s="198" t="str">
        <f t="shared" si="15"/>
        <v xml:space="preserve"> </v>
      </c>
      <c r="W132" s="191"/>
      <c r="X132" s="191"/>
      <c r="Y132" s="192"/>
      <c r="Z132" s="192"/>
      <c r="AA132" s="193"/>
      <c r="AB132" s="198" t="str">
        <f t="shared" si="16"/>
        <v xml:space="preserve"> </v>
      </c>
      <c r="AC132" s="191"/>
      <c r="AD132" s="191"/>
      <c r="AE132" s="192"/>
      <c r="AF132" s="192"/>
      <c r="AG132" s="193"/>
      <c r="AH132" s="198" t="str">
        <f t="shared" si="17"/>
        <v xml:space="preserve"> </v>
      </c>
      <c r="AI132" s="191"/>
      <c r="AJ132" s="191"/>
      <c r="AK132" s="192"/>
      <c r="AL132" s="192"/>
      <c r="AM132" s="193"/>
      <c r="AN132" s="198" t="str">
        <f t="shared" si="18"/>
        <v xml:space="preserve"> </v>
      </c>
      <c r="AO132" s="191"/>
      <c r="AP132" s="191"/>
      <c r="AQ132" s="192"/>
      <c r="AR132" s="192"/>
      <c r="AS132" s="193"/>
      <c r="AT132" s="198" t="str">
        <f t="shared" si="19"/>
        <v xml:space="preserve"> </v>
      </c>
      <c r="AU132" s="191"/>
      <c r="AV132" s="191"/>
      <c r="AW132" s="192"/>
      <c r="AX132" s="192"/>
      <c r="AY132" s="193"/>
      <c r="AZ132" s="198" t="str">
        <f t="shared" si="20"/>
        <v xml:space="preserve"> </v>
      </c>
      <c r="BA132" s="191"/>
      <c r="BB132" s="191"/>
      <c r="BC132" s="192"/>
      <c r="BD132" s="192"/>
      <c r="BE132" s="193"/>
      <c r="BF132" s="198" t="str">
        <f t="shared" si="21"/>
        <v xml:space="preserve"> </v>
      </c>
      <c r="BG132" s="191"/>
      <c r="BH132" s="191"/>
      <c r="BI132" s="192"/>
      <c r="BJ132" s="192"/>
      <c r="BK132" s="193"/>
      <c r="BL132" s="198" t="str">
        <f t="shared" si="22"/>
        <v xml:space="preserve"> </v>
      </c>
      <c r="BM132" s="191"/>
      <c r="BN132" s="191"/>
      <c r="BO132" s="192"/>
      <c r="BP132" s="192"/>
      <c r="BQ132" s="193"/>
      <c r="BR132" s="198" t="str">
        <f t="shared" si="23"/>
        <v xml:space="preserve"> </v>
      </c>
      <c r="BS132" s="191"/>
      <c r="BT132" s="191"/>
      <c r="BU132" s="192"/>
      <c r="BV132" s="192"/>
      <c r="BW132" s="193"/>
      <c r="BX132" s="198" t="str">
        <f t="shared" si="24"/>
        <v xml:space="preserve"> </v>
      </c>
      <c r="BY132" s="191"/>
      <c r="BZ132" s="191"/>
      <c r="CA132" s="192"/>
      <c r="CB132" s="192"/>
      <c r="CC132" s="193"/>
      <c r="CD132" s="198" t="str">
        <f t="shared" si="25"/>
        <v xml:space="preserve"> </v>
      </c>
      <c r="CE132" s="66"/>
      <c r="CF132" s="66"/>
    </row>
    <row r="133" spans="1:84" s="67" customFormat="1" x14ac:dyDescent="0.2">
      <c r="A133" s="188">
        <f>BIODATA!A131</f>
        <v>126</v>
      </c>
      <c r="B133" s="188" t="str">
        <f>BIODATA!D131</f>
        <v>021011263</v>
      </c>
      <c r="C133" s="189" t="str">
        <f>BIODATA!E131</f>
        <v xml:space="preserve"> AGUS YULI EFRIYANI</v>
      </c>
      <c r="D133" s="188" t="str">
        <f>BIODATA!G131</f>
        <v>Administrasi Perkantoran</v>
      </c>
      <c r="E133" s="191"/>
      <c r="F133" s="191"/>
      <c r="G133" s="193"/>
      <c r="H133" s="193"/>
      <c r="I133" s="193"/>
      <c r="J133" s="198" t="str">
        <f t="shared" si="13"/>
        <v xml:space="preserve"> </v>
      </c>
      <c r="K133" s="191"/>
      <c r="L133" s="191"/>
      <c r="M133" s="193"/>
      <c r="N133" s="193"/>
      <c r="O133" s="193"/>
      <c r="P133" s="198" t="str">
        <f t="shared" si="14"/>
        <v xml:space="preserve"> </v>
      </c>
      <c r="Q133" s="191"/>
      <c r="R133" s="191"/>
      <c r="S133" s="193"/>
      <c r="T133" s="193"/>
      <c r="U133" s="193"/>
      <c r="V133" s="198" t="str">
        <f t="shared" si="15"/>
        <v xml:space="preserve"> </v>
      </c>
      <c r="W133" s="191"/>
      <c r="X133" s="191"/>
      <c r="Y133" s="193"/>
      <c r="Z133" s="193"/>
      <c r="AA133" s="193"/>
      <c r="AB133" s="198" t="str">
        <f t="shared" si="16"/>
        <v xml:space="preserve"> </v>
      </c>
      <c r="AC133" s="191"/>
      <c r="AD133" s="191"/>
      <c r="AE133" s="193"/>
      <c r="AF133" s="193"/>
      <c r="AG133" s="193"/>
      <c r="AH133" s="198" t="str">
        <f t="shared" si="17"/>
        <v xml:space="preserve"> </v>
      </c>
      <c r="AI133" s="191"/>
      <c r="AJ133" s="191"/>
      <c r="AK133" s="193"/>
      <c r="AL133" s="193"/>
      <c r="AM133" s="193"/>
      <c r="AN133" s="198" t="str">
        <f t="shared" si="18"/>
        <v xml:space="preserve"> </v>
      </c>
      <c r="AO133" s="191"/>
      <c r="AP133" s="191"/>
      <c r="AQ133" s="193"/>
      <c r="AR133" s="193"/>
      <c r="AS133" s="193"/>
      <c r="AT133" s="198" t="str">
        <f t="shared" si="19"/>
        <v xml:space="preserve"> </v>
      </c>
      <c r="AU133" s="191"/>
      <c r="AV133" s="191"/>
      <c r="AW133" s="193"/>
      <c r="AX133" s="193"/>
      <c r="AY133" s="193"/>
      <c r="AZ133" s="198" t="str">
        <f t="shared" si="20"/>
        <v xml:space="preserve"> </v>
      </c>
      <c r="BA133" s="191"/>
      <c r="BB133" s="191"/>
      <c r="BC133" s="193"/>
      <c r="BD133" s="193"/>
      <c r="BE133" s="193"/>
      <c r="BF133" s="198" t="str">
        <f t="shared" si="21"/>
        <v xml:space="preserve"> </v>
      </c>
      <c r="BG133" s="191"/>
      <c r="BH133" s="191"/>
      <c r="BI133" s="193"/>
      <c r="BJ133" s="193"/>
      <c r="BK133" s="193"/>
      <c r="BL133" s="198" t="str">
        <f t="shared" si="22"/>
        <v xml:space="preserve"> </v>
      </c>
      <c r="BM133" s="191"/>
      <c r="BN133" s="191"/>
      <c r="BO133" s="193"/>
      <c r="BP133" s="193"/>
      <c r="BQ133" s="193"/>
      <c r="BR133" s="198" t="str">
        <f t="shared" si="23"/>
        <v xml:space="preserve"> </v>
      </c>
      <c r="BS133" s="191"/>
      <c r="BT133" s="191"/>
      <c r="BU133" s="193"/>
      <c r="BV133" s="193"/>
      <c r="BW133" s="193"/>
      <c r="BX133" s="198" t="str">
        <f t="shared" si="24"/>
        <v xml:space="preserve"> </v>
      </c>
      <c r="BY133" s="191"/>
      <c r="BZ133" s="191"/>
      <c r="CA133" s="193"/>
      <c r="CB133" s="193"/>
      <c r="CC133" s="193"/>
      <c r="CD133" s="198" t="str">
        <f t="shared" si="25"/>
        <v xml:space="preserve"> </v>
      </c>
      <c r="CE133" s="66"/>
      <c r="CF133" s="66"/>
    </row>
    <row r="134" spans="1:84" s="67" customFormat="1" x14ac:dyDescent="0.2">
      <c r="A134" s="188">
        <f>BIODATA!A132</f>
        <v>127</v>
      </c>
      <c r="B134" s="188" t="str">
        <f>BIODATA!D132</f>
        <v>021011273</v>
      </c>
      <c r="C134" s="189" t="str">
        <f>BIODATA!E132</f>
        <v xml:space="preserve"> AINAH</v>
      </c>
      <c r="D134" s="188" t="str">
        <f>BIODATA!G132</f>
        <v>Administrasi Perkantoran</v>
      </c>
      <c r="E134" s="191"/>
      <c r="F134" s="191"/>
      <c r="G134" s="193"/>
      <c r="H134" s="193"/>
      <c r="I134" s="193"/>
      <c r="J134" s="198" t="str">
        <f t="shared" si="13"/>
        <v xml:space="preserve"> </v>
      </c>
      <c r="K134" s="191"/>
      <c r="L134" s="191"/>
      <c r="M134" s="193"/>
      <c r="N134" s="193"/>
      <c r="O134" s="193"/>
      <c r="P134" s="198" t="str">
        <f t="shared" si="14"/>
        <v xml:space="preserve"> </v>
      </c>
      <c r="Q134" s="191"/>
      <c r="R134" s="191"/>
      <c r="S134" s="193"/>
      <c r="T134" s="193"/>
      <c r="U134" s="193"/>
      <c r="V134" s="198" t="str">
        <f t="shared" si="15"/>
        <v xml:space="preserve"> </v>
      </c>
      <c r="W134" s="191"/>
      <c r="X134" s="191"/>
      <c r="Y134" s="193"/>
      <c r="Z134" s="193"/>
      <c r="AA134" s="193"/>
      <c r="AB134" s="198" t="str">
        <f t="shared" si="16"/>
        <v xml:space="preserve"> </v>
      </c>
      <c r="AC134" s="191"/>
      <c r="AD134" s="191"/>
      <c r="AE134" s="193"/>
      <c r="AF134" s="193"/>
      <c r="AG134" s="193"/>
      <c r="AH134" s="198" t="str">
        <f t="shared" si="17"/>
        <v xml:space="preserve"> </v>
      </c>
      <c r="AI134" s="191"/>
      <c r="AJ134" s="191"/>
      <c r="AK134" s="193"/>
      <c r="AL134" s="193"/>
      <c r="AM134" s="193"/>
      <c r="AN134" s="198" t="str">
        <f t="shared" si="18"/>
        <v xml:space="preserve"> </v>
      </c>
      <c r="AO134" s="191"/>
      <c r="AP134" s="191"/>
      <c r="AQ134" s="193"/>
      <c r="AR134" s="193"/>
      <c r="AS134" s="193"/>
      <c r="AT134" s="198" t="str">
        <f t="shared" si="19"/>
        <v xml:space="preserve"> </v>
      </c>
      <c r="AU134" s="191"/>
      <c r="AV134" s="191"/>
      <c r="AW134" s="193"/>
      <c r="AX134" s="193"/>
      <c r="AY134" s="193"/>
      <c r="AZ134" s="198" t="str">
        <f t="shared" si="20"/>
        <v xml:space="preserve"> </v>
      </c>
      <c r="BA134" s="191"/>
      <c r="BB134" s="191"/>
      <c r="BC134" s="193"/>
      <c r="BD134" s="193"/>
      <c r="BE134" s="193"/>
      <c r="BF134" s="198" t="str">
        <f t="shared" si="21"/>
        <v xml:space="preserve"> </v>
      </c>
      <c r="BG134" s="191"/>
      <c r="BH134" s="191"/>
      <c r="BI134" s="193"/>
      <c r="BJ134" s="193"/>
      <c r="BK134" s="193"/>
      <c r="BL134" s="198" t="str">
        <f t="shared" si="22"/>
        <v xml:space="preserve"> </v>
      </c>
      <c r="BM134" s="191"/>
      <c r="BN134" s="191"/>
      <c r="BO134" s="193"/>
      <c r="BP134" s="193"/>
      <c r="BQ134" s="193"/>
      <c r="BR134" s="198" t="str">
        <f t="shared" si="23"/>
        <v xml:space="preserve"> </v>
      </c>
      <c r="BS134" s="191"/>
      <c r="BT134" s="191"/>
      <c r="BU134" s="193"/>
      <c r="BV134" s="193"/>
      <c r="BW134" s="193"/>
      <c r="BX134" s="198" t="str">
        <f t="shared" si="24"/>
        <v xml:space="preserve"> </v>
      </c>
      <c r="BY134" s="191"/>
      <c r="BZ134" s="191"/>
      <c r="CA134" s="193"/>
      <c r="CB134" s="193"/>
      <c r="CC134" s="193"/>
      <c r="CD134" s="198" t="str">
        <f t="shared" si="25"/>
        <v xml:space="preserve"> </v>
      </c>
      <c r="CE134" s="66"/>
      <c r="CF134" s="66"/>
    </row>
    <row r="135" spans="1:84" s="67" customFormat="1" x14ac:dyDescent="0.2">
      <c r="A135" s="188">
        <f>BIODATA!A133</f>
        <v>128</v>
      </c>
      <c r="B135" s="188" t="str">
        <f>BIODATA!D133</f>
        <v>021011289</v>
      </c>
      <c r="C135" s="189" t="str">
        <f>BIODATA!E133</f>
        <v xml:space="preserve"> ANDREAN PALEVI</v>
      </c>
      <c r="D135" s="188" t="str">
        <f>BIODATA!G133</f>
        <v>Administrasi Perkantoran</v>
      </c>
      <c r="E135" s="191"/>
      <c r="F135" s="191"/>
      <c r="G135" s="193"/>
      <c r="H135" s="193"/>
      <c r="I135" s="193"/>
      <c r="J135" s="198" t="str">
        <f t="shared" si="13"/>
        <v xml:space="preserve"> </v>
      </c>
      <c r="K135" s="191"/>
      <c r="L135" s="191"/>
      <c r="M135" s="193"/>
      <c r="N135" s="193"/>
      <c r="O135" s="193"/>
      <c r="P135" s="198" t="str">
        <f t="shared" si="14"/>
        <v xml:space="preserve"> </v>
      </c>
      <c r="Q135" s="191"/>
      <c r="R135" s="191"/>
      <c r="S135" s="193"/>
      <c r="T135" s="193"/>
      <c r="U135" s="193"/>
      <c r="V135" s="198" t="str">
        <f t="shared" si="15"/>
        <v xml:space="preserve"> </v>
      </c>
      <c r="W135" s="191"/>
      <c r="X135" s="191"/>
      <c r="Y135" s="193"/>
      <c r="Z135" s="193"/>
      <c r="AA135" s="193"/>
      <c r="AB135" s="198" t="str">
        <f t="shared" si="16"/>
        <v xml:space="preserve"> </v>
      </c>
      <c r="AC135" s="191"/>
      <c r="AD135" s="191"/>
      <c r="AE135" s="193"/>
      <c r="AF135" s="193"/>
      <c r="AG135" s="193"/>
      <c r="AH135" s="198" t="str">
        <f t="shared" si="17"/>
        <v xml:space="preserve"> </v>
      </c>
      <c r="AI135" s="191"/>
      <c r="AJ135" s="191"/>
      <c r="AK135" s="193"/>
      <c r="AL135" s="193"/>
      <c r="AM135" s="193"/>
      <c r="AN135" s="198" t="str">
        <f t="shared" si="18"/>
        <v xml:space="preserve"> </v>
      </c>
      <c r="AO135" s="191"/>
      <c r="AP135" s="191"/>
      <c r="AQ135" s="193"/>
      <c r="AR135" s="193"/>
      <c r="AS135" s="193"/>
      <c r="AT135" s="198" t="str">
        <f t="shared" si="19"/>
        <v xml:space="preserve"> </v>
      </c>
      <c r="AU135" s="191"/>
      <c r="AV135" s="191"/>
      <c r="AW135" s="193"/>
      <c r="AX135" s="193"/>
      <c r="AY135" s="193"/>
      <c r="AZ135" s="198" t="str">
        <f t="shared" si="20"/>
        <v xml:space="preserve"> </v>
      </c>
      <c r="BA135" s="191"/>
      <c r="BB135" s="191"/>
      <c r="BC135" s="193"/>
      <c r="BD135" s="193"/>
      <c r="BE135" s="193"/>
      <c r="BF135" s="198" t="str">
        <f t="shared" si="21"/>
        <v xml:space="preserve"> </v>
      </c>
      <c r="BG135" s="191"/>
      <c r="BH135" s="191"/>
      <c r="BI135" s="193"/>
      <c r="BJ135" s="193"/>
      <c r="BK135" s="193"/>
      <c r="BL135" s="198" t="str">
        <f t="shared" si="22"/>
        <v xml:space="preserve"> </v>
      </c>
      <c r="BM135" s="191"/>
      <c r="BN135" s="191"/>
      <c r="BO135" s="193"/>
      <c r="BP135" s="193"/>
      <c r="BQ135" s="193"/>
      <c r="BR135" s="198" t="str">
        <f t="shared" si="23"/>
        <v xml:space="preserve"> </v>
      </c>
      <c r="BS135" s="191"/>
      <c r="BT135" s="191"/>
      <c r="BU135" s="193"/>
      <c r="BV135" s="193"/>
      <c r="BW135" s="193"/>
      <c r="BX135" s="198" t="str">
        <f t="shared" si="24"/>
        <v xml:space="preserve"> </v>
      </c>
      <c r="BY135" s="191"/>
      <c r="BZ135" s="191"/>
      <c r="CA135" s="193"/>
      <c r="CB135" s="193"/>
      <c r="CC135" s="193"/>
      <c r="CD135" s="198" t="str">
        <f t="shared" si="25"/>
        <v xml:space="preserve"> </v>
      </c>
      <c r="CE135" s="66"/>
      <c r="CF135" s="66"/>
    </row>
    <row r="136" spans="1:84" s="67" customFormat="1" x14ac:dyDescent="0.2">
      <c r="A136" s="188">
        <f>BIODATA!A134</f>
        <v>129</v>
      </c>
      <c r="B136" s="188" t="str">
        <f>BIODATA!D134</f>
        <v>021011298</v>
      </c>
      <c r="C136" s="189" t="str">
        <f>BIODATA!E134</f>
        <v xml:space="preserve"> ANI OKTARINA</v>
      </c>
      <c r="D136" s="188" t="str">
        <f>BIODATA!G134</f>
        <v>Administrasi Perkantoran</v>
      </c>
      <c r="E136" s="191"/>
      <c r="F136" s="191"/>
      <c r="G136" s="193"/>
      <c r="H136" s="193"/>
      <c r="I136" s="193"/>
      <c r="J136" s="198" t="str">
        <f t="shared" si="13"/>
        <v xml:space="preserve"> </v>
      </c>
      <c r="K136" s="191"/>
      <c r="L136" s="191"/>
      <c r="M136" s="193"/>
      <c r="N136" s="193"/>
      <c r="O136" s="193"/>
      <c r="P136" s="198" t="str">
        <f t="shared" si="14"/>
        <v xml:space="preserve"> </v>
      </c>
      <c r="Q136" s="191"/>
      <c r="R136" s="191"/>
      <c r="S136" s="193"/>
      <c r="T136" s="193"/>
      <c r="U136" s="193"/>
      <c r="V136" s="198" t="str">
        <f t="shared" si="15"/>
        <v xml:space="preserve"> </v>
      </c>
      <c r="W136" s="191"/>
      <c r="X136" s="191"/>
      <c r="Y136" s="193"/>
      <c r="Z136" s="193"/>
      <c r="AA136" s="193"/>
      <c r="AB136" s="198" t="str">
        <f t="shared" si="16"/>
        <v xml:space="preserve"> </v>
      </c>
      <c r="AC136" s="191"/>
      <c r="AD136" s="191"/>
      <c r="AE136" s="193"/>
      <c r="AF136" s="193"/>
      <c r="AG136" s="193"/>
      <c r="AH136" s="198" t="str">
        <f t="shared" si="17"/>
        <v xml:space="preserve"> </v>
      </c>
      <c r="AI136" s="191"/>
      <c r="AJ136" s="191"/>
      <c r="AK136" s="193"/>
      <c r="AL136" s="193"/>
      <c r="AM136" s="193"/>
      <c r="AN136" s="198" t="str">
        <f t="shared" si="18"/>
        <v xml:space="preserve"> </v>
      </c>
      <c r="AO136" s="191"/>
      <c r="AP136" s="191"/>
      <c r="AQ136" s="193"/>
      <c r="AR136" s="193"/>
      <c r="AS136" s="193"/>
      <c r="AT136" s="198" t="str">
        <f t="shared" si="19"/>
        <v xml:space="preserve"> </v>
      </c>
      <c r="AU136" s="191"/>
      <c r="AV136" s="191"/>
      <c r="AW136" s="193"/>
      <c r="AX136" s="193"/>
      <c r="AY136" s="193"/>
      <c r="AZ136" s="198" t="str">
        <f t="shared" si="20"/>
        <v xml:space="preserve"> </v>
      </c>
      <c r="BA136" s="191"/>
      <c r="BB136" s="191"/>
      <c r="BC136" s="193"/>
      <c r="BD136" s="193"/>
      <c r="BE136" s="193"/>
      <c r="BF136" s="198" t="str">
        <f t="shared" si="21"/>
        <v xml:space="preserve"> </v>
      </c>
      <c r="BG136" s="191"/>
      <c r="BH136" s="191"/>
      <c r="BI136" s="193"/>
      <c r="BJ136" s="193"/>
      <c r="BK136" s="193"/>
      <c r="BL136" s="198" t="str">
        <f t="shared" si="22"/>
        <v xml:space="preserve"> </v>
      </c>
      <c r="BM136" s="191"/>
      <c r="BN136" s="191"/>
      <c r="BO136" s="193"/>
      <c r="BP136" s="193"/>
      <c r="BQ136" s="193"/>
      <c r="BR136" s="198" t="str">
        <f t="shared" si="23"/>
        <v xml:space="preserve"> </v>
      </c>
      <c r="BS136" s="191"/>
      <c r="BT136" s="191"/>
      <c r="BU136" s="193"/>
      <c r="BV136" s="193"/>
      <c r="BW136" s="193"/>
      <c r="BX136" s="198" t="str">
        <f t="shared" si="24"/>
        <v xml:space="preserve"> </v>
      </c>
      <c r="BY136" s="191"/>
      <c r="BZ136" s="191"/>
      <c r="CA136" s="193"/>
      <c r="CB136" s="193"/>
      <c r="CC136" s="193"/>
      <c r="CD136" s="198" t="str">
        <f t="shared" si="25"/>
        <v xml:space="preserve"> </v>
      </c>
      <c r="CE136" s="66"/>
      <c r="CF136" s="66"/>
    </row>
    <row r="137" spans="1:84" s="67" customFormat="1" x14ac:dyDescent="0.2">
      <c r="A137" s="188">
        <f>BIODATA!A135</f>
        <v>130</v>
      </c>
      <c r="B137" s="188" t="str">
        <f>BIODATA!D135</f>
        <v>021011307</v>
      </c>
      <c r="C137" s="189" t="str">
        <f>BIODATA!E135</f>
        <v xml:space="preserve"> ANISA</v>
      </c>
      <c r="D137" s="188" t="str">
        <f>BIODATA!G135</f>
        <v>Administrasi Perkantoran</v>
      </c>
      <c r="E137" s="191"/>
      <c r="F137" s="191"/>
      <c r="G137" s="193"/>
      <c r="H137" s="193"/>
      <c r="I137" s="193"/>
      <c r="J137" s="198" t="str">
        <f t="shared" ref="J137:J200" si="26">IFERROR(AVERAGE(E137:I137)," ")</f>
        <v xml:space="preserve"> </v>
      </c>
      <c r="K137" s="191"/>
      <c r="L137" s="191"/>
      <c r="M137" s="193"/>
      <c r="N137" s="193"/>
      <c r="O137" s="193"/>
      <c r="P137" s="198" t="str">
        <f t="shared" ref="P137:P200" si="27">IFERROR(AVERAGE(K137:O137)," ")</f>
        <v xml:space="preserve"> </v>
      </c>
      <c r="Q137" s="191"/>
      <c r="R137" s="191"/>
      <c r="S137" s="193"/>
      <c r="T137" s="193"/>
      <c r="U137" s="193"/>
      <c r="V137" s="198" t="str">
        <f t="shared" ref="V137:V200" si="28">IFERROR(AVERAGE(Q137:U137)," ")</f>
        <v xml:space="preserve"> </v>
      </c>
      <c r="W137" s="191"/>
      <c r="X137" s="191"/>
      <c r="Y137" s="193"/>
      <c r="Z137" s="193"/>
      <c r="AA137" s="193"/>
      <c r="AB137" s="198" t="str">
        <f t="shared" ref="AB137:AB200" si="29">IFERROR(AVERAGE(W137:AA137)," ")</f>
        <v xml:space="preserve"> </v>
      </c>
      <c r="AC137" s="191"/>
      <c r="AD137" s="191"/>
      <c r="AE137" s="193"/>
      <c r="AF137" s="193"/>
      <c r="AG137" s="193"/>
      <c r="AH137" s="198" t="str">
        <f t="shared" ref="AH137:AH200" si="30">IFERROR(AVERAGE(AC137:AG137)," ")</f>
        <v xml:space="preserve"> </v>
      </c>
      <c r="AI137" s="191"/>
      <c r="AJ137" s="191"/>
      <c r="AK137" s="193"/>
      <c r="AL137" s="193"/>
      <c r="AM137" s="193"/>
      <c r="AN137" s="198" t="str">
        <f t="shared" ref="AN137:AN200" si="31">IFERROR(AVERAGE(AI137:AM137)," ")</f>
        <v xml:space="preserve"> </v>
      </c>
      <c r="AO137" s="191"/>
      <c r="AP137" s="191"/>
      <c r="AQ137" s="193"/>
      <c r="AR137" s="193"/>
      <c r="AS137" s="193"/>
      <c r="AT137" s="198" t="str">
        <f t="shared" ref="AT137:AT200" si="32">IFERROR(AVERAGE(AO137:AS137)," ")</f>
        <v xml:space="preserve"> </v>
      </c>
      <c r="AU137" s="191"/>
      <c r="AV137" s="191"/>
      <c r="AW137" s="193"/>
      <c r="AX137" s="193"/>
      <c r="AY137" s="193"/>
      <c r="AZ137" s="198" t="str">
        <f t="shared" ref="AZ137:AZ200" si="33">IFERROR(AVERAGE(AU137:AY137)," ")</f>
        <v xml:space="preserve"> </v>
      </c>
      <c r="BA137" s="191"/>
      <c r="BB137" s="191"/>
      <c r="BC137" s="193"/>
      <c r="BD137" s="193"/>
      <c r="BE137" s="193"/>
      <c r="BF137" s="198" t="str">
        <f t="shared" ref="BF137:BF200" si="34">IFERROR(AVERAGE(BA137:BE137)," ")</f>
        <v xml:space="preserve"> </v>
      </c>
      <c r="BG137" s="191"/>
      <c r="BH137" s="191"/>
      <c r="BI137" s="193"/>
      <c r="BJ137" s="193"/>
      <c r="BK137" s="193"/>
      <c r="BL137" s="198" t="str">
        <f t="shared" ref="BL137:BL200" si="35">IFERROR(AVERAGE(BG137:BK137)," ")</f>
        <v xml:space="preserve"> </v>
      </c>
      <c r="BM137" s="191"/>
      <c r="BN137" s="191"/>
      <c r="BO137" s="193"/>
      <c r="BP137" s="193"/>
      <c r="BQ137" s="193"/>
      <c r="BR137" s="198" t="str">
        <f t="shared" ref="BR137:BR200" si="36">IFERROR(AVERAGE(BM137:BQ137)," ")</f>
        <v xml:space="preserve"> </v>
      </c>
      <c r="BS137" s="191"/>
      <c r="BT137" s="191"/>
      <c r="BU137" s="193"/>
      <c r="BV137" s="193"/>
      <c r="BW137" s="193"/>
      <c r="BX137" s="198" t="str">
        <f t="shared" ref="BX137:BX200" si="37">IFERROR(AVERAGE(BS137:BW137)," ")</f>
        <v xml:space="preserve"> </v>
      </c>
      <c r="BY137" s="191"/>
      <c r="BZ137" s="191"/>
      <c r="CA137" s="193"/>
      <c r="CB137" s="193"/>
      <c r="CC137" s="193"/>
      <c r="CD137" s="198" t="str">
        <f t="shared" ref="CD137:CD200" si="38">IFERROR(AVERAGE(BY137:CC137)," ")</f>
        <v xml:space="preserve"> </v>
      </c>
      <c r="CE137" s="66"/>
      <c r="CF137" s="66"/>
    </row>
    <row r="138" spans="1:84" s="67" customFormat="1" x14ac:dyDescent="0.2">
      <c r="A138" s="188">
        <f>BIODATA!A136</f>
        <v>131</v>
      </c>
      <c r="B138" s="188" t="str">
        <f>BIODATA!D136</f>
        <v>021011316</v>
      </c>
      <c r="C138" s="189" t="str">
        <f>BIODATA!E136</f>
        <v xml:space="preserve"> APRIYANTO</v>
      </c>
      <c r="D138" s="188" t="str">
        <f>BIODATA!G136</f>
        <v>Administrasi Perkantoran</v>
      </c>
      <c r="E138" s="191"/>
      <c r="F138" s="191"/>
      <c r="G138" s="193"/>
      <c r="H138" s="193"/>
      <c r="I138" s="193"/>
      <c r="J138" s="198" t="str">
        <f t="shared" si="26"/>
        <v xml:space="preserve"> </v>
      </c>
      <c r="K138" s="191"/>
      <c r="L138" s="191"/>
      <c r="M138" s="193"/>
      <c r="N138" s="193"/>
      <c r="O138" s="193"/>
      <c r="P138" s="198" t="str">
        <f t="shared" si="27"/>
        <v xml:space="preserve"> </v>
      </c>
      <c r="Q138" s="191"/>
      <c r="R138" s="191"/>
      <c r="S138" s="193"/>
      <c r="T138" s="193"/>
      <c r="U138" s="193"/>
      <c r="V138" s="198" t="str">
        <f t="shared" si="28"/>
        <v xml:space="preserve"> </v>
      </c>
      <c r="W138" s="191"/>
      <c r="X138" s="191"/>
      <c r="Y138" s="193"/>
      <c r="Z138" s="193"/>
      <c r="AA138" s="193"/>
      <c r="AB138" s="198" t="str">
        <f t="shared" si="29"/>
        <v xml:space="preserve"> </v>
      </c>
      <c r="AC138" s="191"/>
      <c r="AD138" s="191"/>
      <c r="AE138" s="193"/>
      <c r="AF138" s="193"/>
      <c r="AG138" s="193"/>
      <c r="AH138" s="198" t="str">
        <f t="shared" si="30"/>
        <v xml:space="preserve"> </v>
      </c>
      <c r="AI138" s="191"/>
      <c r="AJ138" s="191"/>
      <c r="AK138" s="193"/>
      <c r="AL138" s="193"/>
      <c r="AM138" s="193"/>
      <c r="AN138" s="198" t="str">
        <f t="shared" si="31"/>
        <v xml:space="preserve"> </v>
      </c>
      <c r="AO138" s="191"/>
      <c r="AP138" s="191"/>
      <c r="AQ138" s="193"/>
      <c r="AR138" s="193"/>
      <c r="AS138" s="193"/>
      <c r="AT138" s="198" t="str">
        <f t="shared" si="32"/>
        <v xml:space="preserve"> </v>
      </c>
      <c r="AU138" s="191"/>
      <c r="AV138" s="191"/>
      <c r="AW138" s="193"/>
      <c r="AX138" s="193"/>
      <c r="AY138" s="193"/>
      <c r="AZ138" s="198" t="str">
        <f t="shared" si="33"/>
        <v xml:space="preserve"> </v>
      </c>
      <c r="BA138" s="191"/>
      <c r="BB138" s="191"/>
      <c r="BC138" s="193"/>
      <c r="BD138" s="193"/>
      <c r="BE138" s="193"/>
      <c r="BF138" s="198" t="str">
        <f t="shared" si="34"/>
        <v xml:space="preserve"> </v>
      </c>
      <c r="BG138" s="191"/>
      <c r="BH138" s="191"/>
      <c r="BI138" s="193"/>
      <c r="BJ138" s="193"/>
      <c r="BK138" s="193"/>
      <c r="BL138" s="198" t="str">
        <f t="shared" si="35"/>
        <v xml:space="preserve"> </v>
      </c>
      <c r="BM138" s="191"/>
      <c r="BN138" s="191"/>
      <c r="BO138" s="193"/>
      <c r="BP138" s="193"/>
      <c r="BQ138" s="193"/>
      <c r="BR138" s="198" t="str">
        <f t="shared" si="36"/>
        <v xml:space="preserve"> </v>
      </c>
      <c r="BS138" s="191"/>
      <c r="BT138" s="191"/>
      <c r="BU138" s="193"/>
      <c r="BV138" s="193"/>
      <c r="BW138" s="193"/>
      <c r="BX138" s="198" t="str">
        <f t="shared" si="37"/>
        <v xml:space="preserve"> </v>
      </c>
      <c r="BY138" s="191"/>
      <c r="BZ138" s="191"/>
      <c r="CA138" s="193"/>
      <c r="CB138" s="193"/>
      <c r="CC138" s="193"/>
      <c r="CD138" s="198" t="str">
        <f t="shared" si="38"/>
        <v xml:space="preserve"> </v>
      </c>
      <c r="CE138" s="66"/>
      <c r="CF138" s="66"/>
    </row>
    <row r="139" spans="1:84" s="67" customFormat="1" x14ac:dyDescent="0.2">
      <c r="A139" s="188">
        <f>BIODATA!A137</f>
        <v>132</v>
      </c>
      <c r="B139" s="188" t="str">
        <f>BIODATA!D137</f>
        <v>021011325</v>
      </c>
      <c r="C139" s="189" t="str">
        <f>BIODATA!E137</f>
        <v xml:space="preserve"> ARISANDI</v>
      </c>
      <c r="D139" s="188" t="str">
        <f>BIODATA!G137</f>
        <v>Administrasi Perkantoran</v>
      </c>
      <c r="E139" s="191"/>
      <c r="F139" s="191"/>
      <c r="G139" s="193"/>
      <c r="H139" s="193"/>
      <c r="I139" s="193"/>
      <c r="J139" s="198" t="str">
        <f t="shared" si="26"/>
        <v xml:space="preserve"> </v>
      </c>
      <c r="K139" s="191"/>
      <c r="L139" s="191"/>
      <c r="M139" s="193"/>
      <c r="N139" s="193"/>
      <c r="O139" s="193"/>
      <c r="P139" s="198" t="str">
        <f t="shared" si="27"/>
        <v xml:space="preserve"> </v>
      </c>
      <c r="Q139" s="191"/>
      <c r="R139" s="191"/>
      <c r="S139" s="193"/>
      <c r="T139" s="193"/>
      <c r="U139" s="193"/>
      <c r="V139" s="198" t="str">
        <f t="shared" si="28"/>
        <v xml:space="preserve"> </v>
      </c>
      <c r="W139" s="191"/>
      <c r="X139" s="191"/>
      <c r="Y139" s="193"/>
      <c r="Z139" s="193"/>
      <c r="AA139" s="193"/>
      <c r="AB139" s="198" t="str">
        <f t="shared" si="29"/>
        <v xml:space="preserve"> </v>
      </c>
      <c r="AC139" s="191"/>
      <c r="AD139" s="191"/>
      <c r="AE139" s="193"/>
      <c r="AF139" s="193"/>
      <c r="AG139" s="193"/>
      <c r="AH139" s="198" t="str">
        <f t="shared" si="30"/>
        <v xml:space="preserve"> </v>
      </c>
      <c r="AI139" s="191"/>
      <c r="AJ139" s="191"/>
      <c r="AK139" s="193"/>
      <c r="AL139" s="193"/>
      <c r="AM139" s="193"/>
      <c r="AN139" s="198" t="str">
        <f t="shared" si="31"/>
        <v xml:space="preserve"> </v>
      </c>
      <c r="AO139" s="191"/>
      <c r="AP139" s="191"/>
      <c r="AQ139" s="193"/>
      <c r="AR139" s="193"/>
      <c r="AS139" s="193"/>
      <c r="AT139" s="198" t="str">
        <f t="shared" si="32"/>
        <v xml:space="preserve"> </v>
      </c>
      <c r="AU139" s="191"/>
      <c r="AV139" s="191"/>
      <c r="AW139" s="193"/>
      <c r="AX139" s="193"/>
      <c r="AY139" s="193"/>
      <c r="AZ139" s="198" t="str">
        <f t="shared" si="33"/>
        <v xml:space="preserve"> </v>
      </c>
      <c r="BA139" s="191"/>
      <c r="BB139" s="191"/>
      <c r="BC139" s="193"/>
      <c r="BD139" s="193"/>
      <c r="BE139" s="193"/>
      <c r="BF139" s="198" t="str">
        <f t="shared" si="34"/>
        <v xml:space="preserve"> </v>
      </c>
      <c r="BG139" s="191"/>
      <c r="BH139" s="191"/>
      <c r="BI139" s="193"/>
      <c r="BJ139" s="193"/>
      <c r="BK139" s="193"/>
      <c r="BL139" s="198" t="str">
        <f t="shared" si="35"/>
        <v xml:space="preserve"> </v>
      </c>
      <c r="BM139" s="191"/>
      <c r="BN139" s="191"/>
      <c r="BO139" s="193"/>
      <c r="BP139" s="193"/>
      <c r="BQ139" s="193"/>
      <c r="BR139" s="198" t="str">
        <f t="shared" si="36"/>
        <v xml:space="preserve"> </v>
      </c>
      <c r="BS139" s="191"/>
      <c r="BT139" s="191"/>
      <c r="BU139" s="193"/>
      <c r="BV139" s="193"/>
      <c r="BW139" s="193"/>
      <c r="BX139" s="198" t="str">
        <f t="shared" si="37"/>
        <v xml:space="preserve"> </v>
      </c>
      <c r="BY139" s="191"/>
      <c r="BZ139" s="191"/>
      <c r="CA139" s="193"/>
      <c r="CB139" s="193"/>
      <c r="CC139" s="193"/>
      <c r="CD139" s="198" t="str">
        <f t="shared" si="38"/>
        <v xml:space="preserve"> </v>
      </c>
      <c r="CE139" s="66"/>
      <c r="CF139" s="66"/>
    </row>
    <row r="140" spans="1:84" s="67" customFormat="1" x14ac:dyDescent="0.2">
      <c r="A140" s="188">
        <f>BIODATA!A138</f>
        <v>133</v>
      </c>
      <c r="B140" s="188" t="str">
        <f>BIODATA!D138</f>
        <v>021011334</v>
      </c>
      <c r="C140" s="189" t="str">
        <f>BIODATA!E138</f>
        <v xml:space="preserve"> ASTA TANTI</v>
      </c>
      <c r="D140" s="188" t="str">
        <f>BIODATA!G138</f>
        <v>Administrasi Perkantoran</v>
      </c>
      <c r="E140" s="191"/>
      <c r="F140" s="191"/>
      <c r="G140" s="193"/>
      <c r="H140" s="193"/>
      <c r="I140" s="193"/>
      <c r="J140" s="198" t="str">
        <f t="shared" si="26"/>
        <v xml:space="preserve"> </v>
      </c>
      <c r="K140" s="191"/>
      <c r="L140" s="191"/>
      <c r="M140" s="193"/>
      <c r="N140" s="193"/>
      <c r="O140" s="193"/>
      <c r="P140" s="198" t="str">
        <f t="shared" si="27"/>
        <v xml:space="preserve"> </v>
      </c>
      <c r="Q140" s="191"/>
      <c r="R140" s="191"/>
      <c r="S140" s="193"/>
      <c r="T140" s="193"/>
      <c r="U140" s="193"/>
      <c r="V140" s="198" t="str">
        <f t="shared" si="28"/>
        <v xml:space="preserve"> </v>
      </c>
      <c r="W140" s="191"/>
      <c r="X140" s="191"/>
      <c r="Y140" s="193"/>
      <c r="Z140" s="193"/>
      <c r="AA140" s="193"/>
      <c r="AB140" s="198" t="str">
        <f t="shared" si="29"/>
        <v xml:space="preserve"> </v>
      </c>
      <c r="AC140" s="191"/>
      <c r="AD140" s="191"/>
      <c r="AE140" s="193"/>
      <c r="AF140" s="193"/>
      <c r="AG140" s="193"/>
      <c r="AH140" s="198" t="str">
        <f t="shared" si="30"/>
        <v xml:space="preserve"> </v>
      </c>
      <c r="AI140" s="191"/>
      <c r="AJ140" s="191"/>
      <c r="AK140" s="193"/>
      <c r="AL140" s="193"/>
      <c r="AM140" s="193"/>
      <c r="AN140" s="198" t="str">
        <f t="shared" si="31"/>
        <v xml:space="preserve"> </v>
      </c>
      <c r="AO140" s="191"/>
      <c r="AP140" s="191"/>
      <c r="AQ140" s="193"/>
      <c r="AR140" s="193"/>
      <c r="AS140" s="193"/>
      <c r="AT140" s="198" t="str">
        <f t="shared" si="32"/>
        <v xml:space="preserve"> </v>
      </c>
      <c r="AU140" s="191"/>
      <c r="AV140" s="191"/>
      <c r="AW140" s="193"/>
      <c r="AX140" s="193"/>
      <c r="AY140" s="193"/>
      <c r="AZ140" s="198" t="str">
        <f t="shared" si="33"/>
        <v xml:space="preserve"> </v>
      </c>
      <c r="BA140" s="191"/>
      <c r="BB140" s="191"/>
      <c r="BC140" s="193"/>
      <c r="BD140" s="193"/>
      <c r="BE140" s="193"/>
      <c r="BF140" s="198" t="str">
        <f t="shared" si="34"/>
        <v xml:space="preserve"> </v>
      </c>
      <c r="BG140" s="191"/>
      <c r="BH140" s="191"/>
      <c r="BI140" s="193"/>
      <c r="BJ140" s="193"/>
      <c r="BK140" s="193"/>
      <c r="BL140" s="198" t="str">
        <f t="shared" si="35"/>
        <v xml:space="preserve"> </v>
      </c>
      <c r="BM140" s="191"/>
      <c r="BN140" s="191"/>
      <c r="BO140" s="193"/>
      <c r="BP140" s="193"/>
      <c r="BQ140" s="193"/>
      <c r="BR140" s="198" t="str">
        <f t="shared" si="36"/>
        <v xml:space="preserve"> </v>
      </c>
      <c r="BS140" s="191"/>
      <c r="BT140" s="191"/>
      <c r="BU140" s="193"/>
      <c r="BV140" s="193"/>
      <c r="BW140" s="193"/>
      <c r="BX140" s="198" t="str">
        <f t="shared" si="37"/>
        <v xml:space="preserve"> </v>
      </c>
      <c r="BY140" s="191"/>
      <c r="BZ140" s="191"/>
      <c r="CA140" s="193"/>
      <c r="CB140" s="193"/>
      <c r="CC140" s="193"/>
      <c r="CD140" s="198" t="str">
        <f t="shared" si="38"/>
        <v xml:space="preserve"> </v>
      </c>
      <c r="CE140" s="66"/>
      <c r="CF140" s="66"/>
    </row>
    <row r="141" spans="1:84" s="67" customFormat="1" x14ac:dyDescent="0.2">
      <c r="A141" s="188">
        <f>BIODATA!A139</f>
        <v>134</v>
      </c>
      <c r="B141" s="188" t="str">
        <f>BIODATA!D139</f>
        <v>021011343</v>
      </c>
      <c r="C141" s="189" t="str">
        <f>BIODATA!E139</f>
        <v xml:space="preserve"> CHARLES</v>
      </c>
      <c r="D141" s="188" t="str">
        <f>BIODATA!G139</f>
        <v>Administrasi Perkantoran</v>
      </c>
      <c r="E141" s="191"/>
      <c r="F141" s="191"/>
      <c r="G141" s="193"/>
      <c r="H141" s="193"/>
      <c r="I141" s="193"/>
      <c r="J141" s="198" t="str">
        <f t="shared" si="26"/>
        <v xml:space="preserve"> </v>
      </c>
      <c r="K141" s="191"/>
      <c r="L141" s="191"/>
      <c r="M141" s="193"/>
      <c r="N141" s="193"/>
      <c r="O141" s="193"/>
      <c r="P141" s="198" t="str">
        <f t="shared" si="27"/>
        <v xml:space="preserve"> </v>
      </c>
      <c r="Q141" s="191"/>
      <c r="R141" s="191"/>
      <c r="S141" s="193"/>
      <c r="T141" s="193"/>
      <c r="U141" s="193"/>
      <c r="V141" s="198" t="str">
        <f t="shared" si="28"/>
        <v xml:space="preserve"> </v>
      </c>
      <c r="W141" s="191"/>
      <c r="X141" s="191"/>
      <c r="Y141" s="193"/>
      <c r="Z141" s="193"/>
      <c r="AA141" s="193"/>
      <c r="AB141" s="198" t="str">
        <f t="shared" si="29"/>
        <v xml:space="preserve"> </v>
      </c>
      <c r="AC141" s="191"/>
      <c r="AD141" s="191"/>
      <c r="AE141" s="193"/>
      <c r="AF141" s="193"/>
      <c r="AG141" s="193"/>
      <c r="AH141" s="198" t="str">
        <f t="shared" si="30"/>
        <v xml:space="preserve"> </v>
      </c>
      <c r="AI141" s="191"/>
      <c r="AJ141" s="191"/>
      <c r="AK141" s="193"/>
      <c r="AL141" s="193"/>
      <c r="AM141" s="193"/>
      <c r="AN141" s="198" t="str">
        <f t="shared" si="31"/>
        <v xml:space="preserve"> </v>
      </c>
      <c r="AO141" s="191"/>
      <c r="AP141" s="191"/>
      <c r="AQ141" s="193"/>
      <c r="AR141" s="193"/>
      <c r="AS141" s="193"/>
      <c r="AT141" s="198" t="str">
        <f t="shared" si="32"/>
        <v xml:space="preserve"> </v>
      </c>
      <c r="AU141" s="191"/>
      <c r="AV141" s="191"/>
      <c r="AW141" s="193"/>
      <c r="AX141" s="193"/>
      <c r="AY141" s="193"/>
      <c r="AZ141" s="198" t="str">
        <f t="shared" si="33"/>
        <v xml:space="preserve"> </v>
      </c>
      <c r="BA141" s="191"/>
      <c r="BB141" s="191"/>
      <c r="BC141" s="193"/>
      <c r="BD141" s="193"/>
      <c r="BE141" s="193"/>
      <c r="BF141" s="198" t="str">
        <f t="shared" si="34"/>
        <v xml:space="preserve"> </v>
      </c>
      <c r="BG141" s="191"/>
      <c r="BH141" s="191"/>
      <c r="BI141" s="193"/>
      <c r="BJ141" s="193"/>
      <c r="BK141" s="193"/>
      <c r="BL141" s="198" t="str">
        <f t="shared" si="35"/>
        <v xml:space="preserve"> </v>
      </c>
      <c r="BM141" s="191"/>
      <c r="BN141" s="191"/>
      <c r="BO141" s="193"/>
      <c r="BP141" s="193"/>
      <c r="BQ141" s="193"/>
      <c r="BR141" s="198" t="str">
        <f t="shared" si="36"/>
        <v xml:space="preserve"> </v>
      </c>
      <c r="BS141" s="191"/>
      <c r="BT141" s="191"/>
      <c r="BU141" s="193"/>
      <c r="BV141" s="193"/>
      <c r="BW141" s="193"/>
      <c r="BX141" s="198" t="str">
        <f t="shared" si="37"/>
        <v xml:space="preserve"> </v>
      </c>
      <c r="BY141" s="191"/>
      <c r="BZ141" s="191"/>
      <c r="CA141" s="193"/>
      <c r="CB141" s="193"/>
      <c r="CC141" s="193"/>
      <c r="CD141" s="198" t="str">
        <f t="shared" si="38"/>
        <v xml:space="preserve"> </v>
      </c>
      <c r="CE141" s="66"/>
      <c r="CF141" s="66"/>
    </row>
    <row r="142" spans="1:84" s="67" customFormat="1" x14ac:dyDescent="0.2">
      <c r="A142" s="188">
        <f>BIODATA!A140</f>
        <v>135</v>
      </c>
      <c r="B142" s="188" t="str">
        <f>BIODATA!D140</f>
        <v>021011352</v>
      </c>
      <c r="C142" s="189" t="str">
        <f>BIODATA!E140</f>
        <v xml:space="preserve"> CICI PARAMIDA</v>
      </c>
      <c r="D142" s="188" t="str">
        <f>BIODATA!G140</f>
        <v>Administrasi Perkantoran</v>
      </c>
      <c r="E142" s="191"/>
      <c r="F142" s="191"/>
      <c r="G142" s="193"/>
      <c r="H142" s="193"/>
      <c r="I142" s="193"/>
      <c r="J142" s="198" t="str">
        <f t="shared" si="26"/>
        <v xml:space="preserve"> </v>
      </c>
      <c r="K142" s="191"/>
      <c r="L142" s="191"/>
      <c r="M142" s="193"/>
      <c r="N142" s="193"/>
      <c r="O142" s="193"/>
      <c r="P142" s="198" t="str">
        <f t="shared" si="27"/>
        <v xml:space="preserve"> </v>
      </c>
      <c r="Q142" s="191"/>
      <c r="R142" s="191"/>
      <c r="S142" s="193"/>
      <c r="T142" s="193"/>
      <c r="U142" s="193"/>
      <c r="V142" s="198" t="str">
        <f t="shared" si="28"/>
        <v xml:space="preserve"> </v>
      </c>
      <c r="W142" s="191"/>
      <c r="X142" s="191"/>
      <c r="Y142" s="193"/>
      <c r="Z142" s="193"/>
      <c r="AA142" s="193"/>
      <c r="AB142" s="198" t="str">
        <f t="shared" si="29"/>
        <v xml:space="preserve"> </v>
      </c>
      <c r="AC142" s="191"/>
      <c r="AD142" s="191"/>
      <c r="AE142" s="193"/>
      <c r="AF142" s="193"/>
      <c r="AG142" s="193"/>
      <c r="AH142" s="198" t="str">
        <f t="shared" si="30"/>
        <v xml:space="preserve"> </v>
      </c>
      <c r="AI142" s="191"/>
      <c r="AJ142" s="191"/>
      <c r="AK142" s="193"/>
      <c r="AL142" s="193"/>
      <c r="AM142" s="193"/>
      <c r="AN142" s="198" t="str">
        <f t="shared" si="31"/>
        <v xml:space="preserve"> </v>
      </c>
      <c r="AO142" s="191"/>
      <c r="AP142" s="191"/>
      <c r="AQ142" s="193"/>
      <c r="AR142" s="193"/>
      <c r="AS142" s="193"/>
      <c r="AT142" s="198" t="str">
        <f t="shared" si="32"/>
        <v xml:space="preserve"> </v>
      </c>
      <c r="AU142" s="191"/>
      <c r="AV142" s="191"/>
      <c r="AW142" s="193"/>
      <c r="AX142" s="193"/>
      <c r="AY142" s="193"/>
      <c r="AZ142" s="198" t="str">
        <f t="shared" si="33"/>
        <v xml:space="preserve"> </v>
      </c>
      <c r="BA142" s="191"/>
      <c r="BB142" s="191"/>
      <c r="BC142" s="193"/>
      <c r="BD142" s="193"/>
      <c r="BE142" s="193"/>
      <c r="BF142" s="198" t="str">
        <f t="shared" si="34"/>
        <v xml:space="preserve"> </v>
      </c>
      <c r="BG142" s="191"/>
      <c r="BH142" s="191"/>
      <c r="BI142" s="193"/>
      <c r="BJ142" s="193"/>
      <c r="BK142" s="193"/>
      <c r="BL142" s="198" t="str">
        <f t="shared" si="35"/>
        <v xml:space="preserve"> </v>
      </c>
      <c r="BM142" s="191"/>
      <c r="BN142" s="191"/>
      <c r="BO142" s="193"/>
      <c r="BP142" s="193"/>
      <c r="BQ142" s="193"/>
      <c r="BR142" s="198" t="str">
        <f t="shared" si="36"/>
        <v xml:space="preserve"> </v>
      </c>
      <c r="BS142" s="191"/>
      <c r="BT142" s="191"/>
      <c r="BU142" s="193"/>
      <c r="BV142" s="193"/>
      <c r="BW142" s="193"/>
      <c r="BX142" s="198" t="str">
        <f t="shared" si="37"/>
        <v xml:space="preserve"> </v>
      </c>
      <c r="BY142" s="191"/>
      <c r="BZ142" s="191"/>
      <c r="CA142" s="193"/>
      <c r="CB142" s="193"/>
      <c r="CC142" s="193"/>
      <c r="CD142" s="198" t="str">
        <f t="shared" si="38"/>
        <v xml:space="preserve"> </v>
      </c>
      <c r="CE142" s="66"/>
      <c r="CF142" s="66"/>
    </row>
    <row r="143" spans="1:84" s="67" customFormat="1" x14ac:dyDescent="0.2">
      <c r="A143" s="188">
        <f>BIODATA!A141</f>
        <v>136</v>
      </c>
      <c r="B143" s="188" t="str">
        <f>BIODATA!D141</f>
        <v>021011369</v>
      </c>
      <c r="C143" s="189" t="str">
        <f>BIODATA!E141</f>
        <v xml:space="preserve"> DEVI KARTIKA </v>
      </c>
      <c r="D143" s="188" t="str">
        <f>BIODATA!G141</f>
        <v>Administrasi Perkantoran</v>
      </c>
      <c r="E143" s="191"/>
      <c r="F143" s="191"/>
      <c r="G143" s="192"/>
      <c r="H143" s="192"/>
      <c r="I143" s="193"/>
      <c r="J143" s="198" t="str">
        <f t="shared" si="26"/>
        <v xml:space="preserve"> </v>
      </c>
      <c r="K143" s="191"/>
      <c r="L143" s="191"/>
      <c r="M143" s="192"/>
      <c r="N143" s="192"/>
      <c r="O143" s="193"/>
      <c r="P143" s="198" t="str">
        <f t="shared" si="27"/>
        <v xml:space="preserve"> </v>
      </c>
      <c r="Q143" s="191"/>
      <c r="R143" s="191"/>
      <c r="S143" s="192"/>
      <c r="T143" s="192"/>
      <c r="U143" s="193"/>
      <c r="V143" s="198" t="str">
        <f t="shared" si="28"/>
        <v xml:space="preserve"> </v>
      </c>
      <c r="W143" s="191"/>
      <c r="X143" s="191"/>
      <c r="Y143" s="192"/>
      <c r="Z143" s="192"/>
      <c r="AA143" s="193"/>
      <c r="AB143" s="198" t="str">
        <f t="shared" si="29"/>
        <v xml:space="preserve"> </v>
      </c>
      <c r="AC143" s="191"/>
      <c r="AD143" s="191"/>
      <c r="AE143" s="192"/>
      <c r="AF143" s="192"/>
      <c r="AG143" s="193"/>
      <c r="AH143" s="198" t="str">
        <f t="shared" si="30"/>
        <v xml:space="preserve"> </v>
      </c>
      <c r="AI143" s="191"/>
      <c r="AJ143" s="191"/>
      <c r="AK143" s="192"/>
      <c r="AL143" s="192"/>
      <c r="AM143" s="193"/>
      <c r="AN143" s="198" t="str">
        <f t="shared" si="31"/>
        <v xml:space="preserve"> </v>
      </c>
      <c r="AO143" s="191"/>
      <c r="AP143" s="191"/>
      <c r="AQ143" s="192"/>
      <c r="AR143" s="192"/>
      <c r="AS143" s="193"/>
      <c r="AT143" s="198" t="str">
        <f t="shared" si="32"/>
        <v xml:space="preserve"> </v>
      </c>
      <c r="AU143" s="191"/>
      <c r="AV143" s="191"/>
      <c r="AW143" s="192"/>
      <c r="AX143" s="192"/>
      <c r="AY143" s="193"/>
      <c r="AZ143" s="198" t="str">
        <f t="shared" si="33"/>
        <v xml:space="preserve"> </v>
      </c>
      <c r="BA143" s="191"/>
      <c r="BB143" s="191"/>
      <c r="BC143" s="192"/>
      <c r="BD143" s="192"/>
      <c r="BE143" s="193"/>
      <c r="BF143" s="198" t="str">
        <f t="shared" si="34"/>
        <v xml:space="preserve"> </v>
      </c>
      <c r="BG143" s="191"/>
      <c r="BH143" s="191"/>
      <c r="BI143" s="192"/>
      <c r="BJ143" s="192"/>
      <c r="BK143" s="193"/>
      <c r="BL143" s="198" t="str">
        <f t="shared" si="35"/>
        <v xml:space="preserve"> </v>
      </c>
      <c r="BM143" s="191"/>
      <c r="BN143" s="191"/>
      <c r="BO143" s="192"/>
      <c r="BP143" s="192"/>
      <c r="BQ143" s="193"/>
      <c r="BR143" s="198" t="str">
        <f t="shared" si="36"/>
        <v xml:space="preserve"> </v>
      </c>
      <c r="BS143" s="191"/>
      <c r="BT143" s="191"/>
      <c r="BU143" s="192"/>
      <c r="BV143" s="192"/>
      <c r="BW143" s="193"/>
      <c r="BX143" s="198" t="str">
        <f t="shared" si="37"/>
        <v xml:space="preserve"> </v>
      </c>
      <c r="BY143" s="191"/>
      <c r="BZ143" s="191"/>
      <c r="CA143" s="192"/>
      <c r="CB143" s="192"/>
      <c r="CC143" s="193"/>
      <c r="CD143" s="198" t="str">
        <f t="shared" si="38"/>
        <v xml:space="preserve"> </v>
      </c>
      <c r="CE143" s="66"/>
      <c r="CF143" s="66"/>
    </row>
    <row r="144" spans="1:84" s="67" customFormat="1" x14ac:dyDescent="0.2">
      <c r="A144" s="188">
        <f>BIODATA!A142</f>
        <v>137</v>
      </c>
      <c r="B144" s="188" t="str">
        <f>BIODATA!D142</f>
        <v>021011378</v>
      </c>
      <c r="C144" s="189" t="str">
        <f>BIODATA!E142</f>
        <v xml:space="preserve"> DIMAS SETIYAWAN</v>
      </c>
      <c r="D144" s="188" t="str">
        <f>BIODATA!G142</f>
        <v>Administrasi Perkantoran</v>
      </c>
      <c r="E144" s="191"/>
      <c r="F144" s="191"/>
      <c r="G144" s="193"/>
      <c r="H144" s="193"/>
      <c r="I144" s="193"/>
      <c r="J144" s="198" t="str">
        <f t="shared" si="26"/>
        <v xml:space="preserve"> </v>
      </c>
      <c r="K144" s="191"/>
      <c r="L144" s="191"/>
      <c r="M144" s="193"/>
      <c r="N144" s="193"/>
      <c r="O144" s="193"/>
      <c r="P144" s="198" t="str">
        <f t="shared" si="27"/>
        <v xml:space="preserve"> </v>
      </c>
      <c r="Q144" s="191"/>
      <c r="R144" s="191"/>
      <c r="S144" s="193"/>
      <c r="T144" s="193"/>
      <c r="U144" s="193"/>
      <c r="V144" s="198" t="str">
        <f t="shared" si="28"/>
        <v xml:space="preserve"> </v>
      </c>
      <c r="W144" s="191"/>
      <c r="X144" s="191"/>
      <c r="Y144" s="193"/>
      <c r="Z144" s="193"/>
      <c r="AA144" s="193"/>
      <c r="AB144" s="198" t="str">
        <f t="shared" si="29"/>
        <v xml:space="preserve"> </v>
      </c>
      <c r="AC144" s="191"/>
      <c r="AD144" s="191"/>
      <c r="AE144" s="193"/>
      <c r="AF144" s="193"/>
      <c r="AG144" s="193"/>
      <c r="AH144" s="198" t="str">
        <f t="shared" si="30"/>
        <v xml:space="preserve"> </v>
      </c>
      <c r="AI144" s="191"/>
      <c r="AJ144" s="191"/>
      <c r="AK144" s="193"/>
      <c r="AL144" s="193"/>
      <c r="AM144" s="193"/>
      <c r="AN144" s="198" t="str">
        <f t="shared" si="31"/>
        <v xml:space="preserve"> </v>
      </c>
      <c r="AO144" s="191"/>
      <c r="AP144" s="191"/>
      <c r="AQ144" s="193"/>
      <c r="AR144" s="193"/>
      <c r="AS144" s="193"/>
      <c r="AT144" s="198" t="str">
        <f t="shared" si="32"/>
        <v xml:space="preserve"> </v>
      </c>
      <c r="AU144" s="191"/>
      <c r="AV144" s="191"/>
      <c r="AW144" s="193"/>
      <c r="AX144" s="193"/>
      <c r="AY144" s="193"/>
      <c r="AZ144" s="198" t="str">
        <f t="shared" si="33"/>
        <v xml:space="preserve"> </v>
      </c>
      <c r="BA144" s="191"/>
      <c r="BB144" s="191"/>
      <c r="BC144" s="193"/>
      <c r="BD144" s="193"/>
      <c r="BE144" s="193"/>
      <c r="BF144" s="198" t="str">
        <f t="shared" si="34"/>
        <v xml:space="preserve"> </v>
      </c>
      <c r="BG144" s="191"/>
      <c r="BH144" s="191"/>
      <c r="BI144" s="193"/>
      <c r="BJ144" s="193"/>
      <c r="BK144" s="193"/>
      <c r="BL144" s="198" t="str">
        <f t="shared" si="35"/>
        <v xml:space="preserve"> </v>
      </c>
      <c r="BM144" s="191"/>
      <c r="BN144" s="191"/>
      <c r="BO144" s="193"/>
      <c r="BP144" s="193"/>
      <c r="BQ144" s="193"/>
      <c r="BR144" s="198" t="str">
        <f t="shared" si="36"/>
        <v xml:space="preserve"> </v>
      </c>
      <c r="BS144" s="191"/>
      <c r="BT144" s="191"/>
      <c r="BU144" s="193"/>
      <c r="BV144" s="193"/>
      <c r="BW144" s="193"/>
      <c r="BX144" s="198" t="str">
        <f t="shared" si="37"/>
        <v xml:space="preserve"> </v>
      </c>
      <c r="BY144" s="191"/>
      <c r="BZ144" s="191"/>
      <c r="CA144" s="193"/>
      <c r="CB144" s="193"/>
      <c r="CC144" s="193"/>
      <c r="CD144" s="198" t="str">
        <f t="shared" si="38"/>
        <v xml:space="preserve"> </v>
      </c>
      <c r="CE144" s="66"/>
      <c r="CF144" s="66"/>
    </row>
    <row r="145" spans="1:84" s="67" customFormat="1" x14ac:dyDescent="0.2">
      <c r="A145" s="188">
        <f>BIODATA!A143</f>
        <v>138</v>
      </c>
      <c r="B145" s="188" t="str">
        <f>BIODATA!D143</f>
        <v>021011387</v>
      </c>
      <c r="C145" s="189" t="str">
        <f>BIODATA!E143</f>
        <v xml:space="preserve"> DIO ALIF PRATAMA</v>
      </c>
      <c r="D145" s="188" t="str">
        <f>BIODATA!G143</f>
        <v>Administrasi Perkantoran</v>
      </c>
      <c r="E145" s="191"/>
      <c r="F145" s="191"/>
      <c r="G145" s="193"/>
      <c r="H145" s="193"/>
      <c r="I145" s="193"/>
      <c r="J145" s="198" t="str">
        <f t="shared" si="26"/>
        <v xml:space="preserve"> </v>
      </c>
      <c r="K145" s="191"/>
      <c r="L145" s="191"/>
      <c r="M145" s="193"/>
      <c r="N145" s="193"/>
      <c r="O145" s="193"/>
      <c r="P145" s="198" t="str">
        <f t="shared" si="27"/>
        <v xml:space="preserve"> </v>
      </c>
      <c r="Q145" s="191"/>
      <c r="R145" s="191"/>
      <c r="S145" s="193"/>
      <c r="T145" s="193"/>
      <c r="U145" s="193"/>
      <c r="V145" s="198" t="str">
        <f t="shared" si="28"/>
        <v xml:space="preserve"> </v>
      </c>
      <c r="W145" s="191"/>
      <c r="X145" s="191"/>
      <c r="Y145" s="193"/>
      <c r="Z145" s="193"/>
      <c r="AA145" s="193"/>
      <c r="AB145" s="198" t="str">
        <f t="shared" si="29"/>
        <v xml:space="preserve"> </v>
      </c>
      <c r="AC145" s="191"/>
      <c r="AD145" s="191"/>
      <c r="AE145" s="193"/>
      <c r="AF145" s="193"/>
      <c r="AG145" s="193"/>
      <c r="AH145" s="198" t="str">
        <f t="shared" si="30"/>
        <v xml:space="preserve"> </v>
      </c>
      <c r="AI145" s="191"/>
      <c r="AJ145" s="191"/>
      <c r="AK145" s="193"/>
      <c r="AL145" s="193"/>
      <c r="AM145" s="193"/>
      <c r="AN145" s="198" t="str">
        <f t="shared" si="31"/>
        <v xml:space="preserve"> </v>
      </c>
      <c r="AO145" s="191"/>
      <c r="AP145" s="191"/>
      <c r="AQ145" s="193"/>
      <c r="AR145" s="193"/>
      <c r="AS145" s="193"/>
      <c r="AT145" s="198" t="str">
        <f t="shared" si="32"/>
        <v xml:space="preserve"> </v>
      </c>
      <c r="AU145" s="191"/>
      <c r="AV145" s="191"/>
      <c r="AW145" s="193"/>
      <c r="AX145" s="193"/>
      <c r="AY145" s="193"/>
      <c r="AZ145" s="198" t="str">
        <f t="shared" si="33"/>
        <v xml:space="preserve"> </v>
      </c>
      <c r="BA145" s="191"/>
      <c r="BB145" s="191"/>
      <c r="BC145" s="193"/>
      <c r="BD145" s="193"/>
      <c r="BE145" s="193"/>
      <c r="BF145" s="198" t="str">
        <f t="shared" si="34"/>
        <v xml:space="preserve"> </v>
      </c>
      <c r="BG145" s="191"/>
      <c r="BH145" s="191"/>
      <c r="BI145" s="193"/>
      <c r="BJ145" s="193"/>
      <c r="BK145" s="193"/>
      <c r="BL145" s="198" t="str">
        <f t="shared" si="35"/>
        <v xml:space="preserve"> </v>
      </c>
      <c r="BM145" s="191"/>
      <c r="BN145" s="191"/>
      <c r="BO145" s="193"/>
      <c r="BP145" s="193"/>
      <c r="BQ145" s="193"/>
      <c r="BR145" s="198" t="str">
        <f t="shared" si="36"/>
        <v xml:space="preserve"> </v>
      </c>
      <c r="BS145" s="191"/>
      <c r="BT145" s="191"/>
      <c r="BU145" s="193"/>
      <c r="BV145" s="193"/>
      <c r="BW145" s="193"/>
      <c r="BX145" s="198" t="str">
        <f t="shared" si="37"/>
        <v xml:space="preserve"> </v>
      </c>
      <c r="BY145" s="191"/>
      <c r="BZ145" s="191"/>
      <c r="CA145" s="193"/>
      <c r="CB145" s="193"/>
      <c r="CC145" s="193"/>
      <c r="CD145" s="198" t="str">
        <f t="shared" si="38"/>
        <v xml:space="preserve"> </v>
      </c>
      <c r="CE145" s="66"/>
      <c r="CF145" s="66"/>
    </row>
    <row r="146" spans="1:84" s="67" customFormat="1" x14ac:dyDescent="0.2">
      <c r="A146" s="188">
        <f>BIODATA!A144</f>
        <v>139</v>
      </c>
      <c r="B146" s="188" t="str">
        <f>BIODATA!D144</f>
        <v>021011396</v>
      </c>
      <c r="C146" s="189" t="str">
        <f>BIODATA!E144</f>
        <v xml:space="preserve"> FATMAWATI</v>
      </c>
      <c r="D146" s="188" t="str">
        <f>BIODATA!G144</f>
        <v>Administrasi Perkantoran</v>
      </c>
      <c r="E146" s="191"/>
      <c r="F146" s="191"/>
      <c r="G146" s="193"/>
      <c r="H146" s="193"/>
      <c r="I146" s="193"/>
      <c r="J146" s="198" t="str">
        <f t="shared" si="26"/>
        <v xml:space="preserve"> </v>
      </c>
      <c r="K146" s="191"/>
      <c r="L146" s="191"/>
      <c r="M146" s="193"/>
      <c r="N146" s="193"/>
      <c r="O146" s="193"/>
      <c r="P146" s="198" t="str">
        <f t="shared" si="27"/>
        <v xml:space="preserve"> </v>
      </c>
      <c r="Q146" s="191"/>
      <c r="R146" s="191"/>
      <c r="S146" s="193"/>
      <c r="T146" s="193"/>
      <c r="U146" s="193"/>
      <c r="V146" s="198" t="str">
        <f t="shared" si="28"/>
        <v xml:space="preserve"> </v>
      </c>
      <c r="W146" s="191"/>
      <c r="X146" s="191"/>
      <c r="Y146" s="193"/>
      <c r="Z146" s="193"/>
      <c r="AA146" s="193"/>
      <c r="AB146" s="198" t="str">
        <f t="shared" si="29"/>
        <v xml:space="preserve"> </v>
      </c>
      <c r="AC146" s="191"/>
      <c r="AD146" s="191"/>
      <c r="AE146" s="193"/>
      <c r="AF146" s="193"/>
      <c r="AG146" s="193"/>
      <c r="AH146" s="198" t="str">
        <f t="shared" si="30"/>
        <v xml:space="preserve"> </v>
      </c>
      <c r="AI146" s="191"/>
      <c r="AJ146" s="191"/>
      <c r="AK146" s="193"/>
      <c r="AL146" s="193"/>
      <c r="AM146" s="193"/>
      <c r="AN146" s="198" t="str">
        <f t="shared" si="31"/>
        <v xml:space="preserve"> </v>
      </c>
      <c r="AO146" s="191"/>
      <c r="AP146" s="191"/>
      <c r="AQ146" s="193"/>
      <c r="AR146" s="193"/>
      <c r="AS146" s="193"/>
      <c r="AT146" s="198" t="str">
        <f t="shared" si="32"/>
        <v xml:space="preserve"> </v>
      </c>
      <c r="AU146" s="191"/>
      <c r="AV146" s="191"/>
      <c r="AW146" s="193"/>
      <c r="AX146" s="193"/>
      <c r="AY146" s="193"/>
      <c r="AZ146" s="198" t="str">
        <f t="shared" si="33"/>
        <v xml:space="preserve"> </v>
      </c>
      <c r="BA146" s="191"/>
      <c r="BB146" s="191"/>
      <c r="BC146" s="193"/>
      <c r="BD146" s="193"/>
      <c r="BE146" s="193"/>
      <c r="BF146" s="198" t="str">
        <f t="shared" si="34"/>
        <v xml:space="preserve"> </v>
      </c>
      <c r="BG146" s="191"/>
      <c r="BH146" s="191"/>
      <c r="BI146" s="193"/>
      <c r="BJ146" s="193"/>
      <c r="BK146" s="193"/>
      <c r="BL146" s="198" t="str">
        <f t="shared" si="35"/>
        <v xml:space="preserve"> </v>
      </c>
      <c r="BM146" s="191"/>
      <c r="BN146" s="191"/>
      <c r="BO146" s="193"/>
      <c r="BP146" s="193"/>
      <c r="BQ146" s="193"/>
      <c r="BR146" s="198" t="str">
        <f t="shared" si="36"/>
        <v xml:space="preserve"> </v>
      </c>
      <c r="BS146" s="191"/>
      <c r="BT146" s="191"/>
      <c r="BU146" s="193"/>
      <c r="BV146" s="193"/>
      <c r="BW146" s="193"/>
      <c r="BX146" s="198" t="str">
        <f t="shared" si="37"/>
        <v xml:space="preserve"> </v>
      </c>
      <c r="BY146" s="191"/>
      <c r="BZ146" s="191"/>
      <c r="CA146" s="193"/>
      <c r="CB146" s="193"/>
      <c r="CC146" s="193"/>
      <c r="CD146" s="198" t="str">
        <f t="shared" si="38"/>
        <v xml:space="preserve"> </v>
      </c>
      <c r="CE146" s="66"/>
      <c r="CF146" s="66"/>
    </row>
    <row r="147" spans="1:84" s="67" customFormat="1" x14ac:dyDescent="0.2">
      <c r="A147" s="188">
        <f>BIODATA!A145</f>
        <v>140</v>
      </c>
      <c r="B147" s="188" t="str">
        <f>BIODATA!D145</f>
        <v>021011405</v>
      </c>
      <c r="C147" s="189" t="str">
        <f>BIODATA!E145</f>
        <v xml:space="preserve"> FRENDI TAKA</v>
      </c>
      <c r="D147" s="188" t="str">
        <f>BIODATA!G145</f>
        <v>Administrasi Perkantoran</v>
      </c>
      <c r="E147" s="191"/>
      <c r="F147" s="191"/>
      <c r="G147" s="193"/>
      <c r="H147" s="193"/>
      <c r="I147" s="193"/>
      <c r="J147" s="198" t="str">
        <f t="shared" si="26"/>
        <v xml:space="preserve"> </v>
      </c>
      <c r="K147" s="191"/>
      <c r="L147" s="191"/>
      <c r="M147" s="193"/>
      <c r="N147" s="193"/>
      <c r="O147" s="193"/>
      <c r="P147" s="198" t="str">
        <f t="shared" si="27"/>
        <v xml:space="preserve"> </v>
      </c>
      <c r="Q147" s="191"/>
      <c r="R147" s="191"/>
      <c r="S147" s="193"/>
      <c r="T147" s="193"/>
      <c r="U147" s="193"/>
      <c r="V147" s="198" t="str">
        <f t="shared" si="28"/>
        <v xml:space="preserve"> </v>
      </c>
      <c r="W147" s="191"/>
      <c r="X147" s="191"/>
      <c r="Y147" s="193"/>
      <c r="Z147" s="193"/>
      <c r="AA147" s="193"/>
      <c r="AB147" s="198" t="str">
        <f t="shared" si="29"/>
        <v xml:space="preserve"> </v>
      </c>
      <c r="AC147" s="191"/>
      <c r="AD147" s="191"/>
      <c r="AE147" s="193"/>
      <c r="AF147" s="193"/>
      <c r="AG147" s="193"/>
      <c r="AH147" s="198" t="str">
        <f t="shared" si="30"/>
        <v xml:space="preserve"> </v>
      </c>
      <c r="AI147" s="191"/>
      <c r="AJ147" s="191"/>
      <c r="AK147" s="193"/>
      <c r="AL147" s="193"/>
      <c r="AM147" s="193"/>
      <c r="AN147" s="198" t="str">
        <f t="shared" si="31"/>
        <v xml:space="preserve"> </v>
      </c>
      <c r="AO147" s="191"/>
      <c r="AP147" s="191"/>
      <c r="AQ147" s="193"/>
      <c r="AR147" s="193"/>
      <c r="AS147" s="193"/>
      <c r="AT147" s="198" t="str">
        <f t="shared" si="32"/>
        <v xml:space="preserve"> </v>
      </c>
      <c r="AU147" s="191"/>
      <c r="AV147" s="191"/>
      <c r="AW147" s="193"/>
      <c r="AX147" s="193"/>
      <c r="AY147" s="193"/>
      <c r="AZ147" s="198" t="str">
        <f t="shared" si="33"/>
        <v xml:space="preserve"> </v>
      </c>
      <c r="BA147" s="191"/>
      <c r="BB147" s="191"/>
      <c r="BC147" s="193"/>
      <c r="BD147" s="193"/>
      <c r="BE147" s="193"/>
      <c r="BF147" s="198" t="str">
        <f t="shared" si="34"/>
        <v xml:space="preserve"> </v>
      </c>
      <c r="BG147" s="191"/>
      <c r="BH147" s="191"/>
      <c r="BI147" s="193"/>
      <c r="BJ147" s="193"/>
      <c r="BK147" s="193"/>
      <c r="BL147" s="198" t="str">
        <f t="shared" si="35"/>
        <v xml:space="preserve"> </v>
      </c>
      <c r="BM147" s="191"/>
      <c r="BN147" s="191"/>
      <c r="BO147" s="193"/>
      <c r="BP147" s="193"/>
      <c r="BQ147" s="193"/>
      <c r="BR147" s="198" t="str">
        <f t="shared" si="36"/>
        <v xml:space="preserve"> </v>
      </c>
      <c r="BS147" s="191"/>
      <c r="BT147" s="191"/>
      <c r="BU147" s="193"/>
      <c r="BV147" s="193"/>
      <c r="BW147" s="193"/>
      <c r="BX147" s="198" t="str">
        <f t="shared" si="37"/>
        <v xml:space="preserve"> </v>
      </c>
      <c r="BY147" s="191"/>
      <c r="BZ147" s="191"/>
      <c r="CA147" s="193"/>
      <c r="CB147" s="193"/>
      <c r="CC147" s="193"/>
      <c r="CD147" s="198" t="str">
        <f t="shared" si="38"/>
        <v xml:space="preserve"> </v>
      </c>
      <c r="CE147" s="66"/>
      <c r="CF147" s="66"/>
    </row>
    <row r="148" spans="1:84" s="67" customFormat="1" x14ac:dyDescent="0.2">
      <c r="A148" s="188">
        <f>BIODATA!A146</f>
        <v>141</v>
      </c>
      <c r="B148" s="188" t="str">
        <f>BIODATA!D146</f>
        <v>021011414</v>
      </c>
      <c r="C148" s="189" t="str">
        <f>BIODATA!E146</f>
        <v xml:space="preserve"> GIOFANI SAPUTRA</v>
      </c>
      <c r="D148" s="188" t="str">
        <f>BIODATA!G146</f>
        <v>Administrasi Perkantoran</v>
      </c>
      <c r="E148" s="191"/>
      <c r="F148" s="191"/>
      <c r="G148" s="193"/>
      <c r="H148" s="193"/>
      <c r="I148" s="193"/>
      <c r="J148" s="198" t="str">
        <f t="shared" si="26"/>
        <v xml:space="preserve"> </v>
      </c>
      <c r="K148" s="191"/>
      <c r="L148" s="191"/>
      <c r="M148" s="193"/>
      <c r="N148" s="193"/>
      <c r="O148" s="193"/>
      <c r="P148" s="198" t="str">
        <f t="shared" si="27"/>
        <v xml:space="preserve"> </v>
      </c>
      <c r="Q148" s="191"/>
      <c r="R148" s="191"/>
      <c r="S148" s="193"/>
      <c r="T148" s="193"/>
      <c r="U148" s="193"/>
      <c r="V148" s="198" t="str">
        <f t="shared" si="28"/>
        <v xml:space="preserve"> </v>
      </c>
      <c r="W148" s="191"/>
      <c r="X148" s="191"/>
      <c r="Y148" s="193"/>
      <c r="Z148" s="193"/>
      <c r="AA148" s="193"/>
      <c r="AB148" s="198" t="str">
        <f t="shared" si="29"/>
        <v xml:space="preserve"> </v>
      </c>
      <c r="AC148" s="191"/>
      <c r="AD148" s="191"/>
      <c r="AE148" s="193"/>
      <c r="AF148" s="193"/>
      <c r="AG148" s="193"/>
      <c r="AH148" s="198" t="str">
        <f t="shared" si="30"/>
        <v xml:space="preserve"> </v>
      </c>
      <c r="AI148" s="191"/>
      <c r="AJ148" s="191"/>
      <c r="AK148" s="193"/>
      <c r="AL148" s="193"/>
      <c r="AM148" s="193"/>
      <c r="AN148" s="198" t="str">
        <f t="shared" si="31"/>
        <v xml:space="preserve"> </v>
      </c>
      <c r="AO148" s="191"/>
      <c r="AP148" s="191"/>
      <c r="AQ148" s="193"/>
      <c r="AR148" s="193"/>
      <c r="AS148" s="193"/>
      <c r="AT148" s="198" t="str">
        <f t="shared" si="32"/>
        <v xml:space="preserve"> </v>
      </c>
      <c r="AU148" s="191"/>
      <c r="AV148" s="191"/>
      <c r="AW148" s="193"/>
      <c r="AX148" s="193"/>
      <c r="AY148" s="193"/>
      <c r="AZ148" s="198" t="str">
        <f t="shared" si="33"/>
        <v xml:space="preserve"> </v>
      </c>
      <c r="BA148" s="191"/>
      <c r="BB148" s="191"/>
      <c r="BC148" s="193"/>
      <c r="BD148" s="193"/>
      <c r="BE148" s="193"/>
      <c r="BF148" s="198" t="str">
        <f t="shared" si="34"/>
        <v xml:space="preserve"> </v>
      </c>
      <c r="BG148" s="191"/>
      <c r="BH148" s="191"/>
      <c r="BI148" s="193"/>
      <c r="BJ148" s="193"/>
      <c r="BK148" s="193"/>
      <c r="BL148" s="198" t="str">
        <f t="shared" si="35"/>
        <v xml:space="preserve"> </v>
      </c>
      <c r="BM148" s="191"/>
      <c r="BN148" s="191"/>
      <c r="BO148" s="193"/>
      <c r="BP148" s="193"/>
      <c r="BQ148" s="193"/>
      <c r="BR148" s="198" t="str">
        <f t="shared" si="36"/>
        <v xml:space="preserve"> </v>
      </c>
      <c r="BS148" s="191"/>
      <c r="BT148" s="191"/>
      <c r="BU148" s="193"/>
      <c r="BV148" s="193"/>
      <c r="BW148" s="193"/>
      <c r="BX148" s="198" t="str">
        <f t="shared" si="37"/>
        <v xml:space="preserve"> </v>
      </c>
      <c r="BY148" s="191"/>
      <c r="BZ148" s="191"/>
      <c r="CA148" s="193"/>
      <c r="CB148" s="193"/>
      <c r="CC148" s="193"/>
      <c r="CD148" s="198" t="str">
        <f t="shared" si="38"/>
        <v xml:space="preserve"> </v>
      </c>
      <c r="CE148" s="66"/>
      <c r="CF148" s="66"/>
    </row>
    <row r="149" spans="1:84" s="67" customFormat="1" x14ac:dyDescent="0.2">
      <c r="A149" s="188">
        <f>BIODATA!A147</f>
        <v>142</v>
      </c>
      <c r="B149" s="188" t="str">
        <f>BIODATA!D147</f>
        <v>021011423</v>
      </c>
      <c r="C149" s="189" t="str">
        <f>BIODATA!E147</f>
        <v xml:space="preserve"> HAMZA NINGGAR ALAM EDO</v>
      </c>
      <c r="D149" s="188" t="str">
        <f>BIODATA!G147</f>
        <v>Administrasi Perkantoran</v>
      </c>
      <c r="E149" s="191"/>
      <c r="F149" s="191"/>
      <c r="G149" s="193"/>
      <c r="H149" s="193"/>
      <c r="I149" s="193"/>
      <c r="J149" s="198" t="str">
        <f t="shared" si="26"/>
        <v xml:space="preserve"> </v>
      </c>
      <c r="K149" s="191"/>
      <c r="L149" s="191"/>
      <c r="M149" s="193"/>
      <c r="N149" s="193"/>
      <c r="O149" s="193"/>
      <c r="P149" s="198" t="str">
        <f t="shared" si="27"/>
        <v xml:space="preserve"> </v>
      </c>
      <c r="Q149" s="191"/>
      <c r="R149" s="191"/>
      <c r="S149" s="193"/>
      <c r="T149" s="193"/>
      <c r="U149" s="193"/>
      <c r="V149" s="198" t="str">
        <f t="shared" si="28"/>
        <v xml:space="preserve"> </v>
      </c>
      <c r="W149" s="191"/>
      <c r="X149" s="191"/>
      <c r="Y149" s="193"/>
      <c r="Z149" s="193"/>
      <c r="AA149" s="193"/>
      <c r="AB149" s="198" t="str">
        <f t="shared" si="29"/>
        <v xml:space="preserve"> </v>
      </c>
      <c r="AC149" s="191"/>
      <c r="AD149" s="191"/>
      <c r="AE149" s="193"/>
      <c r="AF149" s="193"/>
      <c r="AG149" s="193"/>
      <c r="AH149" s="198" t="str">
        <f t="shared" si="30"/>
        <v xml:space="preserve"> </v>
      </c>
      <c r="AI149" s="191"/>
      <c r="AJ149" s="191"/>
      <c r="AK149" s="193"/>
      <c r="AL149" s="193"/>
      <c r="AM149" s="193"/>
      <c r="AN149" s="198" t="str">
        <f t="shared" si="31"/>
        <v xml:space="preserve"> </v>
      </c>
      <c r="AO149" s="191"/>
      <c r="AP149" s="191"/>
      <c r="AQ149" s="193"/>
      <c r="AR149" s="193"/>
      <c r="AS149" s="193"/>
      <c r="AT149" s="198" t="str">
        <f t="shared" si="32"/>
        <v xml:space="preserve"> </v>
      </c>
      <c r="AU149" s="191"/>
      <c r="AV149" s="191"/>
      <c r="AW149" s="193"/>
      <c r="AX149" s="193"/>
      <c r="AY149" s="193"/>
      <c r="AZ149" s="198" t="str">
        <f t="shared" si="33"/>
        <v xml:space="preserve"> </v>
      </c>
      <c r="BA149" s="191"/>
      <c r="BB149" s="191"/>
      <c r="BC149" s="193"/>
      <c r="BD149" s="193"/>
      <c r="BE149" s="193"/>
      <c r="BF149" s="198" t="str">
        <f t="shared" si="34"/>
        <v xml:space="preserve"> </v>
      </c>
      <c r="BG149" s="191"/>
      <c r="BH149" s="191"/>
      <c r="BI149" s="193"/>
      <c r="BJ149" s="193"/>
      <c r="BK149" s="193"/>
      <c r="BL149" s="198" t="str">
        <f t="shared" si="35"/>
        <v xml:space="preserve"> </v>
      </c>
      <c r="BM149" s="191"/>
      <c r="BN149" s="191"/>
      <c r="BO149" s="193"/>
      <c r="BP149" s="193"/>
      <c r="BQ149" s="193"/>
      <c r="BR149" s="198" t="str">
        <f t="shared" si="36"/>
        <v xml:space="preserve"> </v>
      </c>
      <c r="BS149" s="191"/>
      <c r="BT149" s="191"/>
      <c r="BU149" s="193"/>
      <c r="BV149" s="193"/>
      <c r="BW149" s="193"/>
      <c r="BX149" s="198" t="str">
        <f t="shared" si="37"/>
        <v xml:space="preserve"> </v>
      </c>
      <c r="BY149" s="191"/>
      <c r="BZ149" s="191"/>
      <c r="CA149" s="193"/>
      <c r="CB149" s="193"/>
      <c r="CC149" s="193"/>
      <c r="CD149" s="198" t="str">
        <f t="shared" si="38"/>
        <v xml:space="preserve"> </v>
      </c>
      <c r="CE149" s="66"/>
      <c r="CF149" s="66"/>
    </row>
    <row r="150" spans="1:84" s="67" customFormat="1" x14ac:dyDescent="0.2">
      <c r="A150" s="188">
        <f>BIODATA!A148</f>
        <v>143</v>
      </c>
      <c r="B150" s="188" t="str">
        <f>BIODATA!D148</f>
        <v>021011432</v>
      </c>
      <c r="C150" s="189" t="str">
        <f>BIODATA!E148</f>
        <v xml:space="preserve"> HELEN ANNI PUTRI SAGITA</v>
      </c>
      <c r="D150" s="188" t="str">
        <f>BIODATA!G148</f>
        <v>Administrasi Perkantoran</v>
      </c>
      <c r="E150" s="191"/>
      <c r="F150" s="191"/>
      <c r="G150" s="193"/>
      <c r="H150" s="193"/>
      <c r="I150" s="193"/>
      <c r="J150" s="198" t="str">
        <f t="shared" si="26"/>
        <v xml:space="preserve"> </v>
      </c>
      <c r="K150" s="191"/>
      <c r="L150" s="191"/>
      <c r="M150" s="193"/>
      <c r="N150" s="193"/>
      <c r="O150" s="193"/>
      <c r="P150" s="198" t="str">
        <f t="shared" si="27"/>
        <v xml:space="preserve"> </v>
      </c>
      <c r="Q150" s="191"/>
      <c r="R150" s="191"/>
      <c r="S150" s="193"/>
      <c r="T150" s="193"/>
      <c r="U150" s="193"/>
      <c r="V150" s="198" t="str">
        <f t="shared" si="28"/>
        <v xml:space="preserve"> </v>
      </c>
      <c r="W150" s="191"/>
      <c r="X150" s="191"/>
      <c r="Y150" s="193"/>
      <c r="Z150" s="193"/>
      <c r="AA150" s="193"/>
      <c r="AB150" s="198" t="str">
        <f t="shared" si="29"/>
        <v xml:space="preserve"> </v>
      </c>
      <c r="AC150" s="191"/>
      <c r="AD150" s="191"/>
      <c r="AE150" s="193"/>
      <c r="AF150" s="193"/>
      <c r="AG150" s="193"/>
      <c r="AH150" s="198" t="str">
        <f t="shared" si="30"/>
        <v xml:space="preserve"> </v>
      </c>
      <c r="AI150" s="191"/>
      <c r="AJ150" s="191"/>
      <c r="AK150" s="193"/>
      <c r="AL150" s="193"/>
      <c r="AM150" s="193"/>
      <c r="AN150" s="198" t="str">
        <f t="shared" si="31"/>
        <v xml:space="preserve"> </v>
      </c>
      <c r="AO150" s="191"/>
      <c r="AP150" s="191"/>
      <c r="AQ150" s="193"/>
      <c r="AR150" s="193"/>
      <c r="AS150" s="193"/>
      <c r="AT150" s="198" t="str">
        <f t="shared" si="32"/>
        <v xml:space="preserve"> </v>
      </c>
      <c r="AU150" s="191"/>
      <c r="AV150" s="191"/>
      <c r="AW150" s="193"/>
      <c r="AX150" s="193"/>
      <c r="AY150" s="193"/>
      <c r="AZ150" s="198" t="str">
        <f t="shared" si="33"/>
        <v xml:space="preserve"> </v>
      </c>
      <c r="BA150" s="191"/>
      <c r="BB150" s="191"/>
      <c r="BC150" s="193"/>
      <c r="BD150" s="193"/>
      <c r="BE150" s="193"/>
      <c r="BF150" s="198" t="str">
        <f t="shared" si="34"/>
        <v xml:space="preserve"> </v>
      </c>
      <c r="BG150" s="191"/>
      <c r="BH150" s="191"/>
      <c r="BI150" s="193"/>
      <c r="BJ150" s="193"/>
      <c r="BK150" s="193"/>
      <c r="BL150" s="198" t="str">
        <f t="shared" si="35"/>
        <v xml:space="preserve"> </v>
      </c>
      <c r="BM150" s="191"/>
      <c r="BN150" s="191"/>
      <c r="BO150" s="193"/>
      <c r="BP150" s="193"/>
      <c r="BQ150" s="193"/>
      <c r="BR150" s="198" t="str">
        <f t="shared" si="36"/>
        <v xml:space="preserve"> </v>
      </c>
      <c r="BS150" s="191"/>
      <c r="BT150" s="191"/>
      <c r="BU150" s="193"/>
      <c r="BV150" s="193"/>
      <c r="BW150" s="193"/>
      <c r="BX150" s="198" t="str">
        <f t="shared" si="37"/>
        <v xml:space="preserve"> </v>
      </c>
      <c r="BY150" s="191"/>
      <c r="BZ150" s="191"/>
      <c r="CA150" s="193"/>
      <c r="CB150" s="193"/>
      <c r="CC150" s="193"/>
      <c r="CD150" s="198" t="str">
        <f t="shared" si="38"/>
        <v xml:space="preserve"> </v>
      </c>
      <c r="CE150" s="66"/>
      <c r="CF150" s="66"/>
    </row>
    <row r="151" spans="1:84" s="67" customFormat="1" x14ac:dyDescent="0.2">
      <c r="A151" s="188">
        <f>BIODATA!A149</f>
        <v>144</v>
      </c>
      <c r="B151" s="188" t="str">
        <f>BIODATA!D149</f>
        <v>021011449</v>
      </c>
      <c r="C151" s="189" t="str">
        <f>BIODATA!E149</f>
        <v xml:space="preserve"> ICA SUSANTI</v>
      </c>
      <c r="D151" s="188" t="str">
        <f>BIODATA!G149</f>
        <v>Administrasi Perkantoran</v>
      </c>
      <c r="E151" s="191"/>
      <c r="F151" s="191"/>
      <c r="G151" s="193"/>
      <c r="H151" s="193"/>
      <c r="I151" s="193"/>
      <c r="J151" s="198" t="str">
        <f t="shared" si="26"/>
        <v xml:space="preserve"> </v>
      </c>
      <c r="K151" s="191"/>
      <c r="L151" s="191"/>
      <c r="M151" s="193"/>
      <c r="N151" s="193"/>
      <c r="O151" s="193"/>
      <c r="P151" s="198" t="str">
        <f t="shared" si="27"/>
        <v xml:space="preserve"> </v>
      </c>
      <c r="Q151" s="191"/>
      <c r="R151" s="191"/>
      <c r="S151" s="193"/>
      <c r="T151" s="193"/>
      <c r="U151" s="193"/>
      <c r="V151" s="198" t="str">
        <f t="shared" si="28"/>
        <v xml:space="preserve"> </v>
      </c>
      <c r="W151" s="191"/>
      <c r="X151" s="191"/>
      <c r="Y151" s="193"/>
      <c r="Z151" s="193"/>
      <c r="AA151" s="193"/>
      <c r="AB151" s="198" t="str">
        <f t="shared" si="29"/>
        <v xml:space="preserve"> </v>
      </c>
      <c r="AC151" s="191"/>
      <c r="AD151" s="191"/>
      <c r="AE151" s="193"/>
      <c r="AF151" s="193"/>
      <c r="AG151" s="193"/>
      <c r="AH151" s="198" t="str">
        <f t="shared" si="30"/>
        <v xml:space="preserve"> </v>
      </c>
      <c r="AI151" s="191"/>
      <c r="AJ151" s="191"/>
      <c r="AK151" s="193"/>
      <c r="AL151" s="193"/>
      <c r="AM151" s="193"/>
      <c r="AN151" s="198" t="str">
        <f t="shared" si="31"/>
        <v xml:space="preserve"> </v>
      </c>
      <c r="AO151" s="191"/>
      <c r="AP151" s="191"/>
      <c r="AQ151" s="193"/>
      <c r="AR151" s="193"/>
      <c r="AS151" s="193"/>
      <c r="AT151" s="198" t="str">
        <f t="shared" si="32"/>
        <v xml:space="preserve"> </v>
      </c>
      <c r="AU151" s="191"/>
      <c r="AV151" s="191"/>
      <c r="AW151" s="193"/>
      <c r="AX151" s="193"/>
      <c r="AY151" s="193"/>
      <c r="AZ151" s="198" t="str">
        <f t="shared" si="33"/>
        <v xml:space="preserve"> </v>
      </c>
      <c r="BA151" s="191"/>
      <c r="BB151" s="191"/>
      <c r="BC151" s="193"/>
      <c r="BD151" s="193"/>
      <c r="BE151" s="193"/>
      <c r="BF151" s="198" t="str">
        <f t="shared" si="34"/>
        <v xml:space="preserve"> </v>
      </c>
      <c r="BG151" s="191"/>
      <c r="BH151" s="191"/>
      <c r="BI151" s="193"/>
      <c r="BJ151" s="193"/>
      <c r="BK151" s="193"/>
      <c r="BL151" s="198" t="str">
        <f t="shared" si="35"/>
        <v xml:space="preserve"> </v>
      </c>
      <c r="BM151" s="191"/>
      <c r="BN151" s="191"/>
      <c r="BO151" s="193"/>
      <c r="BP151" s="193"/>
      <c r="BQ151" s="193"/>
      <c r="BR151" s="198" t="str">
        <f t="shared" si="36"/>
        <v xml:space="preserve"> </v>
      </c>
      <c r="BS151" s="191"/>
      <c r="BT151" s="191"/>
      <c r="BU151" s="193"/>
      <c r="BV151" s="193"/>
      <c r="BW151" s="193"/>
      <c r="BX151" s="198" t="str">
        <f t="shared" si="37"/>
        <v xml:space="preserve"> </v>
      </c>
      <c r="BY151" s="191"/>
      <c r="BZ151" s="191"/>
      <c r="CA151" s="193"/>
      <c r="CB151" s="193"/>
      <c r="CC151" s="193"/>
      <c r="CD151" s="198" t="str">
        <f t="shared" si="38"/>
        <v xml:space="preserve"> </v>
      </c>
      <c r="CE151" s="66"/>
      <c r="CF151" s="66"/>
    </row>
    <row r="152" spans="1:84" s="67" customFormat="1" x14ac:dyDescent="0.2">
      <c r="A152" s="188">
        <f>BIODATA!A150</f>
        <v>145</v>
      </c>
      <c r="B152" s="188" t="str">
        <f>BIODATA!D150</f>
        <v>021011458</v>
      </c>
      <c r="C152" s="189" t="str">
        <f>BIODATA!E150</f>
        <v xml:space="preserve"> INDAH PUTRI WULANDARI</v>
      </c>
      <c r="D152" s="188" t="str">
        <f>BIODATA!G150</f>
        <v>Administrasi Perkantoran</v>
      </c>
      <c r="E152" s="191"/>
      <c r="F152" s="191"/>
      <c r="G152" s="193"/>
      <c r="H152" s="193"/>
      <c r="I152" s="193"/>
      <c r="J152" s="198" t="str">
        <f t="shared" si="26"/>
        <v xml:space="preserve"> </v>
      </c>
      <c r="K152" s="191"/>
      <c r="L152" s="191"/>
      <c r="M152" s="193"/>
      <c r="N152" s="193"/>
      <c r="O152" s="193"/>
      <c r="P152" s="198" t="str">
        <f t="shared" si="27"/>
        <v xml:space="preserve"> </v>
      </c>
      <c r="Q152" s="191"/>
      <c r="R152" s="191"/>
      <c r="S152" s="193"/>
      <c r="T152" s="193"/>
      <c r="U152" s="193"/>
      <c r="V152" s="198" t="str">
        <f t="shared" si="28"/>
        <v xml:space="preserve"> </v>
      </c>
      <c r="W152" s="191"/>
      <c r="X152" s="191"/>
      <c r="Y152" s="193"/>
      <c r="Z152" s="193"/>
      <c r="AA152" s="193"/>
      <c r="AB152" s="198" t="str">
        <f t="shared" si="29"/>
        <v xml:space="preserve"> </v>
      </c>
      <c r="AC152" s="191"/>
      <c r="AD152" s="191"/>
      <c r="AE152" s="193"/>
      <c r="AF152" s="193"/>
      <c r="AG152" s="193"/>
      <c r="AH152" s="198" t="str">
        <f t="shared" si="30"/>
        <v xml:space="preserve"> </v>
      </c>
      <c r="AI152" s="191"/>
      <c r="AJ152" s="191"/>
      <c r="AK152" s="193"/>
      <c r="AL152" s="193"/>
      <c r="AM152" s="193"/>
      <c r="AN152" s="198" t="str">
        <f t="shared" si="31"/>
        <v xml:space="preserve"> </v>
      </c>
      <c r="AO152" s="191"/>
      <c r="AP152" s="191"/>
      <c r="AQ152" s="193"/>
      <c r="AR152" s="193"/>
      <c r="AS152" s="193"/>
      <c r="AT152" s="198" t="str">
        <f t="shared" si="32"/>
        <v xml:space="preserve"> </v>
      </c>
      <c r="AU152" s="191"/>
      <c r="AV152" s="191"/>
      <c r="AW152" s="193"/>
      <c r="AX152" s="193"/>
      <c r="AY152" s="193"/>
      <c r="AZ152" s="198" t="str">
        <f t="shared" si="33"/>
        <v xml:space="preserve"> </v>
      </c>
      <c r="BA152" s="191"/>
      <c r="BB152" s="191"/>
      <c r="BC152" s="193"/>
      <c r="BD152" s="193"/>
      <c r="BE152" s="193"/>
      <c r="BF152" s="198" t="str">
        <f t="shared" si="34"/>
        <v xml:space="preserve"> </v>
      </c>
      <c r="BG152" s="191"/>
      <c r="BH152" s="191"/>
      <c r="BI152" s="193"/>
      <c r="BJ152" s="193"/>
      <c r="BK152" s="193"/>
      <c r="BL152" s="198" t="str">
        <f t="shared" si="35"/>
        <v xml:space="preserve"> </v>
      </c>
      <c r="BM152" s="191"/>
      <c r="BN152" s="191"/>
      <c r="BO152" s="193"/>
      <c r="BP152" s="193"/>
      <c r="BQ152" s="193"/>
      <c r="BR152" s="198" t="str">
        <f t="shared" si="36"/>
        <v xml:space="preserve"> </v>
      </c>
      <c r="BS152" s="191"/>
      <c r="BT152" s="191"/>
      <c r="BU152" s="193"/>
      <c r="BV152" s="193"/>
      <c r="BW152" s="193"/>
      <c r="BX152" s="198" t="str">
        <f t="shared" si="37"/>
        <v xml:space="preserve"> </v>
      </c>
      <c r="BY152" s="191"/>
      <c r="BZ152" s="191"/>
      <c r="CA152" s="193"/>
      <c r="CB152" s="193"/>
      <c r="CC152" s="193"/>
      <c r="CD152" s="198" t="str">
        <f t="shared" si="38"/>
        <v xml:space="preserve"> </v>
      </c>
      <c r="CE152" s="66"/>
      <c r="CF152" s="66"/>
    </row>
    <row r="153" spans="1:84" s="67" customFormat="1" x14ac:dyDescent="0.2">
      <c r="A153" s="188">
        <f>BIODATA!A151</f>
        <v>146</v>
      </c>
      <c r="B153" s="188" t="str">
        <f>BIODATA!D151</f>
        <v>021011467</v>
      </c>
      <c r="C153" s="189" t="str">
        <f>BIODATA!E151</f>
        <v xml:space="preserve"> INTAN JUWITA</v>
      </c>
      <c r="D153" s="188" t="str">
        <f>BIODATA!G151</f>
        <v>Administrasi Perkantoran</v>
      </c>
      <c r="E153" s="191"/>
      <c r="F153" s="191"/>
      <c r="G153" s="192"/>
      <c r="H153" s="192"/>
      <c r="I153" s="193"/>
      <c r="J153" s="198" t="str">
        <f t="shared" si="26"/>
        <v xml:space="preserve"> </v>
      </c>
      <c r="K153" s="191"/>
      <c r="L153" s="191"/>
      <c r="M153" s="192"/>
      <c r="N153" s="192"/>
      <c r="O153" s="193"/>
      <c r="P153" s="198" t="str">
        <f t="shared" si="27"/>
        <v xml:space="preserve"> </v>
      </c>
      <c r="Q153" s="191"/>
      <c r="R153" s="191"/>
      <c r="S153" s="192"/>
      <c r="T153" s="192"/>
      <c r="U153" s="193"/>
      <c r="V153" s="198" t="str">
        <f t="shared" si="28"/>
        <v xml:space="preserve"> </v>
      </c>
      <c r="W153" s="191"/>
      <c r="X153" s="191"/>
      <c r="Y153" s="192"/>
      <c r="Z153" s="192"/>
      <c r="AA153" s="193"/>
      <c r="AB153" s="198" t="str">
        <f t="shared" si="29"/>
        <v xml:space="preserve"> </v>
      </c>
      <c r="AC153" s="191"/>
      <c r="AD153" s="191"/>
      <c r="AE153" s="192"/>
      <c r="AF153" s="192"/>
      <c r="AG153" s="193"/>
      <c r="AH153" s="198" t="str">
        <f t="shared" si="30"/>
        <v xml:space="preserve"> </v>
      </c>
      <c r="AI153" s="191"/>
      <c r="AJ153" s="191"/>
      <c r="AK153" s="192"/>
      <c r="AL153" s="192"/>
      <c r="AM153" s="193"/>
      <c r="AN153" s="198" t="str">
        <f t="shared" si="31"/>
        <v xml:space="preserve"> </v>
      </c>
      <c r="AO153" s="191"/>
      <c r="AP153" s="191"/>
      <c r="AQ153" s="192"/>
      <c r="AR153" s="192"/>
      <c r="AS153" s="193"/>
      <c r="AT153" s="198" t="str">
        <f t="shared" si="32"/>
        <v xml:space="preserve"> </v>
      </c>
      <c r="AU153" s="191"/>
      <c r="AV153" s="191"/>
      <c r="AW153" s="192"/>
      <c r="AX153" s="192"/>
      <c r="AY153" s="193"/>
      <c r="AZ153" s="198" t="str">
        <f t="shared" si="33"/>
        <v xml:space="preserve"> </v>
      </c>
      <c r="BA153" s="191"/>
      <c r="BB153" s="191"/>
      <c r="BC153" s="192"/>
      <c r="BD153" s="192"/>
      <c r="BE153" s="193"/>
      <c r="BF153" s="198" t="str">
        <f t="shared" si="34"/>
        <v xml:space="preserve"> </v>
      </c>
      <c r="BG153" s="191"/>
      <c r="BH153" s="191"/>
      <c r="BI153" s="192"/>
      <c r="BJ153" s="192"/>
      <c r="BK153" s="193"/>
      <c r="BL153" s="198" t="str">
        <f t="shared" si="35"/>
        <v xml:space="preserve"> </v>
      </c>
      <c r="BM153" s="191"/>
      <c r="BN153" s="191"/>
      <c r="BO153" s="192"/>
      <c r="BP153" s="192"/>
      <c r="BQ153" s="193"/>
      <c r="BR153" s="198" t="str">
        <f t="shared" si="36"/>
        <v xml:space="preserve"> </v>
      </c>
      <c r="BS153" s="191"/>
      <c r="BT153" s="191"/>
      <c r="BU153" s="192"/>
      <c r="BV153" s="192"/>
      <c r="BW153" s="193"/>
      <c r="BX153" s="198" t="str">
        <f t="shared" si="37"/>
        <v xml:space="preserve"> </v>
      </c>
      <c r="BY153" s="191"/>
      <c r="BZ153" s="191"/>
      <c r="CA153" s="192"/>
      <c r="CB153" s="192"/>
      <c r="CC153" s="193"/>
      <c r="CD153" s="198" t="str">
        <f t="shared" si="38"/>
        <v xml:space="preserve"> </v>
      </c>
      <c r="CE153" s="66"/>
      <c r="CF153" s="66"/>
    </row>
    <row r="154" spans="1:84" s="67" customFormat="1" x14ac:dyDescent="0.2">
      <c r="A154" s="188">
        <f>BIODATA!A152</f>
        <v>147</v>
      </c>
      <c r="B154" s="188" t="str">
        <f>BIODATA!D152</f>
        <v>021011476</v>
      </c>
      <c r="C154" s="189" t="str">
        <f>BIODATA!E152</f>
        <v xml:space="preserve"> JEFFRI KURNIAWAN</v>
      </c>
      <c r="D154" s="188" t="str">
        <f>BIODATA!G152</f>
        <v>Administrasi Perkantoran</v>
      </c>
      <c r="E154" s="191"/>
      <c r="F154" s="191"/>
      <c r="G154" s="193"/>
      <c r="H154" s="193"/>
      <c r="I154" s="193"/>
      <c r="J154" s="198" t="str">
        <f t="shared" si="26"/>
        <v xml:space="preserve"> </v>
      </c>
      <c r="K154" s="191"/>
      <c r="L154" s="191"/>
      <c r="M154" s="193"/>
      <c r="N154" s="193"/>
      <c r="O154" s="193"/>
      <c r="P154" s="198" t="str">
        <f t="shared" si="27"/>
        <v xml:space="preserve"> </v>
      </c>
      <c r="Q154" s="191"/>
      <c r="R154" s="191"/>
      <c r="S154" s="193"/>
      <c r="T154" s="193"/>
      <c r="U154" s="193"/>
      <c r="V154" s="198" t="str">
        <f t="shared" si="28"/>
        <v xml:space="preserve"> </v>
      </c>
      <c r="W154" s="191"/>
      <c r="X154" s="191"/>
      <c r="Y154" s="193"/>
      <c r="Z154" s="193"/>
      <c r="AA154" s="193"/>
      <c r="AB154" s="198" t="str">
        <f t="shared" si="29"/>
        <v xml:space="preserve"> </v>
      </c>
      <c r="AC154" s="191"/>
      <c r="AD154" s="191"/>
      <c r="AE154" s="193"/>
      <c r="AF154" s="193"/>
      <c r="AG154" s="193"/>
      <c r="AH154" s="198" t="str">
        <f t="shared" si="30"/>
        <v xml:space="preserve"> </v>
      </c>
      <c r="AI154" s="191"/>
      <c r="AJ154" s="191"/>
      <c r="AK154" s="193"/>
      <c r="AL154" s="193"/>
      <c r="AM154" s="193"/>
      <c r="AN154" s="198" t="str">
        <f t="shared" si="31"/>
        <v xml:space="preserve"> </v>
      </c>
      <c r="AO154" s="191"/>
      <c r="AP154" s="191"/>
      <c r="AQ154" s="193"/>
      <c r="AR154" s="193"/>
      <c r="AS154" s="193"/>
      <c r="AT154" s="198" t="str">
        <f t="shared" si="32"/>
        <v xml:space="preserve"> </v>
      </c>
      <c r="AU154" s="191"/>
      <c r="AV154" s="191"/>
      <c r="AW154" s="193"/>
      <c r="AX154" s="193"/>
      <c r="AY154" s="193"/>
      <c r="AZ154" s="198" t="str">
        <f t="shared" si="33"/>
        <v xml:space="preserve"> </v>
      </c>
      <c r="BA154" s="191"/>
      <c r="BB154" s="191"/>
      <c r="BC154" s="193"/>
      <c r="BD154" s="193"/>
      <c r="BE154" s="193"/>
      <c r="BF154" s="198" t="str">
        <f t="shared" si="34"/>
        <v xml:space="preserve"> </v>
      </c>
      <c r="BG154" s="191"/>
      <c r="BH154" s="191"/>
      <c r="BI154" s="193"/>
      <c r="BJ154" s="193"/>
      <c r="BK154" s="193"/>
      <c r="BL154" s="198" t="str">
        <f t="shared" si="35"/>
        <v xml:space="preserve"> </v>
      </c>
      <c r="BM154" s="191"/>
      <c r="BN154" s="191"/>
      <c r="BO154" s="193"/>
      <c r="BP154" s="193"/>
      <c r="BQ154" s="193"/>
      <c r="BR154" s="198" t="str">
        <f t="shared" si="36"/>
        <v xml:space="preserve"> </v>
      </c>
      <c r="BS154" s="191"/>
      <c r="BT154" s="191"/>
      <c r="BU154" s="193"/>
      <c r="BV154" s="193"/>
      <c r="BW154" s="193"/>
      <c r="BX154" s="198" t="str">
        <f t="shared" si="37"/>
        <v xml:space="preserve"> </v>
      </c>
      <c r="BY154" s="191"/>
      <c r="BZ154" s="191"/>
      <c r="CA154" s="193"/>
      <c r="CB154" s="193"/>
      <c r="CC154" s="193"/>
      <c r="CD154" s="198" t="str">
        <f t="shared" si="38"/>
        <v xml:space="preserve"> </v>
      </c>
      <c r="CE154" s="66"/>
      <c r="CF154" s="66"/>
    </row>
    <row r="155" spans="1:84" s="67" customFormat="1" x14ac:dyDescent="0.2">
      <c r="A155" s="188">
        <f>BIODATA!A153</f>
        <v>148</v>
      </c>
      <c r="B155" s="188" t="str">
        <f>BIODATA!D153</f>
        <v>021011485</v>
      </c>
      <c r="C155" s="189" t="str">
        <f>BIODATA!E153</f>
        <v xml:space="preserve"> JUTIANA POETRI FIRDA</v>
      </c>
      <c r="D155" s="188" t="str">
        <f>BIODATA!G153</f>
        <v>Administrasi Perkantoran</v>
      </c>
      <c r="E155" s="191"/>
      <c r="F155" s="191"/>
      <c r="G155" s="193"/>
      <c r="H155" s="193"/>
      <c r="I155" s="193"/>
      <c r="J155" s="198" t="str">
        <f t="shared" si="26"/>
        <v xml:space="preserve"> </v>
      </c>
      <c r="K155" s="191"/>
      <c r="L155" s="191"/>
      <c r="M155" s="193"/>
      <c r="N155" s="193"/>
      <c r="O155" s="193"/>
      <c r="P155" s="198" t="str">
        <f t="shared" si="27"/>
        <v xml:space="preserve"> </v>
      </c>
      <c r="Q155" s="191"/>
      <c r="R155" s="191"/>
      <c r="S155" s="193"/>
      <c r="T155" s="193"/>
      <c r="U155" s="193"/>
      <c r="V155" s="198" t="str">
        <f t="shared" si="28"/>
        <v xml:space="preserve"> </v>
      </c>
      <c r="W155" s="191"/>
      <c r="X155" s="191"/>
      <c r="Y155" s="193"/>
      <c r="Z155" s="193"/>
      <c r="AA155" s="193"/>
      <c r="AB155" s="198" t="str">
        <f t="shared" si="29"/>
        <v xml:space="preserve"> </v>
      </c>
      <c r="AC155" s="191"/>
      <c r="AD155" s="191"/>
      <c r="AE155" s="193"/>
      <c r="AF155" s="193"/>
      <c r="AG155" s="193"/>
      <c r="AH155" s="198" t="str">
        <f t="shared" si="30"/>
        <v xml:space="preserve"> </v>
      </c>
      <c r="AI155" s="191"/>
      <c r="AJ155" s="191"/>
      <c r="AK155" s="193"/>
      <c r="AL155" s="193"/>
      <c r="AM155" s="193"/>
      <c r="AN155" s="198" t="str">
        <f t="shared" si="31"/>
        <v xml:space="preserve"> </v>
      </c>
      <c r="AO155" s="191"/>
      <c r="AP155" s="191"/>
      <c r="AQ155" s="193"/>
      <c r="AR155" s="193"/>
      <c r="AS155" s="193"/>
      <c r="AT155" s="198" t="str">
        <f t="shared" si="32"/>
        <v xml:space="preserve"> </v>
      </c>
      <c r="AU155" s="191"/>
      <c r="AV155" s="191"/>
      <c r="AW155" s="193"/>
      <c r="AX155" s="193"/>
      <c r="AY155" s="193"/>
      <c r="AZ155" s="198" t="str">
        <f t="shared" si="33"/>
        <v xml:space="preserve"> </v>
      </c>
      <c r="BA155" s="191"/>
      <c r="BB155" s="191"/>
      <c r="BC155" s="193"/>
      <c r="BD155" s="193"/>
      <c r="BE155" s="193"/>
      <c r="BF155" s="198" t="str">
        <f t="shared" si="34"/>
        <v xml:space="preserve"> </v>
      </c>
      <c r="BG155" s="191"/>
      <c r="BH155" s="191"/>
      <c r="BI155" s="193"/>
      <c r="BJ155" s="193"/>
      <c r="BK155" s="193"/>
      <c r="BL155" s="198" t="str">
        <f t="shared" si="35"/>
        <v xml:space="preserve"> </v>
      </c>
      <c r="BM155" s="191"/>
      <c r="BN155" s="191"/>
      <c r="BO155" s="193"/>
      <c r="BP155" s="193"/>
      <c r="BQ155" s="193"/>
      <c r="BR155" s="198" t="str">
        <f t="shared" si="36"/>
        <v xml:space="preserve"> </v>
      </c>
      <c r="BS155" s="191"/>
      <c r="BT155" s="191"/>
      <c r="BU155" s="193"/>
      <c r="BV155" s="193"/>
      <c r="BW155" s="193"/>
      <c r="BX155" s="198" t="str">
        <f t="shared" si="37"/>
        <v xml:space="preserve"> </v>
      </c>
      <c r="BY155" s="191"/>
      <c r="BZ155" s="191"/>
      <c r="CA155" s="193"/>
      <c r="CB155" s="193"/>
      <c r="CC155" s="193"/>
      <c r="CD155" s="198" t="str">
        <f t="shared" si="38"/>
        <v xml:space="preserve"> </v>
      </c>
      <c r="CE155" s="66"/>
      <c r="CF155" s="66"/>
    </row>
    <row r="156" spans="1:84" s="67" customFormat="1" x14ac:dyDescent="0.2">
      <c r="A156" s="188">
        <f>BIODATA!A154</f>
        <v>149</v>
      </c>
      <c r="B156" s="188" t="str">
        <f>BIODATA!D154</f>
        <v>021011494</v>
      </c>
      <c r="C156" s="189" t="str">
        <f>BIODATA!E154</f>
        <v xml:space="preserve"> MUHAMAD NURYADI</v>
      </c>
      <c r="D156" s="188" t="str">
        <f>BIODATA!G154</f>
        <v>Administrasi Perkantoran</v>
      </c>
      <c r="E156" s="191"/>
      <c r="F156" s="191"/>
      <c r="G156" s="193"/>
      <c r="H156" s="193"/>
      <c r="I156" s="193"/>
      <c r="J156" s="198" t="str">
        <f t="shared" si="26"/>
        <v xml:space="preserve"> </v>
      </c>
      <c r="K156" s="191"/>
      <c r="L156" s="191"/>
      <c r="M156" s="193"/>
      <c r="N156" s="193"/>
      <c r="O156" s="193"/>
      <c r="P156" s="198" t="str">
        <f t="shared" si="27"/>
        <v xml:space="preserve"> </v>
      </c>
      <c r="Q156" s="191"/>
      <c r="R156" s="191"/>
      <c r="S156" s="193"/>
      <c r="T156" s="193"/>
      <c r="U156" s="193"/>
      <c r="V156" s="198" t="str">
        <f t="shared" si="28"/>
        <v xml:space="preserve"> </v>
      </c>
      <c r="W156" s="191"/>
      <c r="X156" s="191"/>
      <c r="Y156" s="193"/>
      <c r="Z156" s="193"/>
      <c r="AA156" s="193"/>
      <c r="AB156" s="198" t="str">
        <f t="shared" si="29"/>
        <v xml:space="preserve"> </v>
      </c>
      <c r="AC156" s="191"/>
      <c r="AD156" s="191"/>
      <c r="AE156" s="193"/>
      <c r="AF156" s="193"/>
      <c r="AG156" s="193"/>
      <c r="AH156" s="198" t="str">
        <f t="shared" si="30"/>
        <v xml:space="preserve"> </v>
      </c>
      <c r="AI156" s="191"/>
      <c r="AJ156" s="191"/>
      <c r="AK156" s="193"/>
      <c r="AL156" s="193"/>
      <c r="AM156" s="193"/>
      <c r="AN156" s="198" t="str">
        <f t="shared" si="31"/>
        <v xml:space="preserve"> </v>
      </c>
      <c r="AO156" s="191"/>
      <c r="AP156" s="191"/>
      <c r="AQ156" s="193"/>
      <c r="AR156" s="193"/>
      <c r="AS156" s="193"/>
      <c r="AT156" s="198" t="str">
        <f t="shared" si="32"/>
        <v xml:space="preserve"> </v>
      </c>
      <c r="AU156" s="191"/>
      <c r="AV156" s="191"/>
      <c r="AW156" s="193"/>
      <c r="AX156" s="193"/>
      <c r="AY156" s="193"/>
      <c r="AZ156" s="198" t="str">
        <f t="shared" si="33"/>
        <v xml:space="preserve"> </v>
      </c>
      <c r="BA156" s="191"/>
      <c r="BB156" s="191"/>
      <c r="BC156" s="193"/>
      <c r="BD156" s="193"/>
      <c r="BE156" s="193"/>
      <c r="BF156" s="198" t="str">
        <f t="shared" si="34"/>
        <v xml:space="preserve"> </v>
      </c>
      <c r="BG156" s="191"/>
      <c r="BH156" s="191"/>
      <c r="BI156" s="193"/>
      <c r="BJ156" s="193"/>
      <c r="BK156" s="193"/>
      <c r="BL156" s="198" t="str">
        <f t="shared" si="35"/>
        <v xml:space="preserve"> </v>
      </c>
      <c r="BM156" s="191"/>
      <c r="BN156" s="191"/>
      <c r="BO156" s="193"/>
      <c r="BP156" s="193"/>
      <c r="BQ156" s="193"/>
      <c r="BR156" s="198" t="str">
        <f t="shared" si="36"/>
        <v xml:space="preserve"> </v>
      </c>
      <c r="BS156" s="191"/>
      <c r="BT156" s="191"/>
      <c r="BU156" s="193"/>
      <c r="BV156" s="193"/>
      <c r="BW156" s="193"/>
      <c r="BX156" s="198" t="str">
        <f t="shared" si="37"/>
        <v xml:space="preserve"> </v>
      </c>
      <c r="BY156" s="191"/>
      <c r="BZ156" s="191"/>
      <c r="CA156" s="193"/>
      <c r="CB156" s="193"/>
      <c r="CC156" s="193"/>
      <c r="CD156" s="198" t="str">
        <f t="shared" si="38"/>
        <v xml:space="preserve"> </v>
      </c>
      <c r="CE156" s="66"/>
      <c r="CF156" s="66"/>
    </row>
    <row r="157" spans="1:84" s="67" customFormat="1" x14ac:dyDescent="0.2">
      <c r="A157" s="188">
        <f>BIODATA!A155</f>
        <v>150</v>
      </c>
      <c r="B157" s="188" t="str">
        <f>BIODATA!D155</f>
        <v>021011503</v>
      </c>
      <c r="C157" s="189" t="str">
        <f>BIODATA!E155</f>
        <v xml:space="preserve"> NINDI TRI APRIDA</v>
      </c>
      <c r="D157" s="188" t="str">
        <f>BIODATA!G155</f>
        <v>Administrasi Perkantoran</v>
      </c>
      <c r="E157" s="191"/>
      <c r="F157" s="191"/>
      <c r="G157" s="193"/>
      <c r="H157" s="193"/>
      <c r="I157" s="193"/>
      <c r="J157" s="198" t="str">
        <f t="shared" si="26"/>
        <v xml:space="preserve"> </v>
      </c>
      <c r="K157" s="191"/>
      <c r="L157" s="191"/>
      <c r="M157" s="193"/>
      <c r="N157" s="193"/>
      <c r="O157" s="193"/>
      <c r="P157" s="198" t="str">
        <f t="shared" si="27"/>
        <v xml:space="preserve"> </v>
      </c>
      <c r="Q157" s="191"/>
      <c r="R157" s="191"/>
      <c r="S157" s="193"/>
      <c r="T157" s="193"/>
      <c r="U157" s="193"/>
      <c r="V157" s="198" t="str">
        <f t="shared" si="28"/>
        <v xml:space="preserve"> </v>
      </c>
      <c r="W157" s="191"/>
      <c r="X157" s="191"/>
      <c r="Y157" s="193"/>
      <c r="Z157" s="193"/>
      <c r="AA157" s="193"/>
      <c r="AB157" s="198" t="str">
        <f t="shared" si="29"/>
        <v xml:space="preserve"> </v>
      </c>
      <c r="AC157" s="191"/>
      <c r="AD157" s="191"/>
      <c r="AE157" s="193"/>
      <c r="AF157" s="193"/>
      <c r="AG157" s="193"/>
      <c r="AH157" s="198" t="str">
        <f t="shared" si="30"/>
        <v xml:space="preserve"> </v>
      </c>
      <c r="AI157" s="191"/>
      <c r="AJ157" s="191"/>
      <c r="AK157" s="193"/>
      <c r="AL157" s="193"/>
      <c r="AM157" s="193"/>
      <c r="AN157" s="198" t="str">
        <f t="shared" si="31"/>
        <v xml:space="preserve"> </v>
      </c>
      <c r="AO157" s="191"/>
      <c r="AP157" s="191"/>
      <c r="AQ157" s="193"/>
      <c r="AR157" s="193"/>
      <c r="AS157" s="193"/>
      <c r="AT157" s="198" t="str">
        <f t="shared" si="32"/>
        <v xml:space="preserve"> </v>
      </c>
      <c r="AU157" s="191"/>
      <c r="AV157" s="191"/>
      <c r="AW157" s="193"/>
      <c r="AX157" s="193"/>
      <c r="AY157" s="193"/>
      <c r="AZ157" s="198" t="str">
        <f t="shared" si="33"/>
        <v xml:space="preserve"> </v>
      </c>
      <c r="BA157" s="191"/>
      <c r="BB157" s="191"/>
      <c r="BC157" s="193"/>
      <c r="BD157" s="193"/>
      <c r="BE157" s="193"/>
      <c r="BF157" s="198" t="str">
        <f t="shared" si="34"/>
        <v xml:space="preserve"> </v>
      </c>
      <c r="BG157" s="191"/>
      <c r="BH157" s="191"/>
      <c r="BI157" s="193"/>
      <c r="BJ157" s="193"/>
      <c r="BK157" s="193"/>
      <c r="BL157" s="198" t="str">
        <f t="shared" si="35"/>
        <v xml:space="preserve"> </v>
      </c>
      <c r="BM157" s="191"/>
      <c r="BN157" s="191"/>
      <c r="BO157" s="193"/>
      <c r="BP157" s="193"/>
      <c r="BQ157" s="193"/>
      <c r="BR157" s="198" t="str">
        <f t="shared" si="36"/>
        <v xml:space="preserve"> </v>
      </c>
      <c r="BS157" s="191"/>
      <c r="BT157" s="191"/>
      <c r="BU157" s="193"/>
      <c r="BV157" s="193"/>
      <c r="BW157" s="193"/>
      <c r="BX157" s="198" t="str">
        <f t="shared" si="37"/>
        <v xml:space="preserve"> </v>
      </c>
      <c r="BY157" s="191"/>
      <c r="BZ157" s="191"/>
      <c r="CA157" s="193"/>
      <c r="CB157" s="193"/>
      <c r="CC157" s="193"/>
      <c r="CD157" s="198" t="str">
        <f t="shared" si="38"/>
        <v xml:space="preserve"> </v>
      </c>
      <c r="CE157" s="66"/>
      <c r="CF157" s="66"/>
    </row>
    <row r="158" spans="1:84" s="67" customFormat="1" x14ac:dyDescent="0.2">
      <c r="A158" s="188">
        <f>BIODATA!A156</f>
        <v>151</v>
      </c>
      <c r="B158" s="188" t="str">
        <f>BIODATA!D156</f>
        <v>021011512</v>
      </c>
      <c r="C158" s="189" t="str">
        <f>BIODATA!E156</f>
        <v xml:space="preserve"> PERNANDO MARTIN</v>
      </c>
      <c r="D158" s="188" t="str">
        <f>BIODATA!G156</f>
        <v>Administrasi Perkantoran</v>
      </c>
      <c r="E158" s="191"/>
      <c r="F158" s="191"/>
      <c r="G158" s="193"/>
      <c r="H158" s="193"/>
      <c r="I158" s="193"/>
      <c r="J158" s="198" t="str">
        <f t="shared" si="26"/>
        <v xml:space="preserve"> </v>
      </c>
      <c r="K158" s="191"/>
      <c r="L158" s="191"/>
      <c r="M158" s="193"/>
      <c r="N158" s="193"/>
      <c r="O158" s="193"/>
      <c r="P158" s="198" t="str">
        <f t="shared" si="27"/>
        <v xml:space="preserve"> </v>
      </c>
      <c r="Q158" s="191"/>
      <c r="R158" s="191"/>
      <c r="S158" s="193"/>
      <c r="T158" s="193"/>
      <c r="U158" s="193"/>
      <c r="V158" s="198" t="str">
        <f t="shared" si="28"/>
        <v xml:space="preserve"> </v>
      </c>
      <c r="W158" s="191"/>
      <c r="X158" s="191"/>
      <c r="Y158" s="193"/>
      <c r="Z158" s="193"/>
      <c r="AA158" s="193"/>
      <c r="AB158" s="198" t="str">
        <f t="shared" si="29"/>
        <v xml:space="preserve"> </v>
      </c>
      <c r="AC158" s="191"/>
      <c r="AD158" s="191"/>
      <c r="AE158" s="193"/>
      <c r="AF158" s="193"/>
      <c r="AG158" s="193"/>
      <c r="AH158" s="198" t="str">
        <f t="shared" si="30"/>
        <v xml:space="preserve"> </v>
      </c>
      <c r="AI158" s="191"/>
      <c r="AJ158" s="191"/>
      <c r="AK158" s="193"/>
      <c r="AL158" s="193"/>
      <c r="AM158" s="193"/>
      <c r="AN158" s="198" t="str">
        <f t="shared" si="31"/>
        <v xml:space="preserve"> </v>
      </c>
      <c r="AO158" s="191"/>
      <c r="AP158" s="191"/>
      <c r="AQ158" s="193"/>
      <c r="AR158" s="193"/>
      <c r="AS158" s="193"/>
      <c r="AT158" s="198" t="str">
        <f t="shared" si="32"/>
        <v xml:space="preserve"> </v>
      </c>
      <c r="AU158" s="191"/>
      <c r="AV158" s="191"/>
      <c r="AW158" s="193"/>
      <c r="AX158" s="193"/>
      <c r="AY158" s="193"/>
      <c r="AZ158" s="198" t="str">
        <f t="shared" si="33"/>
        <v xml:space="preserve"> </v>
      </c>
      <c r="BA158" s="191"/>
      <c r="BB158" s="191"/>
      <c r="BC158" s="193"/>
      <c r="BD158" s="193"/>
      <c r="BE158" s="193"/>
      <c r="BF158" s="198" t="str">
        <f t="shared" si="34"/>
        <v xml:space="preserve"> </v>
      </c>
      <c r="BG158" s="191"/>
      <c r="BH158" s="191"/>
      <c r="BI158" s="193"/>
      <c r="BJ158" s="193"/>
      <c r="BK158" s="193"/>
      <c r="BL158" s="198" t="str">
        <f t="shared" si="35"/>
        <v xml:space="preserve"> </v>
      </c>
      <c r="BM158" s="191"/>
      <c r="BN158" s="191"/>
      <c r="BO158" s="193"/>
      <c r="BP158" s="193"/>
      <c r="BQ158" s="193"/>
      <c r="BR158" s="198" t="str">
        <f t="shared" si="36"/>
        <v xml:space="preserve"> </v>
      </c>
      <c r="BS158" s="191"/>
      <c r="BT158" s="191"/>
      <c r="BU158" s="193"/>
      <c r="BV158" s="193"/>
      <c r="BW158" s="193"/>
      <c r="BX158" s="198" t="str">
        <f t="shared" si="37"/>
        <v xml:space="preserve"> </v>
      </c>
      <c r="BY158" s="191"/>
      <c r="BZ158" s="191"/>
      <c r="CA158" s="193"/>
      <c r="CB158" s="193"/>
      <c r="CC158" s="193"/>
      <c r="CD158" s="198" t="str">
        <f t="shared" si="38"/>
        <v xml:space="preserve"> </v>
      </c>
      <c r="CE158" s="66"/>
      <c r="CF158" s="66"/>
    </row>
    <row r="159" spans="1:84" s="67" customFormat="1" x14ac:dyDescent="0.2">
      <c r="A159" s="188">
        <f>BIODATA!A157</f>
        <v>152</v>
      </c>
      <c r="B159" s="188" t="str">
        <f>BIODATA!D157</f>
        <v>021011529</v>
      </c>
      <c r="C159" s="189" t="str">
        <f>BIODATA!E157</f>
        <v xml:space="preserve"> RATIH YUSMARDIANA PUTRI</v>
      </c>
      <c r="D159" s="188" t="str">
        <f>BIODATA!G157</f>
        <v>Administrasi Perkantoran</v>
      </c>
      <c r="E159" s="191"/>
      <c r="F159" s="191"/>
      <c r="G159" s="193"/>
      <c r="H159" s="193"/>
      <c r="I159" s="193"/>
      <c r="J159" s="198" t="str">
        <f t="shared" si="26"/>
        <v xml:space="preserve"> </v>
      </c>
      <c r="K159" s="191"/>
      <c r="L159" s="191"/>
      <c r="M159" s="193"/>
      <c r="N159" s="193"/>
      <c r="O159" s="193"/>
      <c r="P159" s="198" t="str">
        <f t="shared" si="27"/>
        <v xml:space="preserve"> </v>
      </c>
      <c r="Q159" s="191"/>
      <c r="R159" s="191"/>
      <c r="S159" s="193"/>
      <c r="T159" s="193"/>
      <c r="U159" s="193"/>
      <c r="V159" s="198" t="str">
        <f t="shared" si="28"/>
        <v xml:space="preserve"> </v>
      </c>
      <c r="W159" s="191"/>
      <c r="X159" s="191"/>
      <c r="Y159" s="193"/>
      <c r="Z159" s="193"/>
      <c r="AA159" s="193"/>
      <c r="AB159" s="198" t="str">
        <f t="shared" si="29"/>
        <v xml:space="preserve"> </v>
      </c>
      <c r="AC159" s="191"/>
      <c r="AD159" s="191"/>
      <c r="AE159" s="193"/>
      <c r="AF159" s="193"/>
      <c r="AG159" s="193"/>
      <c r="AH159" s="198" t="str">
        <f t="shared" si="30"/>
        <v xml:space="preserve"> </v>
      </c>
      <c r="AI159" s="191"/>
      <c r="AJ159" s="191"/>
      <c r="AK159" s="193"/>
      <c r="AL159" s="193"/>
      <c r="AM159" s="193"/>
      <c r="AN159" s="198" t="str">
        <f t="shared" si="31"/>
        <v xml:space="preserve"> </v>
      </c>
      <c r="AO159" s="191"/>
      <c r="AP159" s="191"/>
      <c r="AQ159" s="193"/>
      <c r="AR159" s="193"/>
      <c r="AS159" s="193"/>
      <c r="AT159" s="198" t="str">
        <f t="shared" si="32"/>
        <v xml:space="preserve"> </v>
      </c>
      <c r="AU159" s="191"/>
      <c r="AV159" s="191"/>
      <c r="AW159" s="193"/>
      <c r="AX159" s="193"/>
      <c r="AY159" s="193"/>
      <c r="AZ159" s="198" t="str">
        <f t="shared" si="33"/>
        <v xml:space="preserve"> </v>
      </c>
      <c r="BA159" s="191"/>
      <c r="BB159" s="191"/>
      <c r="BC159" s="193"/>
      <c r="BD159" s="193"/>
      <c r="BE159" s="193"/>
      <c r="BF159" s="198" t="str">
        <f t="shared" si="34"/>
        <v xml:space="preserve"> </v>
      </c>
      <c r="BG159" s="191"/>
      <c r="BH159" s="191"/>
      <c r="BI159" s="193"/>
      <c r="BJ159" s="193"/>
      <c r="BK159" s="193"/>
      <c r="BL159" s="198" t="str">
        <f t="shared" si="35"/>
        <v xml:space="preserve"> </v>
      </c>
      <c r="BM159" s="191"/>
      <c r="BN159" s="191"/>
      <c r="BO159" s="193"/>
      <c r="BP159" s="193"/>
      <c r="BQ159" s="193"/>
      <c r="BR159" s="198" t="str">
        <f t="shared" si="36"/>
        <v xml:space="preserve"> </v>
      </c>
      <c r="BS159" s="191"/>
      <c r="BT159" s="191"/>
      <c r="BU159" s="193"/>
      <c r="BV159" s="193"/>
      <c r="BW159" s="193"/>
      <c r="BX159" s="198" t="str">
        <f t="shared" si="37"/>
        <v xml:space="preserve"> </v>
      </c>
      <c r="BY159" s="191"/>
      <c r="BZ159" s="191"/>
      <c r="CA159" s="193"/>
      <c r="CB159" s="193"/>
      <c r="CC159" s="193"/>
      <c r="CD159" s="198" t="str">
        <f t="shared" si="38"/>
        <v xml:space="preserve"> </v>
      </c>
      <c r="CE159" s="66"/>
      <c r="CF159" s="66"/>
    </row>
    <row r="160" spans="1:84" s="67" customFormat="1" x14ac:dyDescent="0.2">
      <c r="A160" s="188">
        <f>BIODATA!A158</f>
        <v>153</v>
      </c>
      <c r="B160" s="188" t="str">
        <f>BIODATA!D158</f>
        <v>021011538</v>
      </c>
      <c r="C160" s="189" t="str">
        <f>BIODATA!E158</f>
        <v xml:space="preserve"> RENA MELLIZA</v>
      </c>
      <c r="D160" s="188" t="str">
        <f>BIODATA!G158</f>
        <v>Administrasi Perkantoran</v>
      </c>
      <c r="E160" s="191"/>
      <c r="F160" s="191"/>
      <c r="G160" s="193"/>
      <c r="H160" s="193"/>
      <c r="I160" s="193"/>
      <c r="J160" s="198" t="str">
        <f t="shared" si="26"/>
        <v xml:space="preserve"> </v>
      </c>
      <c r="K160" s="191"/>
      <c r="L160" s="191"/>
      <c r="M160" s="193"/>
      <c r="N160" s="193"/>
      <c r="O160" s="193"/>
      <c r="P160" s="198" t="str">
        <f t="shared" si="27"/>
        <v xml:space="preserve"> </v>
      </c>
      <c r="Q160" s="191"/>
      <c r="R160" s="191"/>
      <c r="S160" s="193"/>
      <c r="T160" s="193"/>
      <c r="U160" s="193"/>
      <c r="V160" s="198" t="str">
        <f t="shared" si="28"/>
        <v xml:space="preserve"> </v>
      </c>
      <c r="W160" s="191"/>
      <c r="X160" s="191"/>
      <c r="Y160" s="193"/>
      <c r="Z160" s="193"/>
      <c r="AA160" s="193"/>
      <c r="AB160" s="198" t="str">
        <f t="shared" si="29"/>
        <v xml:space="preserve"> </v>
      </c>
      <c r="AC160" s="191"/>
      <c r="AD160" s="191"/>
      <c r="AE160" s="193"/>
      <c r="AF160" s="193"/>
      <c r="AG160" s="193"/>
      <c r="AH160" s="198" t="str">
        <f t="shared" si="30"/>
        <v xml:space="preserve"> </v>
      </c>
      <c r="AI160" s="191"/>
      <c r="AJ160" s="191"/>
      <c r="AK160" s="193"/>
      <c r="AL160" s="193"/>
      <c r="AM160" s="193"/>
      <c r="AN160" s="198" t="str">
        <f t="shared" si="31"/>
        <v xml:space="preserve"> </v>
      </c>
      <c r="AO160" s="191"/>
      <c r="AP160" s="191"/>
      <c r="AQ160" s="193"/>
      <c r="AR160" s="193"/>
      <c r="AS160" s="193"/>
      <c r="AT160" s="198" t="str">
        <f t="shared" si="32"/>
        <v xml:space="preserve"> </v>
      </c>
      <c r="AU160" s="191"/>
      <c r="AV160" s="191"/>
      <c r="AW160" s="193"/>
      <c r="AX160" s="193"/>
      <c r="AY160" s="193"/>
      <c r="AZ160" s="198" t="str">
        <f t="shared" si="33"/>
        <v xml:space="preserve"> </v>
      </c>
      <c r="BA160" s="191"/>
      <c r="BB160" s="191"/>
      <c r="BC160" s="193"/>
      <c r="BD160" s="193"/>
      <c r="BE160" s="193"/>
      <c r="BF160" s="198" t="str">
        <f t="shared" si="34"/>
        <v xml:space="preserve"> </v>
      </c>
      <c r="BG160" s="191"/>
      <c r="BH160" s="191"/>
      <c r="BI160" s="193"/>
      <c r="BJ160" s="193"/>
      <c r="BK160" s="193"/>
      <c r="BL160" s="198" t="str">
        <f t="shared" si="35"/>
        <v xml:space="preserve"> </v>
      </c>
      <c r="BM160" s="191"/>
      <c r="BN160" s="191"/>
      <c r="BO160" s="193"/>
      <c r="BP160" s="193"/>
      <c r="BQ160" s="193"/>
      <c r="BR160" s="198" t="str">
        <f t="shared" si="36"/>
        <v xml:space="preserve"> </v>
      </c>
      <c r="BS160" s="191"/>
      <c r="BT160" s="191"/>
      <c r="BU160" s="193"/>
      <c r="BV160" s="193"/>
      <c r="BW160" s="193"/>
      <c r="BX160" s="198" t="str">
        <f t="shared" si="37"/>
        <v xml:space="preserve"> </v>
      </c>
      <c r="BY160" s="191"/>
      <c r="BZ160" s="191"/>
      <c r="CA160" s="193"/>
      <c r="CB160" s="193"/>
      <c r="CC160" s="193"/>
      <c r="CD160" s="198" t="str">
        <f t="shared" si="38"/>
        <v xml:space="preserve"> </v>
      </c>
      <c r="CE160" s="66"/>
      <c r="CF160" s="66"/>
    </row>
    <row r="161" spans="1:84" s="67" customFormat="1" x14ac:dyDescent="0.2">
      <c r="A161" s="188">
        <f>BIODATA!A159</f>
        <v>154</v>
      </c>
      <c r="B161" s="188" t="str">
        <f>BIODATA!D159</f>
        <v>021011547</v>
      </c>
      <c r="C161" s="189" t="str">
        <f>BIODATA!E159</f>
        <v xml:space="preserve"> RUPITA TANIA</v>
      </c>
      <c r="D161" s="188" t="str">
        <f>BIODATA!G159</f>
        <v>Administrasi Perkantoran</v>
      </c>
      <c r="E161" s="191"/>
      <c r="F161" s="191"/>
      <c r="G161" s="193"/>
      <c r="H161" s="193"/>
      <c r="I161" s="193"/>
      <c r="J161" s="198" t="str">
        <f t="shared" si="26"/>
        <v xml:space="preserve"> </v>
      </c>
      <c r="K161" s="191"/>
      <c r="L161" s="191"/>
      <c r="M161" s="193"/>
      <c r="N161" s="193"/>
      <c r="O161" s="193"/>
      <c r="P161" s="198" t="str">
        <f t="shared" si="27"/>
        <v xml:space="preserve"> </v>
      </c>
      <c r="Q161" s="191"/>
      <c r="R161" s="191"/>
      <c r="S161" s="193"/>
      <c r="T161" s="193"/>
      <c r="U161" s="193"/>
      <c r="V161" s="198" t="str">
        <f t="shared" si="28"/>
        <v xml:space="preserve"> </v>
      </c>
      <c r="W161" s="191"/>
      <c r="X161" s="191"/>
      <c r="Y161" s="193"/>
      <c r="Z161" s="193"/>
      <c r="AA161" s="193"/>
      <c r="AB161" s="198" t="str">
        <f t="shared" si="29"/>
        <v xml:space="preserve"> </v>
      </c>
      <c r="AC161" s="191"/>
      <c r="AD161" s="191"/>
      <c r="AE161" s="193"/>
      <c r="AF161" s="193"/>
      <c r="AG161" s="193"/>
      <c r="AH161" s="198" t="str">
        <f t="shared" si="30"/>
        <v xml:space="preserve"> </v>
      </c>
      <c r="AI161" s="191"/>
      <c r="AJ161" s="191"/>
      <c r="AK161" s="193"/>
      <c r="AL161" s="193"/>
      <c r="AM161" s="193"/>
      <c r="AN161" s="198" t="str">
        <f t="shared" si="31"/>
        <v xml:space="preserve"> </v>
      </c>
      <c r="AO161" s="191"/>
      <c r="AP161" s="191"/>
      <c r="AQ161" s="193"/>
      <c r="AR161" s="193"/>
      <c r="AS161" s="193"/>
      <c r="AT161" s="198" t="str">
        <f t="shared" si="32"/>
        <v xml:space="preserve"> </v>
      </c>
      <c r="AU161" s="191"/>
      <c r="AV161" s="191"/>
      <c r="AW161" s="193"/>
      <c r="AX161" s="193"/>
      <c r="AY161" s="193"/>
      <c r="AZ161" s="198" t="str">
        <f t="shared" si="33"/>
        <v xml:space="preserve"> </v>
      </c>
      <c r="BA161" s="191"/>
      <c r="BB161" s="191"/>
      <c r="BC161" s="193"/>
      <c r="BD161" s="193"/>
      <c r="BE161" s="193"/>
      <c r="BF161" s="198" t="str">
        <f t="shared" si="34"/>
        <v xml:space="preserve"> </v>
      </c>
      <c r="BG161" s="191"/>
      <c r="BH161" s="191"/>
      <c r="BI161" s="193"/>
      <c r="BJ161" s="193"/>
      <c r="BK161" s="193"/>
      <c r="BL161" s="198" t="str">
        <f t="shared" si="35"/>
        <v xml:space="preserve"> </v>
      </c>
      <c r="BM161" s="191"/>
      <c r="BN161" s="191"/>
      <c r="BO161" s="193"/>
      <c r="BP161" s="193"/>
      <c r="BQ161" s="193"/>
      <c r="BR161" s="198" t="str">
        <f t="shared" si="36"/>
        <v xml:space="preserve"> </v>
      </c>
      <c r="BS161" s="191"/>
      <c r="BT161" s="191"/>
      <c r="BU161" s="193"/>
      <c r="BV161" s="193"/>
      <c r="BW161" s="193"/>
      <c r="BX161" s="198" t="str">
        <f t="shared" si="37"/>
        <v xml:space="preserve"> </v>
      </c>
      <c r="BY161" s="191"/>
      <c r="BZ161" s="191"/>
      <c r="CA161" s="193"/>
      <c r="CB161" s="193"/>
      <c r="CC161" s="193"/>
      <c r="CD161" s="198" t="str">
        <f t="shared" si="38"/>
        <v xml:space="preserve"> </v>
      </c>
      <c r="CE161" s="66"/>
      <c r="CF161" s="66"/>
    </row>
    <row r="162" spans="1:84" s="67" customFormat="1" x14ac:dyDescent="0.2">
      <c r="A162" s="188">
        <f>BIODATA!A160</f>
        <v>155</v>
      </c>
      <c r="B162" s="188" t="str">
        <f>BIODATA!D160</f>
        <v>021011556</v>
      </c>
      <c r="C162" s="189" t="str">
        <f>BIODATA!E160</f>
        <v xml:space="preserve"> SAJIA WULAN DARI</v>
      </c>
      <c r="D162" s="188" t="str">
        <f>BIODATA!G160</f>
        <v>Administrasi Perkantoran</v>
      </c>
      <c r="E162" s="191"/>
      <c r="F162" s="191"/>
      <c r="G162" s="193"/>
      <c r="H162" s="193"/>
      <c r="I162" s="193"/>
      <c r="J162" s="198" t="str">
        <f t="shared" si="26"/>
        <v xml:space="preserve"> </v>
      </c>
      <c r="K162" s="191"/>
      <c r="L162" s="191"/>
      <c r="M162" s="193"/>
      <c r="N162" s="193"/>
      <c r="O162" s="193"/>
      <c r="P162" s="198" t="str">
        <f t="shared" si="27"/>
        <v xml:space="preserve"> </v>
      </c>
      <c r="Q162" s="191"/>
      <c r="R162" s="191"/>
      <c r="S162" s="193"/>
      <c r="T162" s="193"/>
      <c r="U162" s="193"/>
      <c r="V162" s="198" t="str">
        <f t="shared" si="28"/>
        <v xml:space="preserve"> </v>
      </c>
      <c r="W162" s="191"/>
      <c r="X162" s="191"/>
      <c r="Y162" s="193"/>
      <c r="Z162" s="193"/>
      <c r="AA162" s="193"/>
      <c r="AB162" s="198" t="str">
        <f t="shared" si="29"/>
        <v xml:space="preserve"> </v>
      </c>
      <c r="AC162" s="191"/>
      <c r="AD162" s="191"/>
      <c r="AE162" s="193"/>
      <c r="AF162" s="193"/>
      <c r="AG162" s="193"/>
      <c r="AH162" s="198" t="str">
        <f t="shared" si="30"/>
        <v xml:space="preserve"> </v>
      </c>
      <c r="AI162" s="191"/>
      <c r="AJ162" s="191"/>
      <c r="AK162" s="193"/>
      <c r="AL162" s="193"/>
      <c r="AM162" s="193"/>
      <c r="AN162" s="198" t="str">
        <f t="shared" si="31"/>
        <v xml:space="preserve"> </v>
      </c>
      <c r="AO162" s="191"/>
      <c r="AP162" s="191"/>
      <c r="AQ162" s="193"/>
      <c r="AR162" s="193"/>
      <c r="AS162" s="193"/>
      <c r="AT162" s="198" t="str">
        <f t="shared" si="32"/>
        <v xml:space="preserve"> </v>
      </c>
      <c r="AU162" s="191"/>
      <c r="AV162" s="191"/>
      <c r="AW162" s="193"/>
      <c r="AX162" s="193"/>
      <c r="AY162" s="193"/>
      <c r="AZ162" s="198" t="str">
        <f t="shared" si="33"/>
        <v xml:space="preserve"> </v>
      </c>
      <c r="BA162" s="191"/>
      <c r="BB162" s="191"/>
      <c r="BC162" s="193"/>
      <c r="BD162" s="193"/>
      <c r="BE162" s="193"/>
      <c r="BF162" s="198" t="str">
        <f t="shared" si="34"/>
        <v xml:space="preserve"> </v>
      </c>
      <c r="BG162" s="191"/>
      <c r="BH162" s="191"/>
      <c r="BI162" s="193"/>
      <c r="BJ162" s="193"/>
      <c r="BK162" s="193"/>
      <c r="BL162" s="198" t="str">
        <f t="shared" si="35"/>
        <v xml:space="preserve"> </v>
      </c>
      <c r="BM162" s="191"/>
      <c r="BN162" s="191"/>
      <c r="BO162" s="193"/>
      <c r="BP162" s="193"/>
      <c r="BQ162" s="193"/>
      <c r="BR162" s="198" t="str">
        <f t="shared" si="36"/>
        <v xml:space="preserve"> </v>
      </c>
      <c r="BS162" s="191"/>
      <c r="BT162" s="191"/>
      <c r="BU162" s="193"/>
      <c r="BV162" s="193"/>
      <c r="BW162" s="193"/>
      <c r="BX162" s="198" t="str">
        <f t="shared" si="37"/>
        <v xml:space="preserve"> </v>
      </c>
      <c r="BY162" s="191"/>
      <c r="BZ162" s="191"/>
      <c r="CA162" s="193"/>
      <c r="CB162" s="193"/>
      <c r="CC162" s="193"/>
      <c r="CD162" s="198" t="str">
        <f t="shared" si="38"/>
        <v xml:space="preserve"> </v>
      </c>
      <c r="CE162" s="66"/>
      <c r="CF162" s="66"/>
    </row>
    <row r="163" spans="1:84" s="67" customFormat="1" x14ac:dyDescent="0.2">
      <c r="A163" s="188">
        <f>BIODATA!A161</f>
        <v>156</v>
      </c>
      <c r="B163" s="188" t="str">
        <f>BIODATA!D161</f>
        <v>021011565</v>
      </c>
      <c r="C163" s="189" t="str">
        <f>BIODATA!E161</f>
        <v xml:space="preserve"> SHELA NOVIANTI</v>
      </c>
      <c r="D163" s="188" t="str">
        <f>BIODATA!G161</f>
        <v>Administrasi Perkantoran</v>
      </c>
      <c r="E163" s="191"/>
      <c r="F163" s="191"/>
      <c r="G163" s="193"/>
      <c r="H163" s="193"/>
      <c r="I163" s="193"/>
      <c r="J163" s="198" t="str">
        <f t="shared" si="26"/>
        <v xml:space="preserve"> </v>
      </c>
      <c r="K163" s="191"/>
      <c r="L163" s="191"/>
      <c r="M163" s="193"/>
      <c r="N163" s="193"/>
      <c r="O163" s="193"/>
      <c r="P163" s="198" t="str">
        <f t="shared" si="27"/>
        <v xml:space="preserve"> </v>
      </c>
      <c r="Q163" s="191"/>
      <c r="R163" s="191"/>
      <c r="S163" s="193"/>
      <c r="T163" s="193"/>
      <c r="U163" s="193"/>
      <c r="V163" s="198" t="str">
        <f t="shared" si="28"/>
        <v xml:space="preserve"> </v>
      </c>
      <c r="W163" s="191"/>
      <c r="X163" s="191"/>
      <c r="Y163" s="193"/>
      <c r="Z163" s="193"/>
      <c r="AA163" s="193"/>
      <c r="AB163" s="198" t="str">
        <f t="shared" si="29"/>
        <v xml:space="preserve"> </v>
      </c>
      <c r="AC163" s="191"/>
      <c r="AD163" s="191"/>
      <c r="AE163" s="193"/>
      <c r="AF163" s="193"/>
      <c r="AG163" s="193"/>
      <c r="AH163" s="198" t="str">
        <f t="shared" si="30"/>
        <v xml:space="preserve"> </v>
      </c>
      <c r="AI163" s="191"/>
      <c r="AJ163" s="191"/>
      <c r="AK163" s="193"/>
      <c r="AL163" s="193"/>
      <c r="AM163" s="193"/>
      <c r="AN163" s="198" t="str">
        <f t="shared" si="31"/>
        <v xml:space="preserve"> </v>
      </c>
      <c r="AO163" s="191"/>
      <c r="AP163" s="191"/>
      <c r="AQ163" s="193"/>
      <c r="AR163" s="193"/>
      <c r="AS163" s="193"/>
      <c r="AT163" s="198" t="str">
        <f t="shared" si="32"/>
        <v xml:space="preserve"> </v>
      </c>
      <c r="AU163" s="191"/>
      <c r="AV163" s="191"/>
      <c r="AW163" s="193"/>
      <c r="AX163" s="193"/>
      <c r="AY163" s="193"/>
      <c r="AZ163" s="198" t="str">
        <f t="shared" si="33"/>
        <v xml:space="preserve"> </v>
      </c>
      <c r="BA163" s="191"/>
      <c r="BB163" s="191"/>
      <c r="BC163" s="193"/>
      <c r="BD163" s="193"/>
      <c r="BE163" s="193"/>
      <c r="BF163" s="198" t="str">
        <f t="shared" si="34"/>
        <v xml:space="preserve"> </v>
      </c>
      <c r="BG163" s="191"/>
      <c r="BH163" s="191"/>
      <c r="BI163" s="193"/>
      <c r="BJ163" s="193"/>
      <c r="BK163" s="193"/>
      <c r="BL163" s="198" t="str">
        <f t="shared" si="35"/>
        <v xml:space="preserve"> </v>
      </c>
      <c r="BM163" s="191"/>
      <c r="BN163" s="191"/>
      <c r="BO163" s="193"/>
      <c r="BP163" s="193"/>
      <c r="BQ163" s="193"/>
      <c r="BR163" s="198" t="str">
        <f t="shared" si="36"/>
        <v xml:space="preserve"> </v>
      </c>
      <c r="BS163" s="191"/>
      <c r="BT163" s="191"/>
      <c r="BU163" s="193"/>
      <c r="BV163" s="193"/>
      <c r="BW163" s="193"/>
      <c r="BX163" s="198" t="str">
        <f t="shared" si="37"/>
        <v xml:space="preserve"> </v>
      </c>
      <c r="BY163" s="191"/>
      <c r="BZ163" s="191"/>
      <c r="CA163" s="193"/>
      <c r="CB163" s="193"/>
      <c r="CC163" s="193"/>
      <c r="CD163" s="198" t="str">
        <f t="shared" si="38"/>
        <v xml:space="preserve"> </v>
      </c>
      <c r="CE163" s="66"/>
      <c r="CF163" s="66"/>
    </row>
    <row r="164" spans="1:84" s="67" customFormat="1" x14ac:dyDescent="0.2">
      <c r="A164" s="188">
        <f>BIODATA!A162</f>
        <v>157</v>
      </c>
      <c r="B164" s="188" t="str">
        <f>BIODATA!D162</f>
        <v>021011574</v>
      </c>
      <c r="C164" s="189" t="str">
        <f>BIODATA!E162</f>
        <v xml:space="preserve"> SUPRIHATIN</v>
      </c>
      <c r="D164" s="188" t="str">
        <f>BIODATA!G162</f>
        <v>Administrasi Perkantoran</v>
      </c>
      <c r="E164" s="191"/>
      <c r="F164" s="191"/>
      <c r="G164" s="193"/>
      <c r="H164" s="193"/>
      <c r="I164" s="193"/>
      <c r="J164" s="198" t="str">
        <f t="shared" si="26"/>
        <v xml:space="preserve"> </v>
      </c>
      <c r="K164" s="191"/>
      <c r="L164" s="191"/>
      <c r="M164" s="193"/>
      <c r="N164" s="193"/>
      <c r="O164" s="193"/>
      <c r="P164" s="198" t="str">
        <f t="shared" si="27"/>
        <v xml:space="preserve"> </v>
      </c>
      <c r="Q164" s="191"/>
      <c r="R164" s="191"/>
      <c r="S164" s="193"/>
      <c r="T164" s="193"/>
      <c r="U164" s="193"/>
      <c r="V164" s="198" t="str">
        <f t="shared" si="28"/>
        <v xml:space="preserve"> </v>
      </c>
      <c r="W164" s="191"/>
      <c r="X164" s="191"/>
      <c r="Y164" s="193"/>
      <c r="Z164" s="193"/>
      <c r="AA164" s="193"/>
      <c r="AB164" s="198" t="str">
        <f t="shared" si="29"/>
        <v xml:space="preserve"> </v>
      </c>
      <c r="AC164" s="191"/>
      <c r="AD164" s="191"/>
      <c r="AE164" s="193"/>
      <c r="AF164" s="193"/>
      <c r="AG164" s="193"/>
      <c r="AH164" s="198" t="str">
        <f t="shared" si="30"/>
        <v xml:space="preserve"> </v>
      </c>
      <c r="AI164" s="191"/>
      <c r="AJ164" s="191"/>
      <c r="AK164" s="193"/>
      <c r="AL164" s="193"/>
      <c r="AM164" s="193"/>
      <c r="AN164" s="198" t="str">
        <f t="shared" si="31"/>
        <v xml:space="preserve"> </v>
      </c>
      <c r="AO164" s="191"/>
      <c r="AP164" s="191"/>
      <c r="AQ164" s="193"/>
      <c r="AR164" s="193"/>
      <c r="AS164" s="193"/>
      <c r="AT164" s="198" t="str">
        <f t="shared" si="32"/>
        <v xml:space="preserve"> </v>
      </c>
      <c r="AU164" s="191"/>
      <c r="AV164" s="191"/>
      <c r="AW164" s="193"/>
      <c r="AX164" s="193"/>
      <c r="AY164" s="193"/>
      <c r="AZ164" s="198" t="str">
        <f t="shared" si="33"/>
        <v xml:space="preserve"> </v>
      </c>
      <c r="BA164" s="191"/>
      <c r="BB164" s="191"/>
      <c r="BC164" s="193"/>
      <c r="BD164" s="193"/>
      <c r="BE164" s="193"/>
      <c r="BF164" s="198" t="str">
        <f t="shared" si="34"/>
        <v xml:space="preserve"> </v>
      </c>
      <c r="BG164" s="191"/>
      <c r="BH164" s="191"/>
      <c r="BI164" s="193"/>
      <c r="BJ164" s="193"/>
      <c r="BK164" s="193"/>
      <c r="BL164" s="198" t="str">
        <f t="shared" si="35"/>
        <v xml:space="preserve"> </v>
      </c>
      <c r="BM164" s="191"/>
      <c r="BN164" s="191"/>
      <c r="BO164" s="193"/>
      <c r="BP164" s="193"/>
      <c r="BQ164" s="193"/>
      <c r="BR164" s="198" t="str">
        <f t="shared" si="36"/>
        <v xml:space="preserve"> </v>
      </c>
      <c r="BS164" s="191"/>
      <c r="BT164" s="191"/>
      <c r="BU164" s="193"/>
      <c r="BV164" s="193"/>
      <c r="BW164" s="193"/>
      <c r="BX164" s="198" t="str">
        <f t="shared" si="37"/>
        <v xml:space="preserve"> </v>
      </c>
      <c r="BY164" s="191"/>
      <c r="BZ164" s="191"/>
      <c r="CA164" s="193"/>
      <c r="CB164" s="193"/>
      <c r="CC164" s="193"/>
      <c r="CD164" s="198" t="str">
        <f t="shared" si="38"/>
        <v xml:space="preserve"> </v>
      </c>
      <c r="CE164" s="66"/>
      <c r="CF164" s="66"/>
    </row>
    <row r="165" spans="1:84" s="67" customFormat="1" x14ac:dyDescent="0.2">
      <c r="A165" s="188">
        <f>BIODATA!A163</f>
        <v>158</v>
      </c>
      <c r="B165" s="188" t="str">
        <f>BIODATA!D163</f>
        <v>021011583</v>
      </c>
      <c r="C165" s="189" t="str">
        <f>BIODATA!E163</f>
        <v xml:space="preserve"> SUSANTI MULIA</v>
      </c>
      <c r="D165" s="188" t="str">
        <f>BIODATA!G163</f>
        <v>Administrasi Perkantoran</v>
      </c>
      <c r="E165" s="191"/>
      <c r="F165" s="191"/>
      <c r="G165" s="193"/>
      <c r="H165" s="193"/>
      <c r="I165" s="193"/>
      <c r="J165" s="198" t="str">
        <f t="shared" si="26"/>
        <v xml:space="preserve"> </v>
      </c>
      <c r="K165" s="191"/>
      <c r="L165" s="191"/>
      <c r="M165" s="193"/>
      <c r="N165" s="193"/>
      <c r="O165" s="193"/>
      <c r="P165" s="198" t="str">
        <f t="shared" si="27"/>
        <v xml:space="preserve"> </v>
      </c>
      <c r="Q165" s="191"/>
      <c r="R165" s="191"/>
      <c r="S165" s="193"/>
      <c r="T165" s="193"/>
      <c r="U165" s="193"/>
      <c r="V165" s="198" t="str">
        <f t="shared" si="28"/>
        <v xml:space="preserve"> </v>
      </c>
      <c r="W165" s="191"/>
      <c r="X165" s="191"/>
      <c r="Y165" s="193"/>
      <c r="Z165" s="193"/>
      <c r="AA165" s="193"/>
      <c r="AB165" s="198" t="str">
        <f t="shared" si="29"/>
        <v xml:space="preserve"> </v>
      </c>
      <c r="AC165" s="191"/>
      <c r="AD165" s="191"/>
      <c r="AE165" s="193"/>
      <c r="AF165" s="193"/>
      <c r="AG165" s="193"/>
      <c r="AH165" s="198" t="str">
        <f t="shared" si="30"/>
        <v xml:space="preserve"> </v>
      </c>
      <c r="AI165" s="191"/>
      <c r="AJ165" s="191"/>
      <c r="AK165" s="193"/>
      <c r="AL165" s="193"/>
      <c r="AM165" s="193"/>
      <c r="AN165" s="198" t="str">
        <f t="shared" si="31"/>
        <v xml:space="preserve"> </v>
      </c>
      <c r="AO165" s="191"/>
      <c r="AP165" s="191"/>
      <c r="AQ165" s="193"/>
      <c r="AR165" s="193"/>
      <c r="AS165" s="193"/>
      <c r="AT165" s="198" t="str">
        <f t="shared" si="32"/>
        <v xml:space="preserve"> </v>
      </c>
      <c r="AU165" s="191"/>
      <c r="AV165" s="191"/>
      <c r="AW165" s="193"/>
      <c r="AX165" s="193"/>
      <c r="AY165" s="193"/>
      <c r="AZ165" s="198" t="str">
        <f t="shared" si="33"/>
        <v xml:space="preserve"> </v>
      </c>
      <c r="BA165" s="191"/>
      <c r="BB165" s="191"/>
      <c r="BC165" s="193"/>
      <c r="BD165" s="193"/>
      <c r="BE165" s="193"/>
      <c r="BF165" s="198" t="str">
        <f t="shared" si="34"/>
        <v xml:space="preserve"> </v>
      </c>
      <c r="BG165" s="191"/>
      <c r="BH165" s="191"/>
      <c r="BI165" s="193"/>
      <c r="BJ165" s="193"/>
      <c r="BK165" s="193"/>
      <c r="BL165" s="198" t="str">
        <f t="shared" si="35"/>
        <v xml:space="preserve"> </v>
      </c>
      <c r="BM165" s="191"/>
      <c r="BN165" s="191"/>
      <c r="BO165" s="193"/>
      <c r="BP165" s="193"/>
      <c r="BQ165" s="193"/>
      <c r="BR165" s="198" t="str">
        <f t="shared" si="36"/>
        <v xml:space="preserve"> </v>
      </c>
      <c r="BS165" s="191"/>
      <c r="BT165" s="191"/>
      <c r="BU165" s="193"/>
      <c r="BV165" s="193"/>
      <c r="BW165" s="193"/>
      <c r="BX165" s="198" t="str">
        <f t="shared" si="37"/>
        <v xml:space="preserve"> </v>
      </c>
      <c r="BY165" s="191"/>
      <c r="BZ165" s="191"/>
      <c r="CA165" s="193"/>
      <c r="CB165" s="193"/>
      <c r="CC165" s="193"/>
      <c r="CD165" s="198" t="str">
        <f t="shared" si="38"/>
        <v xml:space="preserve"> </v>
      </c>
      <c r="CE165" s="66"/>
      <c r="CF165" s="66"/>
    </row>
    <row r="166" spans="1:84" s="67" customFormat="1" x14ac:dyDescent="0.2">
      <c r="A166" s="188">
        <f>BIODATA!A164</f>
        <v>159</v>
      </c>
      <c r="B166" s="188" t="str">
        <f>BIODATA!D164</f>
        <v>021011592</v>
      </c>
      <c r="C166" s="189" t="str">
        <f>BIODATA!E164</f>
        <v xml:space="preserve"> TIA MUTIARA</v>
      </c>
      <c r="D166" s="188" t="str">
        <f>BIODATA!G164</f>
        <v>Administrasi Perkantoran</v>
      </c>
      <c r="E166" s="191"/>
      <c r="F166" s="191"/>
      <c r="G166" s="193"/>
      <c r="H166" s="193"/>
      <c r="I166" s="193"/>
      <c r="J166" s="198" t="str">
        <f t="shared" si="26"/>
        <v xml:space="preserve"> </v>
      </c>
      <c r="K166" s="191"/>
      <c r="L166" s="191"/>
      <c r="M166" s="193"/>
      <c r="N166" s="193"/>
      <c r="O166" s="193"/>
      <c r="P166" s="198" t="str">
        <f t="shared" si="27"/>
        <v xml:space="preserve"> </v>
      </c>
      <c r="Q166" s="191"/>
      <c r="R166" s="191"/>
      <c r="S166" s="193"/>
      <c r="T166" s="193"/>
      <c r="U166" s="193"/>
      <c r="V166" s="198" t="str">
        <f t="shared" si="28"/>
        <v xml:space="preserve"> </v>
      </c>
      <c r="W166" s="191"/>
      <c r="X166" s="191"/>
      <c r="Y166" s="193"/>
      <c r="Z166" s="193"/>
      <c r="AA166" s="193"/>
      <c r="AB166" s="198" t="str">
        <f t="shared" si="29"/>
        <v xml:space="preserve"> </v>
      </c>
      <c r="AC166" s="191"/>
      <c r="AD166" s="191"/>
      <c r="AE166" s="193"/>
      <c r="AF166" s="193"/>
      <c r="AG166" s="193"/>
      <c r="AH166" s="198" t="str">
        <f t="shared" si="30"/>
        <v xml:space="preserve"> </v>
      </c>
      <c r="AI166" s="191"/>
      <c r="AJ166" s="191"/>
      <c r="AK166" s="193"/>
      <c r="AL166" s="193"/>
      <c r="AM166" s="193"/>
      <c r="AN166" s="198" t="str">
        <f t="shared" si="31"/>
        <v xml:space="preserve"> </v>
      </c>
      <c r="AO166" s="191"/>
      <c r="AP166" s="191"/>
      <c r="AQ166" s="193"/>
      <c r="AR166" s="193"/>
      <c r="AS166" s="193"/>
      <c r="AT166" s="198" t="str">
        <f t="shared" si="32"/>
        <v xml:space="preserve"> </v>
      </c>
      <c r="AU166" s="191"/>
      <c r="AV166" s="191"/>
      <c r="AW166" s="193"/>
      <c r="AX166" s="193"/>
      <c r="AY166" s="193"/>
      <c r="AZ166" s="198" t="str">
        <f t="shared" si="33"/>
        <v xml:space="preserve"> </v>
      </c>
      <c r="BA166" s="191"/>
      <c r="BB166" s="191"/>
      <c r="BC166" s="193"/>
      <c r="BD166" s="193"/>
      <c r="BE166" s="193"/>
      <c r="BF166" s="198" t="str">
        <f t="shared" si="34"/>
        <v xml:space="preserve"> </v>
      </c>
      <c r="BG166" s="191"/>
      <c r="BH166" s="191"/>
      <c r="BI166" s="193"/>
      <c r="BJ166" s="193"/>
      <c r="BK166" s="193"/>
      <c r="BL166" s="198" t="str">
        <f t="shared" si="35"/>
        <v xml:space="preserve"> </v>
      </c>
      <c r="BM166" s="191"/>
      <c r="BN166" s="191"/>
      <c r="BO166" s="193"/>
      <c r="BP166" s="193"/>
      <c r="BQ166" s="193"/>
      <c r="BR166" s="198" t="str">
        <f t="shared" si="36"/>
        <v xml:space="preserve"> </v>
      </c>
      <c r="BS166" s="191"/>
      <c r="BT166" s="191"/>
      <c r="BU166" s="193"/>
      <c r="BV166" s="193"/>
      <c r="BW166" s="193"/>
      <c r="BX166" s="198" t="str">
        <f t="shared" si="37"/>
        <v xml:space="preserve"> </v>
      </c>
      <c r="BY166" s="191"/>
      <c r="BZ166" s="191"/>
      <c r="CA166" s="193"/>
      <c r="CB166" s="193"/>
      <c r="CC166" s="193"/>
      <c r="CD166" s="198" t="str">
        <f t="shared" si="38"/>
        <v xml:space="preserve"> </v>
      </c>
      <c r="CE166" s="66"/>
      <c r="CF166" s="66"/>
    </row>
    <row r="167" spans="1:84" s="67" customFormat="1" x14ac:dyDescent="0.2">
      <c r="A167" s="188">
        <f>BIODATA!A165</f>
        <v>160</v>
      </c>
      <c r="B167" s="188" t="str">
        <f>BIODATA!D165</f>
        <v>021011609</v>
      </c>
      <c r="C167" s="189" t="str">
        <f>BIODATA!E165</f>
        <v xml:space="preserve"> TRI PUJA ASTUTI</v>
      </c>
      <c r="D167" s="188" t="str">
        <f>BIODATA!G165</f>
        <v>Administrasi Perkantoran</v>
      </c>
      <c r="E167" s="191"/>
      <c r="F167" s="191"/>
      <c r="G167" s="193"/>
      <c r="H167" s="193"/>
      <c r="I167" s="193"/>
      <c r="J167" s="198" t="str">
        <f t="shared" si="26"/>
        <v xml:space="preserve"> </v>
      </c>
      <c r="K167" s="191"/>
      <c r="L167" s="191"/>
      <c r="M167" s="193"/>
      <c r="N167" s="193"/>
      <c r="O167" s="193"/>
      <c r="P167" s="198" t="str">
        <f t="shared" si="27"/>
        <v xml:space="preserve"> </v>
      </c>
      <c r="Q167" s="191"/>
      <c r="R167" s="191"/>
      <c r="S167" s="193"/>
      <c r="T167" s="193"/>
      <c r="U167" s="193"/>
      <c r="V167" s="198" t="str">
        <f t="shared" si="28"/>
        <v xml:space="preserve"> </v>
      </c>
      <c r="W167" s="191"/>
      <c r="X167" s="191"/>
      <c r="Y167" s="193"/>
      <c r="Z167" s="193"/>
      <c r="AA167" s="193"/>
      <c r="AB167" s="198" t="str">
        <f t="shared" si="29"/>
        <v xml:space="preserve"> </v>
      </c>
      <c r="AC167" s="191"/>
      <c r="AD167" s="191"/>
      <c r="AE167" s="193"/>
      <c r="AF167" s="193"/>
      <c r="AG167" s="193"/>
      <c r="AH167" s="198" t="str">
        <f t="shared" si="30"/>
        <v xml:space="preserve"> </v>
      </c>
      <c r="AI167" s="191"/>
      <c r="AJ167" s="191"/>
      <c r="AK167" s="193"/>
      <c r="AL167" s="193"/>
      <c r="AM167" s="193"/>
      <c r="AN167" s="198" t="str">
        <f t="shared" si="31"/>
        <v xml:space="preserve"> </v>
      </c>
      <c r="AO167" s="191"/>
      <c r="AP167" s="191"/>
      <c r="AQ167" s="193"/>
      <c r="AR167" s="193"/>
      <c r="AS167" s="193"/>
      <c r="AT167" s="198" t="str">
        <f t="shared" si="32"/>
        <v xml:space="preserve"> </v>
      </c>
      <c r="AU167" s="191"/>
      <c r="AV167" s="191"/>
      <c r="AW167" s="193"/>
      <c r="AX167" s="193"/>
      <c r="AY167" s="193"/>
      <c r="AZ167" s="198" t="str">
        <f t="shared" si="33"/>
        <v xml:space="preserve"> </v>
      </c>
      <c r="BA167" s="191"/>
      <c r="BB167" s="191"/>
      <c r="BC167" s="193"/>
      <c r="BD167" s="193"/>
      <c r="BE167" s="193"/>
      <c r="BF167" s="198" t="str">
        <f t="shared" si="34"/>
        <v xml:space="preserve"> </v>
      </c>
      <c r="BG167" s="191"/>
      <c r="BH167" s="191"/>
      <c r="BI167" s="193"/>
      <c r="BJ167" s="193"/>
      <c r="BK167" s="193"/>
      <c r="BL167" s="198" t="str">
        <f t="shared" si="35"/>
        <v xml:space="preserve"> </v>
      </c>
      <c r="BM167" s="191"/>
      <c r="BN167" s="191"/>
      <c r="BO167" s="193"/>
      <c r="BP167" s="193"/>
      <c r="BQ167" s="193"/>
      <c r="BR167" s="198" t="str">
        <f t="shared" si="36"/>
        <v xml:space="preserve"> </v>
      </c>
      <c r="BS167" s="191"/>
      <c r="BT167" s="191"/>
      <c r="BU167" s="193"/>
      <c r="BV167" s="193"/>
      <c r="BW167" s="193"/>
      <c r="BX167" s="198" t="str">
        <f t="shared" si="37"/>
        <v xml:space="preserve"> </v>
      </c>
      <c r="BY167" s="191"/>
      <c r="BZ167" s="191"/>
      <c r="CA167" s="193"/>
      <c r="CB167" s="193"/>
      <c r="CC167" s="193"/>
      <c r="CD167" s="198" t="str">
        <f t="shared" si="38"/>
        <v xml:space="preserve"> </v>
      </c>
      <c r="CE167" s="66"/>
      <c r="CF167" s="66"/>
    </row>
    <row r="168" spans="1:84" s="67" customFormat="1" x14ac:dyDescent="0.25">
      <c r="A168" s="188">
        <f>BIODATA!A166</f>
        <v>161</v>
      </c>
      <c r="B168" s="188" t="str">
        <f>BIODATA!D166</f>
        <v>021011618</v>
      </c>
      <c r="C168" s="189" t="str">
        <f>BIODATA!E166</f>
        <v xml:space="preserve"> TRI  REPICO INDANI</v>
      </c>
      <c r="D168" s="188" t="str">
        <f>BIODATA!G166</f>
        <v>Administrasi Perkantoran</v>
      </c>
      <c r="E168" s="191"/>
      <c r="F168" s="191"/>
      <c r="G168" s="191"/>
      <c r="H168" s="191"/>
      <c r="I168" s="191"/>
      <c r="J168" s="198" t="str">
        <f t="shared" si="26"/>
        <v xml:space="preserve"> </v>
      </c>
      <c r="K168" s="191"/>
      <c r="L168" s="191"/>
      <c r="M168" s="191"/>
      <c r="N168" s="191"/>
      <c r="O168" s="191"/>
      <c r="P168" s="198" t="str">
        <f t="shared" si="27"/>
        <v xml:space="preserve"> </v>
      </c>
      <c r="Q168" s="191"/>
      <c r="R168" s="191"/>
      <c r="S168" s="191"/>
      <c r="T168" s="191"/>
      <c r="U168" s="191"/>
      <c r="V168" s="198" t="str">
        <f t="shared" si="28"/>
        <v xml:space="preserve"> </v>
      </c>
      <c r="W168" s="191"/>
      <c r="X168" s="191"/>
      <c r="Y168" s="191"/>
      <c r="Z168" s="191"/>
      <c r="AA168" s="191"/>
      <c r="AB168" s="198" t="str">
        <f t="shared" si="29"/>
        <v xml:space="preserve"> </v>
      </c>
      <c r="AC168" s="191"/>
      <c r="AD168" s="191"/>
      <c r="AE168" s="191"/>
      <c r="AF168" s="191"/>
      <c r="AG168" s="191"/>
      <c r="AH168" s="198" t="str">
        <f t="shared" si="30"/>
        <v xml:space="preserve"> </v>
      </c>
      <c r="AI168" s="191"/>
      <c r="AJ168" s="191"/>
      <c r="AK168" s="191"/>
      <c r="AL168" s="191"/>
      <c r="AM168" s="191"/>
      <c r="AN168" s="198" t="str">
        <f t="shared" si="31"/>
        <v xml:space="preserve"> </v>
      </c>
      <c r="AO168" s="191"/>
      <c r="AP168" s="191"/>
      <c r="AQ168" s="191"/>
      <c r="AR168" s="191"/>
      <c r="AS168" s="191"/>
      <c r="AT168" s="198" t="str">
        <f t="shared" si="32"/>
        <v xml:space="preserve"> </v>
      </c>
      <c r="AU168" s="191"/>
      <c r="AV168" s="191"/>
      <c r="AW168" s="191"/>
      <c r="AX168" s="191"/>
      <c r="AY168" s="191"/>
      <c r="AZ168" s="198" t="str">
        <f t="shared" si="33"/>
        <v xml:space="preserve"> </v>
      </c>
      <c r="BA168" s="191"/>
      <c r="BB168" s="191"/>
      <c r="BC168" s="191"/>
      <c r="BD168" s="191"/>
      <c r="BE168" s="191"/>
      <c r="BF168" s="198" t="str">
        <f t="shared" si="34"/>
        <v xml:space="preserve"> </v>
      </c>
      <c r="BG168" s="191"/>
      <c r="BH168" s="191"/>
      <c r="BI168" s="191"/>
      <c r="BJ168" s="191"/>
      <c r="BK168" s="191"/>
      <c r="BL168" s="198" t="str">
        <f t="shared" si="35"/>
        <v xml:space="preserve"> </v>
      </c>
      <c r="BM168" s="191"/>
      <c r="BN168" s="191"/>
      <c r="BO168" s="191"/>
      <c r="BP168" s="191"/>
      <c r="BQ168" s="191"/>
      <c r="BR168" s="198" t="str">
        <f t="shared" si="36"/>
        <v xml:space="preserve"> </v>
      </c>
      <c r="BS168" s="191"/>
      <c r="BT168" s="191"/>
      <c r="BU168" s="191"/>
      <c r="BV168" s="191"/>
      <c r="BW168" s="191"/>
      <c r="BX168" s="198" t="str">
        <f t="shared" si="37"/>
        <v xml:space="preserve"> </v>
      </c>
      <c r="BY168" s="191"/>
      <c r="BZ168" s="191"/>
      <c r="CA168" s="191"/>
      <c r="CB168" s="191"/>
      <c r="CC168" s="191"/>
      <c r="CD168" s="198" t="str">
        <f t="shared" si="38"/>
        <v xml:space="preserve"> </v>
      </c>
      <c r="CE168" s="66"/>
      <c r="CF168" s="66"/>
    </row>
    <row r="169" spans="1:84" s="67" customFormat="1" x14ac:dyDescent="0.25">
      <c r="A169" s="188">
        <f>BIODATA!A167</f>
        <v>162</v>
      </c>
      <c r="B169" s="188" t="str">
        <f>BIODATA!D167</f>
        <v>021011627</v>
      </c>
      <c r="C169" s="189" t="str">
        <f>BIODATA!E167</f>
        <v xml:space="preserve"> VINANDA PRATAMI RAMDANI</v>
      </c>
      <c r="D169" s="188" t="str">
        <f>BIODATA!G167</f>
        <v>Administrasi Perkantoran</v>
      </c>
      <c r="E169" s="191"/>
      <c r="F169" s="191"/>
      <c r="G169" s="191"/>
      <c r="H169" s="191"/>
      <c r="I169" s="191"/>
      <c r="J169" s="198" t="str">
        <f t="shared" si="26"/>
        <v xml:space="preserve"> </v>
      </c>
      <c r="K169" s="191"/>
      <c r="L169" s="191"/>
      <c r="M169" s="191"/>
      <c r="N169" s="191"/>
      <c r="O169" s="191"/>
      <c r="P169" s="198" t="str">
        <f t="shared" si="27"/>
        <v xml:space="preserve"> </v>
      </c>
      <c r="Q169" s="191"/>
      <c r="R169" s="191"/>
      <c r="S169" s="191"/>
      <c r="T169" s="191"/>
      <c r="U169" s="191"/>
      <c r="V169" s="198" t="str">
        <f t="shared" si="28"/>
        <v xml:space="preserve"> </v>
      </c>
      <c r="W169" s="191"/>
      <c r="X169" s="191"/>
      <c r="Y169" s="191"/>
      <c r="Z169" s="191"/>
      <c r="AA169" s="191"/>
      <c r="AB169" s="198" t="str">
        <f t="shared" si="29"/>
        <v xml:space="preserve"> </v>
      </c>
      <c r="AC169" s="191"/>
      <c r="AD169" s="191"/>
      <c r="AE169" s="191"/>
      <c r="AF169" s="191"/>
      <c r="AG169" s="191"/>
      <c r="AH169" s="198" t="str">
        <f t="shared" si="30"/>
        <v xml:space="preserve"> </v>
      </c>
      <c r="AI169" s="191"/>
      <c r="AJ169" s="191"/>
      <c r="AK169" s="191"/>
      <c r="AL169" s="191"/>
      <c r="AM169" s="191"/>
      <c r="AN169" s="198" t="str">
        <f t="shared" si="31"/>
        <v xml:space="preserve"> </v>
      </c>
      <c r="AO169" s="191"/>
      <c r="AP169" s="191"/>
      <c r="AQ169" s="191"/>
      <c r="AR169" s="191"/>
      <c r="AS169" s="191"/>
      <c r="AT169" s="198" t="str">
        <f t="shared" si="32"/>
        <v xml:space="preserve"> </v>
      </c>
      <c r="AU169" s="191"/>
      <c r="AV169" s="191"/>
      <c r="AW169" s="191"/>
      <c r="AX169" s="191"/>
      <c r="AY169" s="191"/>
      <c r="AZ169" s="198" t="str">
        <f t="shared" si="33"/>
        <v xml:space="preserve"> </v>
      </c>
      <c r="BA169" s="191"/>
      <c r="BB169" s="191"/>
      <c r="BC169" s="191"/>
      <c r="BD169" s="191"/>
      <c r="BE169" s="191"/>
      <c r="BF169" s="198" t="str">
        <f t="shared" si="34"/>
        <v xml:space="preserve"> </v>
      </c>
      <c r="BG169" s="191"/>
      <c r="BH169" s="191"/>
      <c r="BI169" s="191"/>
      <c r="BJ169" s="191"/>
      <c r="BK169" s="191"/>
      <c r="BL169" s="198" t="str">
        <f t="shared" si="35"/>
        <v xml:space="preserve"> </v>
      </c>
      <c r="BM169" s="191"/>
      <c r="BN169" s="191"/>
      <c r="BO169" s="191"/>
      <c r="BP169" s="191"/>
      <c r="BQ169" s="191"/>
      <c r="BR169" s="198" t="str">
        <f t="shared" si="36"/>
        <v xml:space="preserve"> </v>
      </c>
      <c r="BS169" s="191"/>
      <c r="BT169" s="191"/>
      <c r="BU169" s="191"/>
      <c r="BV169" s="191"/>
      <c r="BW169" s="191"/>
      <c r="BX169" s="198" t="str">
        <f t="shared" si="37"/>
        <v xml:space="preserve"> </v>
      </c>
      <c r="BY169" s="191"/>
      <c r="BZ169" s="191"/>
      <c r="CA169" s="191"/>
      <c r="CB169" s="191"/>
      <c r="CC169" s="191"/>
      <c r="CD169" s="198" t="str">
        <f t="shared" si="38"/>
        <v xml:space="preserve"> </v>
      </c>
      <c r="CE169" s="66"/>
      <c r="CF169" s="66"/>
    </row>
    <row r="170" spans="1:84" s="67" customFormat="1" x14ac:dyDescent="0.25">
      <c r="A170" s="188">
        <f>BIODATA!A168</f>
        <v>163</v>
      </c>
      <c r="B170" s="188" t="str">
        <f>BIODATA!D168</f>
        <v>021011636</v>
      </c>
      <c r="C170" s="189" t="str">
        <f>BIODATA!E168</f>
        <v xml:space="preserve"> YANTI HERLINA</v>
      </c>
      <c r="D170" s="188" t="str">
        <f>BIODATA!G168</f>
        <v>Administrasi Perkantoran</v>
      </c>
      <c r="E170" s="191"/>
      <c r="F170" s="191"/>
      <c r="G170" s="191"/>
      <c r="H170" s="191"/>
      <c r="I170" s="191"/>
      <c r="J170" s="198" t="str">
        <f t="shared" si="26"/>
        <v xml:space="preserve"> </v>
      </c>
      <c r="K170" s="191"/>
      <c r="L170" s="191"/>
      <c r="M170" s="191"/>
      <c r="N170" s="191"/>
      <c r="O170" s="191"/>
      <c r="P170" s="198" t="str">
        <f t="shared" si="27"/>
        <v xml:space="preserve"> </v>
      </c>
      <c r="Q170" s="191"/>
      <c r="R170" s="191"/>
      <c r="S170" s="191"/>
      <c r="T170" s="191"/>
      <c r="U170" s="191"/>
      <c r="V170" s="198" t="str">
        <f t="shared" si="28"/>
        <v xml:space="preserve"> </v>
      </c>
      <c r="W170" s="191"/>
      <c r="X170" s="191"/>
      <c r="Y170" s="191"/>
      <c r="Z170" s="191"/>
      <c r="AA170" s="191"/>
      <c r="AB170" s="198" t="str">
        <f t="shared" si="29"/>
        <v xml:space="preserve"> </v>
      </c>
      <c r="AC170" s="191"/>
      <c r="AD170" s="191"/>
      <c r="AE170" s="191"/>
      <c r="AF170" s="191"/>
      <c r="AG170" s="191"/>
      <c r="AH170" s="198" t="str">
        <f t="shared" si="30"/>
        <v xml:space="preserve"> </v>
      </c>
      <c r="AI170" s="191"/>
      <c r="AJ170" s="191"/>
      <c r="AK170" s="191"/>
      <c r="AL170" s="191"/>
      <c r="AM170" s="191"/>
      <c r="AN170" s="198" t="str">
        <f t="shared" si="31"/>
        <v xml:space="preserve"> </v>
      </c>
      <c r="AO170" s="191"/>
      <c r="AP170" s="191"/>
      <c r="AQ170" s="191"/>
      <c r="AR170" s="191"/>
      <c r="AS170" s="191"/>
      <c r="AT170" s="198" t="str">
        <f t="shared" si="32"/>
        <v xml:space="preserve"> </v>
      </c>
      <c r="AU170" s="191"/>
      <c r="AV170" s="191"/>
      <c r="AW170" s="191"/>
      <c r="AX170" s="191"/>
      <c r="AY170" s="191"/>
      <c r="AZ170" s="198" t="str">
        <f t="shared" si="33"/>
        <v xml:space="preserve"> </v>
      </c>
      <c r="BA170" s="191"/>
      <c r="BB170" s="191"/>
      <c r="BC170" s="191"/>
      <c r="BD170" s="191"/>
      <c r="BE170" s="191"/>
      <c r="BF170" s="198" t="str">
        <f t="shared" si="34"/>
        <v xml:space="preserve"> </v>
      </c>
      <c r="BG170" s="191"/>
      <c r="BH170" s="191"/>
      <c r="BI170" s="191"/>
      <c r="BJ170" s="191"/>
      <c r="BK170" s="191"/>
      <c r="BL170" s="198" t="str">
        <f t="shared" si="35"/>
        <v xml:space="preserve"> </v>
      </c>
      <c r="BM170" s="191"/>
      <c r="BN170" s="191"/>
      <c r="BO170" s="191"/>
      <c r="BP170" s="191"/>
      <c r="BQ170" s="191"/>
      <c r="BR170" s="198" t="str">
        <f t="shared" si="36"/>
        <v xml:space="preserve"> </v>
      </c>
      <c r="BS170" s="191"/>
      <c r="BT170" s="191"/>
      <c r="BU170" s="191"/>
      <c r="BV170" s="191"/>
      <c r="BW170" s="191"/>
      <c r="BX170" s="198" t="str">
        <f t="shared" si="37"/>
        <v xml:space="preserve"> </v>
      </c>
      <c r="BY170" s="191"/>
      <c r="BZ170" s="191"/>
      <c r="CA170" s="191"/>
      <c r="CB170" s="191"/>
      <c r="CC170" s="191"/>
      <c r="CD170" s="198" t="str">
        <f t="shared" si="38"/>
        <v xml:space="preserve"> </v>
      </c>
      <c r="CE170" s="66"/>
      <c r="CF170" s="66"/>
    </row>
    <row r="171" spans="1:84" s="67" customFormat="1" x14ac:dyDescent="0.25">
      <c r="A171" s="188">
        <f>BIODATA!A169</f>
        <v>164</v>
      </c>
      <c r="B171" s="188" t="str">
        <f>BIODATA!D169</f>
        <v>021011645</v>
      </c>
      <c r="C171" s="189" t="str">
        <f>BIODATA!E169</f>
        <v xml:space="preserve"> YOLANDA ARLI TRI MONICA SARI</v>
      </c>
      <c r="D171" s="188" t="str">
        <f>BIODATA!G169</f>
        <v>Administrasi Perkantoran</v>
      </c>
      <c r="E171" s="191"/>
      <c r="F171" s="191"/>
      <c r="G171" s="191"/>
      <c r="H171" s="191"/>
      <c r="I171" s="191"/>
      <c r="J171" s="198" t="str">
        <f t="shared" si="26"/>
        <v xml:space="preserve"> </v>
      </c>
      <c r="K171" s="191"/>
      <c r="L171" s="191"/>
      <c r="M171" s="191"/>
      <c r="N171" s="191"/>
      <c r="O171" s="191"/>
      <c r="P171" s="198" t="str">
        <f t="shared" si="27"/>
        <v xml:space="preserve"> </v>
      </c>
      <c r="Q171" s="191"/>
      <c r="R171" s="191"/>
      <c r="S171" s="191"/>
      <c r="T171" s="191"/>
      <c r="U171" s="191"/>
      <c r="V171" s="198" t="str">
        <f t="shared" si="28"/>
        <v xml:space="preserve"> </v>
      </c>
      <c r="W171" s="191"/>
      <c r="X171" s="191"/>
      <c r="Y171" s="191"/>
      <c r="Z171" s="191"/>
      <c r="AA171" s="191"/>
      <c r="AB171" s="198" t="str">
        <f t="shared" si="29"/>
        <v xml:space="preserve"> </v>
      </c>
      <c r="AC171" s="191"/>
      <c r="AD171" s="191"/>
      <c r="AE171" s="191"/>
      <c r="AF171" s="191"/>
      <c r="AG171" s="191"/>
      <c r="AH171" s="198" t="str">
        <f t="shared" si="30"/>
        <v xml:space="preserve"> </v>
      </c>
      <c r="AI171" s="191"/>
      <c r="AJ171" s="191"/>
      <c r="AK171" s="191"/>
      <c r="AL171" s="191"/>
      <c r="AM171" s="191"/>
      <c r="AN171" s="198" t="str">
        <f t="shared" si="31"/>
        <v xml:space="preserve"> </v>
      </c>
      <c r="AO171" s="191"/>
      <c r="AP171" s="191"/>
      <c r="AQ171" s="191"/>
      <c r="AR171" s="191"/>
      <c r="AS171" s="191"/>
      <c r="AT171" s="198" t="str">
        <f t="shared" si="32"/>
        <v xml:space="preserve"> </v>
      </c>
      <c r="AU171" s="191"/>
      <c r="AV171" s="191"/>
      <c r="AW171" s="191"/>
      <c r="AX171" s="191"/>
      <c r="AY171" s="191"/>
      <c r="AZ171" s="198" t="str">
        <f t="shared" si="33"/>
        <v xml:space="preserve"> </v>
      </c>
      <c r="BA171" s="191"/>
      <c r="BB171" s="191"/>
      <c r="BC171" s="191"/>
      <c r="BD171" s="191"/>
      <c r="BE171" s="191"/>
      <c r="BF171" s="198" t="str">
        <f t="shared" si="34"/>
        <v xml:space="preserve"> </v>
      </c>
      <c r="BG171" s="191"/>
      <c r="BH171" s="191"/>
      <c r="BI171" s="191"/>
      <c r="BJ171" s="191"/>
      <c r="BK171" s="191"/>
      <c r="BL171" s="198" t="str">
        <f t="shared" si="35"/>
        <v xml:space="preserve"> </v>
      </c>
      <c r="BM171" s="191"/>
      <c r="BN171" s="191"/>
      <c r="BO171" s="191"/>
      <c r="BP171" s="191"/>
      <c r="BQ171" s="191"/>
      <c r="BR171" s="198" t="str">
        <f t="shared" si="36"/>
        <v xml:space="preserve"> </v>
      </c>
      <c r="BS171" s="191"/>
      <c r="BT171" s="191"/>
      <c r="BU171" s="191"/>
      <c r="BV171" s="191"/>
      <c r="BW171" s="191"/>
      <c r="BX171" s="198" t="str">
        <f t="shared" si="37"/>
        <v xml:space="preserve"> </v>
      </c>
      <c r="BY171" s="191"/>
      <c r="BZ171" s="191"/>
      <c r="CA171" s="191"/>
      <c r="CB171" s="191"/>
      <c r="CC171" s="191"/>
      <c r="CD171" s="198" t="str">
        <f t="shared" si="38"/>
        <v xml:space="preserve"> </v>
      </c>
      <c r="CE171" s="66"/>
      <c r="CF171" s="66"/>
    </row>
    <row r="172" spans="1:84" s="67" customFormat="1" x14ac:dyDescent="0.25">
      <c r="A172" s="188">
        <f>BIODATA!A170</f>
        <v>165</v>
      </c>
      <c r="B172" s="188" t="str">
        <f>BIODATA!D170</f>
        <v>021011654</v>
      </c>
      <c r="C172" s="189" t="str">
        <f>BIODATA!E170</f>
        <v xml:space="preserve"> AISYAH</v>
      </c>
      <c r="D172" s="188" t="str">
        <f>BIODATA!G170</f>
        <v>Administrasi Perkantoran</v>
      </c>
      <c r="E172" s="191"/>
      <c r="F172" s="191"/>
      <c r="G172" s="191"/>
      <c r="H172" s="191"/>
      <c r="I172" s="191"/>
      <c r="J172" s="198" t="str">
        <f t="shared" si="26"/>
        <v xml:space="preserve"> </v>
      </c>
      <c r="K172" s="191"/>
      <c r="L172" s="191"/>
      <c r="M172" s="191"/>
      <c r="N172" s="191"/>
      <c r="O172" s="191"/>
      <c r="P172" s="198" t="str">
        <f t="shared" si="27"/>
        <v xml:space="preserve"> </v>
      </c>
      <c r="Q172" s="191"/>
      <c r="R172" s="191"/>
      <c r="S172" s="191"/>
      <c r="T172" s="191"/>
      <c r="U172" s="191"/>
      <c r="V172" s="198" t="str">
        <f t="shared" si="28"/>
        <v xml:space="preserve"> </v>
      </c>
      <c r="W172" s="191"/>
      <c r="X172" s="191"/>
      <c r="Y172" s="191"/>
      <c r="Z172" s="191"/>
      <c r="AA172" s="191"/>
      <c r="AB172" s="198" t="str">
        <f t="shared" si="29"/>
        <v xml:space="preserve"> </v>
      </c>
      <c r="AC172" s="191"/>
      <c r="AD172" s="191"/>
      <c r="AE172" s="191"/>
      <c r="AF172" s="191"/>
      <c r="AG172" s="191"/>
      <c r="AH172" s="198" t="str">
        <f t="shared" si="30"/>
        <v xml:space="preserve"> </v>
      </c>
      <c r="AI172" s="191"/>
      <c r="AJ172" s="191"/>
      <c r="AK172" s="191"/>
      <c r="AL172" s="191"/>
      <c r="AM172" s="191"/>
      <c r="AN172" s="198" t="str">
        <f t="shared" si="31"/>
        <v xml:space="preserve"> </v>
      </c>
      <c r="AO172" s="191"/>
      <c r="AP172" s="191"/>
      <c r="AQ172" s="191"/>
      <c r="AR172" s="191"/>
      <c r="AS172" s="191"/>
      <c r="AT172" s="198" t="str">
        <f t="shared" si="32"/>
        <v xml:space="preserve"> </v>
      </c>
      <c r="AU172" s="191"/>
      <c r="AV172" s="191"/>
      <c r="AW172" s="191"/>
      <c r="AX172" s="191"/>
      <c r="AY172" s="191"/>
      <c r="AZ172" s="198" t="str">
        <f t="shared" si="33"/>
        <v xml:space="preserve"> </v>
      </c>
      <c r="BA172" s="191"/>
      <c r="BB172" s="191"/>
      <c r="BC172" s="191"/>
      <c r="BD172" s="191"/>
      <c r="BE172" s="191"/>
      <c r="BF172" s="198" t="str">
        <f t="shared" si="34"/>
        <v xml:space="preserve"> </v>
      </c>
      <c r="BG172" s="191"/>
      <c r="BH172" s="191"/>
      <c r="BI172" s="191"/>
      <c r="BJ172" s="191"/>
      <c r="BK172" s="191"/>
      <c r="BL172" s="198" t="str">
        <f t="shared" si="35"/>
        <v xml:space="preserve"> </v>
      </c>
      <c r="BM172" s="191"/>
      <c r="BN172" s="191"/>
      <c r="BO172" s="191"/>
      <c r="BP172" s="191"/>
      <c r="BQ172" s="191"/>
      <c r="BR172" s="198" t="str">
        <f t="shared" si="36"/>
        <v xml:space="preserve"> </v>
      </c>
      <c r="BS172" s="191"/>
      <c r="BT172" s="191"/>
      <c r="BU172" s="191"/>
      <c r="BV172" s="191"/>
      <c r="BW172" s="191"/>
      <c r="BX172" s="198" t="str">
        <f t="shared" si="37"/>
        <v xml:space="preserve"> </v>
      </c>
      <c r="BY172" s="191"/>
      <c r="BZ172" s="191"/>
      <c r="CA172" s="191"/>
      <c r="CB172" s="191"/>
      <c r="CC172" s="191"/>
      <c r="CD172" s="198" t="str">
        <f t="shared" si="38"/>
        <v xml:space="preserve"> </v>
      </c>
      <c r="CE172" s="66"/>
      <c r="CF172" s="66"/>
    </row>
    <row r="173" spans="1:84" s="67" customFormat="1" x14ac:dyDescent="0.25">
      <c r="A173" s="188">
        <f>BIODATA!A171</f>
        <v>166</v>
      </c>
      <c r="B173" s="188" t="str">
        <f>BIODATA!D171</f>
        <v>021011663</v>
      </c>
      <c r="C173" s="189" t="str">
        <f>BIODATA!E171</f>
        <v xml:space="preserve"> ANDIKA PUTRA NUGRAHA</v>
      </c>
      <c r="D173" s="188" t="str">
        <f>BIODATA!G171</f>
        <v>Administrasi Perkantoran</v>
      </c>
      <c r="E173" s="191"/>
      <c r="F173" s="191"/>
      <c r="G173" s="191"/>
      <c r="H173" s="191"/>
      <c r="I173" s="191"/>
      <c r="J173" s="198" t="str">
        <f t="shared" si="26"/>
        <v xml:space="preserve"> </v>
      </c>
      <c r="K173" s="191"/>
      <c r="L173" s="191"/>
      <c r="M173" s="191"/>
      <c r="N173" s="191"/>
      <c r="O173" s="191"/>
      <c r="P173" s="198" t="str">
        <f t="shared" si="27"/>
        <v xml:space="preserve"> </v>
      </c>
      <c r="Q173" s="191"/>
      <c r="R173" s="191"/>
      <c r="S173" s="191"/>
      <c r="T173" s="191"/>
      <c r="U173" s="191"/>
      <c r="V173" s="198" t="str">
        <f t="shared" si="28"/>
        <v xml:space="preserve"> </v>
      </c>
      <c r="W173" s="191"/>
      <c r="X173" s="191"/>
      <c r="Y173" s="191"/>
      <c r="Z173" s="191"/>
      <c r="AA173" s="191"/>
      <c r="AB173" s="198" t="str">
        <f t="shared" si="29"/>
        <v xml:space="preserve"> </v>
      </c>
      <c r="AC173" s="191"/>
      <c r="AD173" s="191"/>
      <c r="AE173" s="191"/>
      <c r="AF173" s="191"/>
      <c r="AG173" s="191"/>
      <c r="AH173" s="198" t="str">
        <f t="shared" si="30"/>
        <v xml:space="preserve"> </v>
      </c>
      <c r="AI173" s="191"/>
      <c r="AJ173" s="191"/>
      <c r="AK173" s="191"/>
      <c r="AL173" s="191"/>
      <c r="AM173" s="191"/>
      <c r="AN173" s="198" t="str">
        <f t="shared" si="31"/>
        <v xml:space="preserve"> </v>
      </c>
      <c r="AO173" s="191"/>
      <c r="AP173" s="191"/>
      <c r="AQ173" s="191"/>
      <c r="AR173" s="191"/>
      <c r="AS173" s="191"/>
      <c r="AT173" s="198" t="str">
        <f t="shared" si="32"/>
        <v xml:space="preserve"> </v>
      </c>
      <c r="AU173" s="191"/>
      <c r="AV173" s="191"/>
      <c r="AW173" s="191"/>
      <c r="AX173" s="191"/>
      <c r="AY173" s="191"/>
      <c r="AZ173" s="198" t="str">
        <f t="shared" si="33"/>
        <v xml:space="preserve"> </v>
      </c>
      <c r="BA173" s="191"/>
      <c r="BB173" s="191"/>
      <c r="BC173" s="191"/>
      <c r="BD173" s="191"/>
      <c r="BE173" s="191"/>
      <c r="BF173" s="198" t="str">
        <f t="shared" si="34"/>
        <v xml:space="preserve"> </v>
      </c>
      <c r="BG173" s="191"/>
      <c r="BH173" s="191"/>
      <c r="BI173" s="191"/>
      <c r="BJ173" s="191"/>
      <c r="BK173" s="191"/>
      <c r="BL173" s="198" t="str">
        <f t="shared" si="35"/>
        <v xml:space="preserve"> </v>
      </c>
      <c r="BM173" s="191"/>
      <c r="BN173" s="191"/>
      <c r="BO173" s="191"/>
      <c r="BP173" s="191"/>
      <c r="BQ173" s="191"/>
      <c r="BR173" s="198" t="str">
        <f t="shared" si="36"/>
        <v xml:space="preserve"> </v>
      </c>
      <c r="BS173" s="191"/>
      <c r="BT173" s="191"/>
      <c r="BU173" s="191"/>
      <c r="BV173" s="191"/>
      <c r="BW173" s="191"/>
      <c r="BX173" s="198" t="str">
        <f t="shared" si="37"/>
        <v xml:space="preserve"> </v>
      </c>
      <c r="BY173" s="191"/>
      <c r="BZ173" s="191"/>
      <c r="CA173" s="191"/>
      <c r="CB173" s="191"/>
      <c r="CC173" s="191"/>
      <c r="CD173" s="198" t="str">
        <f t="shared" si="38"/>
        <v xml:space="preserve"> </v>
      </c>
      <c r="CE173" s="66"/>
      <c r="CF173" s="66"/>
    </row>
    <row r="174" spans="1:84" s="67" customFormat="1" x14ac:dyDescent="0.25">
      <c r="A174" s="188">
        <f>BIODATA!A172</f>
        <v>167</v>
      </c>
      <c r="B174" s="188" t="str">
        <f>BIODATA!D172</f>
        <v>021011672</v>
      </c>
      <c r="C174" s="189" t="str">
        <f>BIODATA!E172</f>
        <v xml:space="preserve"> ANDRE  SAPUTRA</v>
      </c>
      <c r="D174" s="188" t="str">
        <f>BIODATA!G172</f>
        <v>Administrasi Perkantoran</v>
      </c>
      <c r="E174" s="191"/>
      <c r="F174" s="191"/>
      <c r="G174" s="191"/>
      <c r="H174" s="191"/>
      <c r="I174" s="191"/>
      <c r="J174" s="198" t="str">
        <f t="shared" si="26"/>
        <v xml:space="preserve"> </v>
      </c>
      <c r="K174" s="191"/>
      <c r="L174" s="191"/>
      <c r="M174" s="191"/>
      <c r="N174" s="191"/>
      <c r="O174" s="191"/>
      <c r="P174" s="198" t="str">
        <f t="shared" si="27"/>
        <v xml:space="preserve"> </v>
      </c>
      <c r="Q174" s="191"/>
      <c r="R174" s="191"/>
      <c r="S174" s="191"/>
      <c r="T174" s="191"/>
      <c r="U174" s="191"/>
      <c r="V174" s="198" t="str">
        <f t="shared" si="28"/>
        <v xml:space="preserve"> </v>
      </c>
      <c r="W174" s="191"/>
      <c r="X174" s="191"/>
      <c r="Y174" s="191"/>
      <c r="Z174" s="191"/>
      <c r="AA174" s="191"/>
      <c r="AB174" s="198" t="str">
        <f t="shared" si="29"/>
        <v xml:space="preserve"> </v>
      </c>
      <c r="AC174" s="191"/>
      <c r="AD174" s="191"/>
      <c r="AE174" s="191"/>
      <c r="AF174" s="191"/>
      <c r="AG174" s="191"/>
      <c r="AH174" s="198" t="str">
        <f t="shared" si="30"/>
        <v xml:space="preserve"> </v>
      </c>
      <c r="AI174" s="191"/>
      <c r="AJ174" s="191"/>
      <c r="AK174" s="191"/>
      <c r="AL174" s="191"/>
      <c r="AM174" s="191"/>
      <c r="AN174" s="198" t="str">
        <f t="shared" si="31"/>
        <v xml:space="preserve"> </v>
      </c>
      <c r="AO174" s="191"/>
      <c r="AP174" s="191"/>
      <c r="AQ174" s="191"/>
      <c r="AR174" s="191"/>
      <c r="AS174" s="191"/>
      <c r="AT174" s="198" t="str">
        <f t="shared" si="32"/>
        <v xml:space="preserve"> </v>
      </c>
      <c r="AU174" s="191"/>
      <c r="AV174" s="191"/>
      <c r="AW174" s="191"/>
      <c r="AX174" s="191"/>
      <c r="AY174" s="191"/>
      <c r="AZ174" s="198" t="str">
        <f t="shared" si="33"/>
        <v xml:space="preserve"> </v>
      </c>
      <c r="BA174" s="191"/>
      <c r="BB174" s="191"/>
      <c r="BC174" s="191"/>
      <c r="BD174" s="191"/>
      <c r="BE174" s="191"/>
      <c r="BF174" s="198" t="str">
        <f t="shared" si="34"/>
        <v xml:space="preserve"> </v>
      </c>
      <c r="BG174" s="191"/>
      <c r="BH174" s="191"/>
      <c r="BI174" s="191"/>
      <c r="BJ174" s="191"/>
      <c r="BK174" s="191"/>
      <c r="BL174" s="198" t="str">
        <f t="shared" si="35"/>
        <v xml:space="preserve"> </v>
      </c>
      <c r="BM174" s="191"/>
      <c r="BN174" s="191"/>
      <c r="BO174" s="191"/>
      <c r="BP174" s="191"/>
      <c r="BQ174" s="191"/>
      <c r="BR174" s="198" t="str">
        <f t="shared" si="36"/>
        <v xml:space="preserve"> </v>
      </c>
      <c r="BS174" s="191"/>
      <c r="BT174" s="191"/>
      <c r="BU174" s="191"/>
      <c r="BV174" s="191"/>
      <c r="BW174" s="191"/>
      <c r="BX174" s="198" t="str">
        <f t="shared" si="37"/>
        <v xml:space="preserve"> </v>
      </c>
      <c r="BY174" s="191"/>
      <c r="BZ174" s="191"/>
      <c r="CA174" s="191"/>
      <c r="CB174" s="191"/>
      <c r="CC174" s="191"/>
      <c r="CD174" s="198" t="str">
        <f t="shared" si="38"/>
        <v xml:space="preserve"> </v>
      </c>
      <c r="CE174" s="66"/>
      <c r="CF174" s="66"/>
    </row>
    <row r="175" spans="1:84" s="67" customFormat="1" x14ac:dyDescent="0.25">
      <c r="A175" s="188">
        <f>BIODATA!A173</f>
        <v>168</v>
      </c>
      <c r="B175" s="188" t="str">
        <f>BIODATA!D173</f>
        <v>021011689</v>
      </c>
      <c r="C175" s="189" t="str">
        <f>BIODATA!E173</f>
        <v xml:space="preserve"> ANGGA IHZA RAMBE</v>
      </c>
      <c r="D175" s="188" t="str">
        <f>BIODATA!G173</f>
        <v>Administrasi Perkantoran</v>
      </c>
      <c r="E175" s="191"/>
      <c r="F175" s="191"/>
      <c r="G175" s="191"/>
      <c r="H175" s="191"/>
      <c r="I175" s="191"/>
      <c r="J175" s="198" t="str">
        <f t="shared" si="26"/>
        <v xml:space="preserve"> </v>
      </c>
      <c r="K175" s="191"/>
      <c r="L175" s="191"/>
      <c r="M175" s="191"/>
      <c r="N175" s="191"/>
      <c r="O175" s="191"/>
      <c r="P175" s="198" t="str">
        <f t="shared" si="27"/>
        <v xml:space="preserve"> </v>
      </c>
      <c r="Q175" s="191"/>
      <c r="R175" s="191"/>
      <c r="S175" s="191"/>
      <c r="T175" s="191"/>
      <c r="U175" s="191"/>
      <c r="V175" s="198" t="str">
        <f t="shared" si="28"/>
        <v xml:space="preserve"> </v>
      </c>
      <c r="W175" s="191"/>
      <c r="X175" s="191"/>
      <c r="Y175" s="191"/>
      <c r="Z175" s="191"/>
      <c r="AA175" s="191"/>
      <c r="AB175" s="198" t="str">
        <f t="shared" si="29"/>
        <v xml:space="preserve"> </v>
      </c>
      <c r="AC175" s="191"/>
      <c r="AD175" s="191"/>
      <c r="AE175" s="191"/>
      <c r="AF175" s="191"/>
      <c r="AG175" s="191"/>
      <c r="AH175" s="198" t="str">
        <f t="shared" si="30"/>
        <v xml:space="preserve"> </v>
      </c>
      <c r="AI175" s="191"/>
      <c r="AJ175" s="191"/>
      <c r="AK175" s="191"/>
      <c r="AL175" s="191"/>
      <c r="AM175" s="191"/>
      <c r="AN175" s="198" t="str">
        <f t="shared" si="31"/>
        <v xml:space="preserve"> </v>
      </c>
      <c r="AO175" s="191"/>
      <c r="AP175" s="191"/>
      <c r="AQ175" s="191"/>
      <c r="AR175" s="191"/>
      <c r="AS175" s="191"/>
      <c r="AT175" s="198" t="str">
        <f t="shared" si="32"/>
        <v xml:space="preserve"> </v>
      </c>
      <c r="AU175" s="191"/>
      <c r="AV175" s="191"/>
      <c r="AW175" s="191"/>
      <c r="AX175" s="191"/>
      <c r="AY175" s="191"/>
      <c r="AZ175" s="198" t="str">
        <f t="shared" si="33"/>
        <v xml:space="preserve"> </v>
      </c>
      <c r="BA175" s="191"/>
      <c r="BB175" s="191"/>
      <c r="BC175" s="191"/>
      <c r="BD175" s="191"/>
      <c r="BE175" s="191"/>
      <c r="BF175" s="198" t="str">
        <f t="shared" si="34"/>
        <v xml:space="preserve"> </v>
      </c>
      <c r="BG175" s="191"/>
      <c r="BH175" s="191"/>
      <c r="BI175" s="191"/>
      <c r="BJ175" s="191"/>
      <c r="BK175" s="191"/>
      <c r="BL175" s="198" t="str">
        <f t="shared" si="35"/>
        <v xml:space="preserve"> </v>
      </c>
      <c r="BM175" s="191"/>
      <c r="BN175" s="191"/>
      <c r="BO175" s="191"/>
      <c r="BP175" s="191"/>
      <c r="BQ175" s="191"/>
      <c r="BR175" s="198" t="str">
        <f t="shared" si="36"/>
        <v xml:space="preserve"> </v>
      </c>
      <c r="BS175" s="191"/>
      <c r="BT175" s="191"/>
      <c r="BU175" s="191"/>
      <c r="BV175" s="191"/>
      <c r="BW175" s="191"/>
      <c r="BX175" s="198" t="str">
        <f t="shared" si="37"/>
        <v xml:space="preserve"> </v>
      </c>
      <c r="BY175" s="191"/>
      <c r="BZ175" s="191"/>
      <c r="CA175" s="191"/>
      <c r="CB175" s="191"/>
      <c r="CC175" s="191"/>
      <c r="CD175" s="198" t="str">
        <f t="shared" si="38"/>
        <v xml:space="preserve"> </v>
      </c>
      <c r="CE175" s="66"/>
      <c r="CF175" s="66"/>
    </row>
    <row r="176" spans="1:84" s="67" customFormat="1" x14ac:dyDescent="0.25">
      <c r="A176" s="188">
        <f>BIODATA!A174</f>
        <v>169</v>
      </c>
      <c r="B176" s="188" t="str">
        <f>BIODATA!D174</f>
        <v>021011698</v>
      </c>
      <c r="C176" s="189" t="str">
        <f>BIODATA!E174</f>
        <v xml:space="preserve"> ARIF ALFAUZAN DWI PUTRA</v>
      </c>
      <c r="D176" s="188" t="str">
        <f>BIODATA!G174</f>
        <v>Administrasi Perkantoran</v>
      </c>
      <c r="E176" s="191"/>
      <c r="F176" s="191"/>
      <c r="G176" s="191"/>
      <c r="H176" s="191"/>
      <c r="I176" s="191"/>
      <c r="J176" s="198" t="str">
        <f t="shared" si="26"/>
        <v xml:space="preserve"> </v>
      </c>
      <c r="K176" s="191"/>
      <c r="L176" s="191"/>
      <c r="M176" s="191"/>
      <c r="N176" s="191"/>
      <c r="O176" s="191"/>
      <c r="P176" s="198" t="str">
        <f t="shared" si="27"/>
        <v xml:space="preserve"> </v>
      </c>
      <c r="Q176" s="191"/>
      <c r="R176" s="191"/>
      <c r="S176" s="191"/>
      <c r="T176" s="191"/>
      <c r="U176" s="191"/>
      <c r="V176" s="198" t="str">
        <f t="shared" si="28"/>
        <v xml:space="preserve"> </v>
      </c>
      <c r="W176" s="191"/>
      <c r="X176" s="191"/>
      <c r="Y176" s="191"/>
      <c r="Z176" s="191"/>
      <c r="AA176" s="191"/>
      <c r="AB176" s="198" t="str">
        <f t="shared" si="29"/>
        <v xml:space="preserve"> </v>
      </c>
      <c r="AC176" s="191"/>
      <c r="AD176" s="191"/>
      <c r="AE176" s="191"/>
      <c r="AF176" s="191"/>
      <c r="AG176" s="191"/>
      <c r="AH176" s="198" t="str">
        <f t="shared" si="30"/>
        <v xml:space="preserve"> </v>
      </c>
      <c r="AI176" s="191"/>
      <c r="AJ176" s="191"/>
      <c r="AK176" s="191"/>
      <c r="AL176" s="191"/>
      <c r="AM176" s="191"/>
      <c r="AN176" s="198" t="str">
        <f t="shared" si="31"/>
        <v xml:space="preserve"> </v>
      </c>
      <c r="AO176" s="191"/>
      <c r="AP176" s="191"/>
      <c r="AQ176" s="191"/>
      <c r="AR176" s="191"/>
      <c r="AS176" s="191"/>
      <c r="AT176" s="198" t="str">
        <f t="shared" si="32"/>
        <v xml:space="preserve"> </v>
      </c>
      <c r="AU176" s="191"/>
      <c r="AV176" s="191"/>
      <c r="AW176" s="191"/>
      <c r="AX176" s="191"/>
      <c r="AY176" s="191"/>
      <c r="AZ176" s="198" t="str">
        <f t="shared" si="33"/>
        <v xml:space="preserve"> </v>
      </c>
      <c r="BA176" s="191"/>
      <c r="BB176" s="191"/>
      <c r="BC176" s="191"/>
      <c r="BD176" s="191"/>
      <c r="BE176" s="191"/>
      <c r="BF176" s="198" t="str">
        <f t="shared" si="34"/>
        <v xml:space="preserve"> </v>
      </c>
      <c r="BG176" s="191"/>
      <c r="BH176" s="191"/>
      <c r="BI176" s="191"/>
      <c r="BJ176" s="191"/>
      <c r="BK176" s="191"/>
      <c r="BL176" s="198" t="str">
        <f t="shared" si="35"/>
        <v xml:space="preserve"> </v>
      </c>
      <c r="BM176" s="191"/>
      <c r="BN176" s="191"/>
      <c r="BO176" s="191"/>
      <c r="BP176" s="191"/>
      <c r="BQ176" s="191"/>
      <c r="BR176" s="198" t="str">
        <f t="shared" si="36"/>
        <v xml:space="preserve"> </v>
      </c>
      <c r="BS176" s="191"/>
      <c r="BT176" s="191"/>
      <c r="BU176" s="191"/>
      <c r="BV176" s="191"/>
      <c r="BW176" s="191"/>
      <c r="BX176" s="198" t="str">
        <f t="shared" si="37"/>
        <v xml:space="preserve"> </v>
      </c>
      <c r="BY176" s="191"/>
      <c r="BZ176" s="191"/>
      <c r="CA176" s="191"/>
      <c r="CB176" s="191"/>
      <c r="CC176" s="191"/>
      <c r="CD176" s="198" t="str">
        <f t="shared" si="38"/>
        <v xml:space="preserve"> </v>
      </c>
      <c r="CE176" s="66"/>
      <c r="CF176" s="66"/>
    </row>
    <row r="177" spans="1:84" s="67" customFormat="1" x14ac:dyDescent="0.25">
      <c r="A177" s="188">
        <f>BIODATA!A175</f>
        <v>170</v>
      </c>
      <c r="B177" s="188" t="str">
        <f>BIODATA!D175</f>
        <v>021011707</v>
      </c>
      <c r="C177" s="189" t="str">
        <f>BIODATA!E175</f>
        <v xml:space="preserve"> DELI SAPITRI</v>
      </c>
      <c r="D177" s="188" t="str">
        <f>BIODATA!G175</f>
        <v>Administrasi Perkantoran</v>
      </c>
      <c r="E177" s="191"/>
      <c r="F177" s="191"/>
      <c r="G177" s="191"/>
      <c r="H177" s="191"/>
      <c r="I177" s="191"/>
      <c r="J177" s="198" t="str">
        <f t="shared" si="26"/>
        <v xml:space="preserve"> </v>
      </c>
      <c r="K177" s="191"/>
      <c r="L177" s="191"/>
      <c r="M177" s="191"/>
      <c r="N177" s="191"/>
      <c r="O177" s="191"/>
      <c r="P177" s="198" t="str">
        <f t="shared" si="27"/>
        <v xml:space="preserve"> </v>
      </c>
      <c r="Q177" s="191"/>
      <c r="R177" s="191"/>
      <c r="S177" s="191"/>
      <c r="T177" s="191"/>
      <c r="U177" s="191"/>
      <c r="V177" s="198" t="str">
        <f t="shared" si="28"/>
        <v xml:space="preserve"> </v>
      </c>
      <c r="W177" s="191"/>
      <c r="X177" s="191"/>
      <c r="Y177" s="191"/>
      <c r="Z177" s="191"/>
      <c r="AA177" s="191"/>
      <c r="AB177" s="198" t="str">
        <f t="shared" si="29"/>
        <v xml:space="preserve"> </v>
      </c>
      <c r="AC177" s="191"/>
      <c r="AD177" s="191"/>
      <c r="AE177" s="191"/>
      <c r="AF177" s="191"/>
      <c r="AG177" s="191"/>
      <c r="AH177" s="198" t="str">
        <f t="shared" si="30"/>
        <v xml:space="preserve"> </v>
      </c>
      <c r="AI177" s="191"/>
      <c r="AJ177" s="191"/>
      <c r="AK177" s="191"/>
      <c r="AL177" s="191"/>
      <c r="AM177" s="191"/>
      <c r="AN177" s="198" t="str">
        <f t="shared" si="31"/>
        <v xml:space="preserve"> </v>
      </c>
      <c r="AO177" s="191"/>
      <c r="AP177" s="191"/>
      <c r="AQ177" s="191"/>
      <c r="AR177" s="191"/>
      <c r="AS177" s="191"/>
      <c r="AT177" s="198" t="str">
        <f t="shared" si="32"/>
        <v xml:space="preserve"> </v>
      </c>
      <c r="AU177" s="191"/>
      <c r="AV177" s="191"/>
      <c r="AW177" s="191"/>
      <c r="AX177" s="191"/>
      <c r="AY177" s="191"/>
      <c r="AZ177" s="198" t="str">
        <f t="shared" si="33"/>
        <v xml:space="preserve"> </v>
      </c>
      <c r="BA177" s="191"/>
      <c r="BB177" s="191"/>
      <c r="BC177" s="191"/>
      <c r="BD177" s="191"/>
      <c r="BE177" s="191"/>
      <c r="BF177" s="198" t="str">
        <f t="shared" si="34"/>
        <v xml:space="preserve"> </v>
      </c>
      <c r="BG177" s="191"/>
      <c r="BH177" s="191"/>
      <c r="BI177" s="191"/>
      <c r="BJ177" s="191"/>
      <c r="BK177" s="191"/>
      <c r="BL177" s="198" t="str">
        <f t="shared" si="35"/>
        <v xml:space="preserve"> </v>
      </c>
      <c r="BM177" s="191"/>
      <c r="BN177" s="191"/>
      <c r="BO177" s="191"/>
      <c r="BP177" s="191"/>
      <c r="BQ177" s="191"/>
      <c r="BR177" s="198" t="str">
        <f t="shared" si="36"/>
        <v xml:space="preserve"> </v>
      </c>
      <c r="BS177" s="191"/>
      <c r="BT177" s="191"/>
      <c r="BU177" s="191"/>
      <c r="BV177" s="191"/>
      <c r="BW177" s="191"/>
      <c r="BX177" s="198" t="str">
        <f t="shared" si="37"/>
        <v xml:space="preserve"> </v>
      </c>
      <c r="BY177" s="191"/>
      <c r="BZ177" s="191"/>
      <c r="CA177" s="191"/>
      <c r="CB177" s="191"/>
      <c r="CC177" s="191"/>
      <c r="CD177" s="198" t="str">
        <f t="shared" si="38"/>
        <v xml:space="preserve"> </v>
      </c>
      <c r="CE177" s="66"/>
      <c r="CF177" s="66"/>
    </row>
    <row r="178" spans="1:84" s="67" customFormat="1" x14ac:dyDescent="0.25">
      <c r="A178" s="188">
        <f>BIODATA!A176</f>
        <v>171</v>
      </c>
      <c r="B178" s="188" t="str">
        <f>BIODATA!D176</f>
        <v>021011716</v>
      </c>
      <c r="C178" s="189" t="str">
        <f>BIODATA!E176</f>
        <v xml:space="preserve"> DEVI WINDA AFRILIANY</v>
      </c>
      <c r="D178" s="188" t="str">
        <f>BIODATA!G176</f>
        <v>Administrasi Perkantoran</v>
      </c>
      <c r="E178" s="191"/>
      <c r="F178" s="191"/>
      <c r="G178" s="191"/>
      <c r="H178" s="191"/>
      <c r="I178" s="191"/>
      <c r="J178" s="198" t="str">
        <f t="shared" si="26"/>
        <v xml:space="preserve"> </v>
      </c>
      <c r="K178" s="191"/>
      <c r="L178" s="191"/>
      <c r="M178" s="191"/>
      <c r="N178" s="191"/>
      <c r="O178" s="191"/>
      <c r="P178" s="198" t="str">
        <f t="shared" si="27"/>
        <v xml:space="preserve"> </v>
      </c>
      <c r="Q178" s="191"/>
      <c r="R178" s="191"/>
      <c r="S178" s="191"/>
      <c r="T178" s="191"/>
      <c r="U178" s="191"/>
      <c r="V178" s="198" t="str">
        <f t="shared" si="28"/>
        <v xml:space="preserve"> </v>
      </c>
      <c r="W178" s="191"/>
      <c r="X178" s="191"/>
      <c r="Y178" s="191"/>
      <c r="Z178" s="191"/>
      <c r="AA178" s="191"/>
      <c r="AB178" s="198" t="str">
        <f t="shared" si="29"/>
        <v xml:space="preserve"> </v>
      </c>
      <c r="AC178" s="191"/>
      <c r="AD178" s="191"/>
      <c r="AE178" s="191"/>
      <c r="AF178" s="191"/>
      <c r="AG178" s="191"/>
      <c r="AH178" s="198" t="str">
        <f t="shared" si="30"/>
        <v xml:space="preserve"> </v>
      </c>
      <c r="AI178" s="191"/>
      <c r="AJ178" s="191"/>
      <c r="AK178" s="191"/>
      <c r="AL178" s="191"/>
      <c r="AM178" s="191"/>
      <c r="AN178" s="198" t="str">
        <f t="shared" si="31"/>
        <v xml:space="preserve"> </v>
      </c>
      <c r="AO178" s="191"/>
      <c r="AP178" s="191"/>
      <c r="AQ178" s="191"/>
      <c r="AR178" s="191"/>
      <c r="AS178" s="191"/>
      <c r="AT178" s="198" t="str">
        <f t="shared" si="32"/>
        <v xml:space="preserve"> </v>
      </c>
      <c r="AU178" s="191"/>
      <c r="AV178" s="191"/>
      <c r="AW178" s="191"/>
      <c r="AX178" s="191"/>
      <c r="AY178" s="191"/>
      <c r="AZ178" s="198" t="str">
        <f t="shared" si="33"/>
        <v xml:space="preserve"> </v>
      </c>
      <c r="BA178" s="191"/>
      <c r="BB178" s="191"/>
      <c r="BC178" s="191"/>
      <c r="BD178" s="191"/>
      <c r="BE178" s="191"/>
      <c r="BF178" s="198" t="str">
        <f t="shared" si="34"/>
        <v xml:space="preserve"> </v>
      </c>
      <c r="BG178" s="191"/>
      <c r="BH178" s="191"/>
      <c r="BI178" s="191"/>
      <c r="BJ178" s="191"/>
      <c r="BK178" s="191"/>
      <c r="BL178" s="198" t="str">
        <f t="shared" si="35"/>
        <v xml:space="preserve"> </v>
      </c>
      <c r="BM178" s="191"/>
      <c r="BN178" s="191"/>
      <c r="BO178" s="191"/>
      <c r="BP178" s="191"/>
      <c r="BQ178" s="191"/>
      <c r="BR178" s="198" t="str">
        <f t="shared" si="36"/>
        <v xml:space="preserve"> </v>
      </c>
      <c r="BS178" s="191"/>
      <c r="BT178" s="191"/>
      <c r="BU178" s="191"/>
      <c r="BV178" s="191"/>
      <c r="BW178" s="191"/>
      <c r="BX178" s="198" t="str">
        <f t="shared" si="37"/>
        <v xml:space="preserve"> </v>
      </c>
      <c r="BY178" s="191"/>
      <c r="BZ178" s="191"/>
      <c r="CA178" s="191"/>
      <c r="CB178" s="191"/>
      <c r="CC178" s="191"/>
      <c r="CD178" s="198" t="str">
        <f t="shared" si="38"/>
        <v xml:space="preserve"> </v>
      </c>
      <c r="CE178" s="66"/>
      <c r="CF178" s="66"/>
    </row>
    <row r="179" spans="1:84" s="67" customFormat="1" x14ac:dyDescent="0.25">
      <c r="A179" s="188">
        <f>BIODATA!A177</f>
        <v>172</v>
      </c>
      <c r="B179" s="188" t="str">
        <f>BIODATA!D177</f>
        <v>021011725</v>
      </c>
      <c r="C179" s="189" t="str">
        <f>BIODATA!E177</f>
        <v xml:space="preserve"> DINA PUSPITA</v>
      </c>
      <c r="D179" s="188" t="str">
        <f>BIODATA!G177</f>
        <v>Administrasi Perkantoran</v>
      </c>
      <c r="E179" s="191"/>
      <c r="F179" s="191"/>
      <c r="G179" s="191"/>
      <c r="H179" s="191"/>
      <c r="I179" s="191"/>
      <c r="J179" s="198" t="str">
        <f t="shared" si="26"/>
        <v xml:space="preserve"> </v>
      </c>
      <c r="K179" s="191"/>
      <c r="L179" s="191"/>
      <c r="M179" s="191"/>
      <c r="N179" s="191"/>
      <c r="O179" s="191"/>
      <c r="P179" s="198" t="str">
        <f t="shared" si="27"/>
        <v xml:space="preserve"> </v>
      </c>
      <c r="Q179" s="191"/>
      <c r="R179" s="191"/>
      <c r="S179" s="191"/>
      <c r="T179" s="191"/>
      <c r="U179" s="191"/>
      <c r="V179" s="198" t="str">
        <f t="shared" si="28"/>
        <v xml:space="preserve"> </v>
      </c>
      <c r="W179" s="191"/>
      <c r="X179" s="191"/>
      <c r="Y179" s="191"/>
      <c r="Z179" s="191"/>
      <c r="AA179" s="191"/>
      <c r="AB179" s="198" t="str">
        <f t="shared" si="29"/>
        <v xml:space="preserve"> </v>
      </c>
      <c r="AC179" s="191"/>
      <c r="AD179" s="191"/>
      <c r="AE179" s="191"/>
      <c r="AF179" s="191"/>
      <c r="AG179" s="191"/>
      <c r="AH179" s="198" t="str">
        <f t="shared" si="30"/>
        <v xml:space="preserve"> </v>
      </c>
      <c r="AI179" s="191"/>
      <c r="AJ179" s="191"/>
      <c r="AK179" s="191"/>
      <c r="AL179" s="191"/>
      <c r="AM179" s="191"/>
      <c r="AN179" s="198" t="str">
        <f t="shared" si="31"/>
        <v xml:space="preserve"> </v>
      </c>
      <c r="AO179" s="191"/>
      <c r="AP179" s="191"/>
      <c r="AQ179" s="191"/>
      <c r="AR179" s="191"/>
      <c r="AS179" s="191"/>
      <c r="AT179" s="198" t="str">
        <f t="shared" si="32"/>
        <v xml:space="preserve"> </v>
      </c>
      <c r="AU179" s="191"/>
      <c r="AV179" s="191"/>
      <c r="AW179" s="191"/>
      <c r="AX179" s="191"/>
      <c r="AY179" s="191"/>
      <c r="AZ179" s="198" t="str">
        <f t="shared" si="33"/>
        <v xml:space="preserve"> </v>
      </c>
      <c r="BA179" s="191"/>
      <c r="BB179" s="191"/>
      <c r="BC179" s="191"/>
      <c r="BD179" s="191"/>
      <c r="BE179" s="191"/>
      <c r="BF179" s="198" t="str">
        <f t="shared" si="34"/>
        <v xml:space="preserve"> </v>
      </c>
      <c r="BG179" s="191"/>
      <c r="BH179" s="191"/>
      <c r="BI179" s="191"/>
      <c r="BJ179" s="191"/>
      <c r="BK179" s="191"/>
      <c r="BL179" s="198" t="str">
        <f t="shared" si="35"/>
        <v xml:space="preserve"> </v>
      </c>
      <c r="BM179" s="191"/>
      <c r="BN179" s="191"/>
      <c r="BO179" s="191"/>
      <c r="BP179" s="191"/>
      <c r="BQ179" s="191"/>
      <c r="BR179" s="198" t="str">
        <f t="shared" si="36"/>
        <v xml:space="preserve"> </v>
      </c>
      <c r="BS179" s="191"/>
      <c r="BT179" s="191"/>
      <c r="BU179" s="191"/>
      <c r="BV179" s="191"/>
      <c r="BW179" s="191"/>
      <c r="BX179" s="198" t="str">
        <f t="shared" si="37"/>
        <v xml:space="preserve"> </v>
      </c>
      <c r="BY179" s="191"/>
      <c r="BZ179" s="191"/>
      <c r="CA179" s="191"/>
      <c r="CB179" s="191"/>
      <c r="CC179" s="191"/>
      <c r="CD179" s="198" t="str">
        <f t="shared" si="38"/>
        <v xml:space="preserve"> </v>
      </c>
      <c r="CE179" s="66"/>
      <c r="CF179" s="66"/>
    </row>
    <row r="180" spans="1:84" s="67" customFormat="1" x14ac:dyDescent="0.25">
      <c r="A180" s="188">
        <f>BIODATA!A178</f>
        <v>173</v>
      </c>
      <c r="B180" s="188" t="str">
        <f>BIODATA!D178</f>
        <v>021011734</v>
      </c>
      <c r="C180" s="189" t="str">
        <f>BIODATA!E178</f>
        <v xml:space="preserve"> DITA MELLISA</v>
      </c>
      <c r="D180" s="188" t="str">
        <f>BIODATA!G178</f>
        <v>Administrasi Perkantoran</v>
      </c>
      <c r="E180" s="191"/>
      <c r="F180" s="191"/>
      <c r="G180" s="191"/>
      <c r="H180" s="191"/>
      <c r="I180" s="191"/>
      <c r="J180" s="198" t="str">
        <f t="shared" si="26"/>
        <v xml:space="preserve"> </v>
      </c>
      <c r="K180" s="191"/>
      <c r="L180" s="191"/>
      <c r="M180" s="191"/>
      <c r="N180" s="191"/>
      <c r="O180" s="191"/>
      <c r="P180" s="198" t="str">
        <f t="shared" si="27"/>
        <v xml:space="preserve"> </v>
      </c>
      <c r="Q180" s="191"/>
      <c r="R180" s="191"/>
      <c r="S180" s="191"/>
      <c r="T180" s="191"/>
      <c r="U180" s="191"/>
      <c r="V180" s="198" t="str">
        <f t="shared" si="28"/>
        <v xml:space="preserve"> </v>
      </c>
      <c r="W180" s="191"/>
      <c r="X180" s="191"/>
      <c r="Y180" s="191"/>
      <c r="Z180" s="191"/>
      <c r="AA180" s="191"/>
      <c r="AB180" s="198" t="str">
        <f t="shared" si="29"/>
        <v xml:space="preserve"> </v>
      </c>
      <c r="AC180" s="191"/>
      <c r="AD180" s="191"/>
      <c r="AE180" s="191"/>
      <c r="AF180" s="191"/>
      <c r="AG180" s="191"/>
      <c r="AH180" s="198" t="str">
        <f t="shared" si="30"/>
        <v xml:space="preserve"> </v>
      </c>
      <c r="AI180" s="191"/>
      <c r="AJ180" s="191"/>
      <c r="AK180" s="191"/>
      <c r="AL180" s="191"/>
      <c r="AM180" s="191"/>
      <c r="AN180" s="198" t="str">
        <f t="shared" si="31"/>
        <v xml:space="preserve"> </v>
      </c>
      <c r="AO180" s="191"/>
      <c r="AP180" s="191"/>
      <c r="AQ180" s="191"/>
      <c r="AR180" s="191"/>
      <c r="AS180" s="191"/>
      <c r="AT180" s="198" t="str">
        <f t="shared" si="32"/>
        <v xml:space="preserve"> </v>
      </c>
      <c r="AU180" s="191"/>
      <c r="AV180" s="191"/>
      <c r="AW180" s="191"/>
      <c r="AX180" s="191"/>
      <c r="AY180" s="191"/>
      <c r="AZ180" s="198" t="str">
        <f t="shared" si="33"/>
        <v xml:space="preserve"> </v>
      </c>
      <c r="BA180" s="191"/>
      <c r="BB180" s="191"/>
      <c r="BC180" s="191"/>
      <c r="BD180" s="191"/>
      <c r="BE180" s="191"/>
      <c r="BF180" s="198" t="str">
        <f t="shared" si="34"/>
        <v xml:space="preserve"> </v>
      </c>
      <c r="BG180" s="191"/>
      <c r="BH180" s="191"/>
      <c r="BI180" s="191"/>
      <c r="BJ180" s="191"/>
      <c r="BK180" s="191"/>
      <c r="BL180" s="198" t="str">
        <f t="shared" si="35"/>
        <v xml:space="preserve"> </v>
      </c>
      <c r="BM180" s="191"/>
      <c r="BN180" s="191"/>
      <c r="BO180" s="191"/>
      <c r="BP180" s="191"/>
      <c r="BQ180" s="191"/>
      <c r="BR180" s="198" t="str">
        <f t="shared" si="36"/>
        <v xml:space="preserve"> </v>
      </c>
      <c r="BS180" s="191"/>
      <c r="BT180" s="191"/>
      <c r="BU180" s="191"/>
      <c r="BV180" s="191"/>
      <c r="BW180" s="191"/>
      <c r="BX180" s="198" t="str">
        <f t="shared" si="37"/>
        <v xml:space="preserve"> </v>
      </c>
      <c r="BY180" s="191"/>
      <c r="BZ180" s="191"/>
      <c r="CA180" s="191"/>
      <c r="CB180" s="191"/>
      <c r="CC180" s="191"/>
      <c r="CD180" s="198" t="str">
        <f t="shared" si="38"/>
        <v xml:space="preserve"> </v>
      </c>
      <c r="CE180" s="66"/>
      <c r="CF180" s="66"/>
    </row>
    <row r="181" spans="1:84" s="67" customFormat="1" x14ac:dyDescent="0.25">
      <c r="A181" s="188">
        <f>BIODATA!A179</f>
        <v>174</v>
      </c>
      <c r="B181" s="188" t="str">
        <f>BIODATA!D179</f>
        <v>021011743</v>
      </c>
      <c r="C181" s="189" t="str">
        <f>BIODATA!E179</f>
        <v xml:space="preserve"> ENJAH FAMILYA MAYANG SARI</v>
      </c>
      <c r="D181" s="188" t="str">
        <f>BIODATA!G179</f>
        <v>Administrasi Perkantoran</v>
      </c>
      <c r="E181" s="191"/>
      <c r="F181" s="191"/>
      <c r="G181" s="191"/>
      <c r="H181" s="191"/>
      <c r="I181" s="191"/>
      <c r="J181" s="198" t="str">
        <f t="shared" si="26"/>
        <v xml:space="preserve"> </v>
      </c>
      <c r="K181" s="191"/>
      <c r="L181" s="191"/>
      <c r="M181" s="191"/>
      <c r="N181" s="191"/>
      <c r="O181" s="191"/>
      <c r="P181" s="198" t="str">
        <f t="shared" si="27"/>
        <v xml:space="preserve"> </v>
      </c>
      <c r="Q181" s="191"/>
      <c r="R181" s="191"/>
      <c r="S181" s="191"/>
      <c r="T181" s="191"/>
      <c r="U181" s="191"/>
      <c r="V181" s="198" t="str">
        <f t="shared" si="28"/>
        <v xml:space="preserve"> </v>
      </c>
      <c r="W181" s="191"/>
      <c r="X181" s="191"/>
      <c r="Y181" s="191"/>
      <c r="Z181" s="191"/>
      <c r="AA181" s="191"/>
      <c r="AB181" s="198" t="str">
        <f t="shared" si="29"/>
        <v xml:space="preserve"> </v>
      </c>
      <c r="AC181" s="191"/>
      <c r="AD181" s="191"/>
      <c r="AE181" s="191"/>
      <c r="AF181" s="191"/>
      <c r="AG181" s="191"/>
      <c r="AH181" s="198" t="str">
        <f t="shared" si="30"/>
        <v xml:space="preserve"> </v>
      </c>
      <c r="AI181" s="191"/>
      <c r="AJ181" s="191"/>
      <c r="AK181" s="191"/>
      <c r="AL181" s="191"/>
      <c r="AM181" s="191"/>
      <c r="AN181" s="198" t="str">
        <f t="shared" si="31"/>
        <v xml:space="preserve"> </v>
      </c>
      <c r="AO181" s="191"/>
      <c r="AP181" s="191"/>
      <c r="AQ181" s="191"/>
      <c r="AR181" s="191"/>
      <c r="AS181" s="191"/>
      <c r="AT181" s="198" t="str">
        <f t="shared" si="32"/>
        <v xml:space="preserve"> </v>
      </c>
      <c r="AU181" s="191"/>
      <c r="AV181" s="191"/>
      <c r="AW181" s="191"/>
      <c r="AX181" s="191"/>
      <c r="AY181" s="191"/>
      <c r="AZ181" s="198" t="str">
        <f t="shared" si="33"/>
        <v xml:space="preserve"> </v>
      </c>
      <c r="BA181" s="191"/>
      <c r="BB181" s="191"/>
      <c r="BC181" s="191"/>
      <c r="BD181" s="191"/>
      <c r="BE181" s="191"/>
      <c r="BF181" s="198" t="str">
        <f t="shared" si="34"/>
        <v xml:space="preserve"> </v>
      </c>
      <c r="BG181" s="191"/>
      <c r="BH181" s="191"/>
      <c r="BI181" s="191"/>
      <c r="BJ181" s="191"/>
      <c r="BK181" s="191"/>
      <c r="BL181" s="198" t="str">
        <f t="shared" si="35"/>
        <v xml:space="preserve"> </v>
      </c>
      <c r="BM181" s="191"/>
      <c r="BN181" s="191"/>
      <c r="BO181" s="191"/>
      <c r="BP181" s="191"/>
      <c r="BQ181" s="191"/>
      <c r="BR181" s="198" t="str">
        <f t="shared" si="36"/>
        <v xml:space="preserve"> </v>
      </c>
      <c r="BS181" s="191"/>
      <c r="BT181" s="191"/>
      <c r="BU181" s="191"/>
      <c r="BV181" s="191"/>
      <c r="BW181" s="191"/>
      <c r="BX181" s="198" t="str">
        <f t="shared" si="37"/>
        <v xml:space="preserve"> </v>
      </c>
      <c r="BY181" s="191"/>
      <c r="BZ181" s="191"/>
      <c r="CA181" s="191"/>
      <c r="CB181" s="191"/>
      <c r="CC181" s="191"/>
      <c r="CD181" s="198" t="str">
        <f t="shared" si="38"/>
        <v xml:space="preserve"> </v>
      </c>
      <c r="CE181" s="66"/>
      <c r="CF181" s="66"/>
    </row>
    <row r="182" spans="1:84" s="67" customFormat="1" x14ac:dyDescent="0.25">
      <c r="A182" s="188">
        <f>BIODATA!A180</f>
        <v>175</v>
      </c>
      <c r="B182" s="188" t="str">
        <f>BIODATA!D180</f>
        <v>021011752</v>
      </c>
      <c r="C182" s="189" t="str">
        <f>BIODATA!E180</f>
        <v xml:space="preserve"> FEBRIYANTO</v>
      </c>
      <c r="D182" s="188" t="str">
        <f>BIODATA!G180</f>
        <v>Administrasi Perkantoran</v>
      </c>
      <c r="E182" s="191"/>
      <c r="F182" s="191"/>
      <c r="G182" s="191"/>
      <c r="H182" s="191"/>
      <c r="I182" s="191"/>
      <c r="J182" s="198" t="str">
        <f t="shared" si="26"/>
        <v xml:space="preserve"> </v>
      </c>
      <c r="K182" s="191"/>
      <c r="L182" s="191"/>
      <c r="M182" s="191"/>
      <c r="N182" s="191"/>
      <c r="O182" s="191"/>
      <c r="P182" s="198" t="str">
        <f t="shared" si="27"/>
        <v xml:space="preserve"> </v>
      </c>
      <c r="Q182" s="191"/>
      <c r="R182" s="191"/>
      <c r="S182" s="191"/>
      <c r="T182" s="191"/>
      <c r="U182" s="191"/>
      <c r="V182" s="198" t="str">
        <f t="shared" si="28"/>
        <v xml:space="preserve"> </v>
      </c>
      <c r="W182" s="191"/>
      <c r="X182" s="191"/>
      <c r="Y182" s="191"/>
      <c r="Z182" s="191"/>
      <c r="AA182" s="191"/>
      <c r="AB182" s="198" t="str">
        <f t="shared" si="29"/>
        <v xml:space="preserve"> </v>
      </c>
      <c r="AC182" s="191"/>
      <c r="AD182" s="191"/>
      <c r="AE182" s="191"/>
      <c r="AF182" s="191"/>
      <c r="AG182" s="191"/>
      <c r="AH182" s="198" t="str">
        <f t="shared" si="30"/>
        <v xml:space="preserve"> </v>
      </c>
      <c r="AI182" s="191"/>
      <c r="AJ182" s="191"/>
      <c r="AK182" s="191"/>
      <c r="AL182" s="191"/>
      <c r="AM182" s="191"/>
      <c r="AN182" s="198" t="str">
        <f t="shared" si="31"/>
        <v xml:space="preserve"> </v>
      </c>
      <c r="AO182" s="191"/>
      <c r="AP182" s="191"/>
      <c r="AQ182" s="191"/>
      <c r="AR182" s="191"/>
      <c r="AS182" s="191"/>
      <c r="AT182" s="198" t="str">
        <f t="shared" si="32"/>
        <v xml:space="preserve"> </v>
      </c>
      <c r="AU182" s="191"/>
      <c r="AV182" s="191"/>
      <c r="AW182" s="191"/>
      <c r="AX182" s="191"/>
      <c r="AY182" s="191"/>
      <c r="AZ182" s="198" t="str">
        <f t="shared" si="33"/>
        <v xml:space="preserve"> </v>
      </c>
      <c r="BA182" s="191"/>
      <c r="BB182" s="191"/>
      <c r="BC182" s="191"/>
      <c r="BD182" s="191"/>
      <c r="BE182" s="191"/>
      <c r="BF182" s="198" t="str">
        <f t="shared" si="34"/>
        <v xml:space="preserve"> </v>
      </c>
      <c r="BG182" s="191"/>
      <c r="BH182" s="191"/>
      <c r="BI182" s="191"/>
      <c r="BJ182" s="191"/>
      <c r="BK182" s="191"/>
      <c r="BL182" s="198" t="str">
        <f t="shared" si="35"/>
        <v xml:space="preserve"> </v>
      </c>
      <c r="BM182" s="191"/>
      <c r="BN182" s="191"/>
      <c r="BO182" s="191"/>
      <c r="BP182" s="191"/>
      <c r="BQ182" s="191"/>
      <c r="BR182" s="198" t="str">
        <f t="shared" si="36"/>
        <v xml:space="preserve"> </v>
      </c>
      <c r="BS182" s="191"/>
      <c r="BT182" s="191"/>
      <c r="BU182" s="191"/>
      <c r="BV182" s="191"/>
      <c r="BW182" s="191"/>
      <c r="BX182" s="198" t="str">
        <f t="shared" si="37"/>
        <v xml:space="preserve"> </v>
      </c>
      <c r="BY182" s="191"/>
      <c r="BZ182" s="191"/>
      <c r="CA182" s="191"/>
      <c r="CB182" s="191"/>
      <c r="CC182" s="191"/>
      <c r="CD182" s="198" t="str">
        <f t="shared" si="38"/>
        <v xml:space="preserve"> </v>
      </c>
      <c r="CE182" s="66"/>
      <c r="CF182" s="66"/>
    </row>
    <row r="183" spans="1:84" s="67" customFormat="1" x14ac:dyDescent="0.25">
      <c r="A183" s="188">
        <f>BIODATA!A181</f>
        <v>176</v>
      </c>
      <c r="B183" s="188" t="str">
        <f>BIODATA!D181</f>
        <v>021011769</v>
      </c>
      <c r="C183" s="189" t="str">
        <f>BIODATA!E181</f>
        <v xml:space="preserve"> ISABELA</v>
      </c>
      <c r="D183" s="188" t="str">
        <f>BIODATA!G181</f>
        <v>Administrasi Perkantoran</v>
      </c>
      <c r="E183" s="191"/>
      <c r="F183" s="191"/>
      <c r="G183" s="191"/>
      <c r="H183" s="191"/>
      <c r="I183" s="191"/>
      <c r="J183" s="198" t="str">
        <f t="shared" si="26"/>
        <v xml:space="preserve"> </v>
      </c>
      <c r="K183" s="191"/>
      <c r="L183" s="191"/>
      <c r="M183" s="191"/>
      <c r="N183" s="191"/>
      <c r="O183" s="191"/>
      <c r="P183" s="198" t="str">
        <f t="shared" si="27"/>
        <v xml:space="preserve"> </v>
      </c>
      <c r="Q183" s="191"/>
      <c r="R183" s="191"/>
      <c r="S183" s="191"/>
      <c r="T183" s="191"/>
      <c r="U183" s="191"/>
      <c r="V183" s="198" t="str">
        <f t="shared" si="28"/>
        <v xml:space="preserve"> </v>
      </c>
      <c r="W183" s="191"/>
      <c r="X183" s="191"/>
      <c r="Y183" s="191"/>
      <c r="Z183" s="191"/>
      <c r="AA183" s="191"/>
      <c r="AB183" s="198" t="str">
        <f t="shared" si="29"/>
        <v xml:space="preserve"> </v>
      </c>
      <c r="AC183" s="191"/>
      <c r="AD183" s="191"/>
      <c r="AE183" s="191"/>
      <c r="AF183" s="191"/>
      <c r="AG183" s="191"/>
      <c r="AH183" s="198" t="str">
        <f t="shared" si="30"/>
        <v xml:space="preserve"> </v>
      </c>
      <c r="AI183" s="191"/>
      <c r="AJ183" s="191"/>
      <c r="AK183" s="191"/>
      <c r="AL183" s="191"/>
      <c r="AM183" s="191"/>
      <c r="AN183" s="198" t="str">
        <f t="shared" si="31"/>
        <v xml:space="preserve"> </v>
      </c>
      <c r="AO183" s="191"/>
      <c r="AP183" s="191"/>
      <c r="AQ183" s="191"/>
      <c r="AR183" s="191"/>
      <c r="AS183" s="191"/>
      <c r="AT183" s="198" t="str">
        <f t="shared" si="32"/>
        <v xml:space="preserve"> </v>
      </c>
      <c r="AU183" s="191"/>
      <c r="AV183" s="191"/>
      <c r="AW183" s="191"/>
      <c r="AX183" s="191"/>
      <c r="AY183" s="191"/>
      <c r="AZ183" s="198" t="str">
        <f t="shared" si="33"/>
        <v xml:space="preserve"> </v>
      </c>
      <c r="BA183" s="191"/>
      <c r="BB183" s="191"/>
      <c r="BC183" s="191"/>
      <c r="BD183" s="191"/>
      <c r="BE183" s="191"/>
      <c r="BF183" s="198" t="str">
        <f t="shared" si="34"/>
        <v xml:space="preserve"> </v>
      </c>
      <c r="BG183" s="191"/>
      <c r="BH183" s="191"/>
      <c r="BI183" s="191"/>
      <c r="BJ183" s="191"/>
      <c r="BK183" s="191"/>
      <c r="BL183" s="198" t="str">
        <f t="shared" si="35"/>
        <v xml:space="preserve"> </v>
      </c>
      <c r="BM183" s="191"/>
      <c r="BN183" s="191"/>
      <c r="BO183" s="191"/>
      <c r="BP183" s="191"/>
      <c r="BQ183" s="191"/>
      <c r="BR183" s="198" t="str">
        <f t="shared" si="36"/>
        <v xml:space="preserve"> </v>
      </c>
      <c r="BS183" s="191"/>
      <c r="BT183" s="191"/>
      <c r="BU183" s="191"/>
      <c r="BV183" s="191"/>
      <c r="BW183" s="191"/>
      <c r="BX183" s="198" t="str">
        <f t="shared" si="37"/>
        <v xml:space="preserve"> </v>
      </c>
      <c r="BY183" s="191"/>
      <c r="BZ183" s="191"/>
      <c r="CA183" s="191"/>
      <c r="CB183" s="191"/>
      <c r="CC183" s="191"/>
      <c r="CD183" s="198" t="str">
        <f t="shared" si="38"/>
        <v xml:space="preserve"> </v>
      </c>
      <c r="CE183" s="66"/>
      <c r="CF183" s="66"/>
    </row>
    <row r="184" spans="1:84" s="67" customFormat="1" x14ac:dyDescent="0.25">
      <c r="A184" s="188">
        <f>BIODATA!A182</f>
        <v>177</v>
      </c>
      <c r="B184" s="188" t="str">
        <f>BIODATA!D182</f>
        <v>021011778</v>
      </c>
      <c r="C184" s="189" t="str">
        <f>BIODATA!E182</f>
        <v xml:space="preserve"> ISNI APRI LIONI</v>
      </c>
      <c r="D184" s="188" t="str">
        <f>BIODATA!G182</f>
        <v>Administrasi Perkantoran</v>
      </c>
      <c r="E184" s="191"/>
      <c r="F184" s="191"/>
      <c r="G184" s="191"/>
      <c r="H184" s="191"/>
      <c r="I184" s="191"/>
      <c r="J184" s="198" t="str">
        <f t="shared" si="26"/>
        <v xml:space="preserve"> </v>
      </c>
      <c r="K184" s="191"/>
      <c r="L184" s="191"/>
      <c r="M184" s="191"/>
      <c r="N184" s="191"/>
      <c r="O184" s="191"/>
      <c r="P184" s="198" t="str">
        <f t="shared" si="27"/>
        <v xml:space="preserve"> </v>
      </c>
      <c r="Q184" s="191"/>
      <c r="R184" s="191"/>
      <c r="S184" s="191"/>
      <c r="T184" s="191"/>
      <c r="U184" s="191"/>
      <c r="V184" s="198" t="str">
        <f t="shared" si="28"/>
        <v xml:space="preserve"> </v>
      </c>
      <c r="W184" s="191"/>
      <c r="X184" s="191"/>
      <c r="Y184" s="191"/>
      <c r="Z184" s="191"/>
      <c r="AA184" s="191"/>
      <c r="AB184" s="198" t="str">
        <f t="shared" si="29"/>
        <v xml:space="preserve"> </v>
      </c>
      <c r="AC184" s="191"/>
      <c r="AD184" s="191"/>
      <c r="AE184" s="191"/>
      <c r="AF184" s="191"/>
      <c r="AG184" s="191"/>
      <c r="AH184" s="198" t="str">
        <f t="shared" si="30"/>
        <v xml:space="preserve"> </v>
      </c>
      <c r="AI184" s="191"/>
      <c r="AJ184" s="191"/>
      <c r="AK184" s="191"/>
      <c r="AL184" s="191"/>
      <c r="AM184" s="191"/>
      <c r="AN184" s="198" t="str">
        <f t="shared" si="31"/>
        <v xml:space="preserve"> </v>
      </c>
      <c r="AO184" s="191"/>
      <c r="AP184" s="191"/>
      <c r="AQ184" s="191"/>
      <c r="AR184" s="191"/>
      <c r="AS184" s="191"/>
      <c r="AT184" s="198" t="str">
        <f t="shared" si="32"/>
        <v xml:space="preserve"> </v>
      </c>
      <c r="AU184" s="191"/>
      <c r="AV184" s="191"/>
      <c r="AW184" s="191"/>
      <c r="AX184" s="191"/>
      <c r="AY184" s="191"/>
      <c r="AZ184" s="198" t="str">
        <f t="shared" si="33"/>
        <v xml:space="preserve"> </v>
      </c>
      <c r="BA184" s="191"/>
      <c r="BB184" s="191"/>
      <c r="BC184" s="191"/>
      <c r="BD184" s="191"/>
      <c r="BE184" s="191"/>
      <c r="BF184" s="198" t="str">
        <f t="shared" si="34"/>
        <v xml:space="preserve"> </v>
      </c>
      <c r="BG184" s="191"/>
      <c r="BH184" s="191"/>
      <c r="BI184" s="191"/>
      <c r="BJ184" s="191"/>
      <c r="BK184" s="191"/>
      <c r="BL184" s="198" t="str">
        <f t="shared" si="35"/>
        <v xml:space="preserve"> </v>
      </c>
      <c r="BM184" s="191"/>
      <c r="BN184" s="191"/>
      <c r="BO184" s="191"/>
      <c r="BP184" s="191"/>
      <c r="BQ184" s="191"/>
      <c r="BR184" s="198" t="str">
        <f t="shared" si="36"/>
        <v xml:space="preserve"> </v>
      </c>
      <c r="BS184" s="191"/>
      <c r="BT184" s="191"/>
      <c r="BU184" s="191"/>
      <c r="BV184" s="191"/>
      <c r="BW184" s="191"/>
      <c r="BX184" s="198" t="str">
        <f t="shared" si="37"/>
        <v xml:space="preserve"> </v>
      </c>
      <c r="BY184" s="191"/>
      <c r="BZ184" s="191"/>
      <c r="CA184" s="191"/>
      <c r="CB184" s="191"/>
      <c r="CC184" s="191"/>
      <c r="CD184" s="198" t="str">
        <f t="shared" si="38"/>
        <v xml:space="preserve"> </v>
      </c>
      <c r="CE184" s="66"/>
      <c r="CF184" s="66"/>
    </row>
    <row r="185" spans="1:84" s="67" customFormat="1" x14ac:dyDescent="0.25">
      <c r="A185" s="188">
        <f>BIODATA!A183</f>
        <v>178</v>
      </c>
      <c r="B185" s="188" t="str">
        <f>BIODATA!D183</f>
        <v>021011787</v>
      </c>
      <c r="C185" s="189" t="str">
        <f>BIODATA!E183</f>
        <v xml:space="preserve"> KAMELIA</v>
      </c>
      <c r="D185" s="188" t="str">
        <f>BIODATA!G183</f>
        <v>Administrasi Perkantoran</v>
      </c>
      <c r="E185" s="191"/>
      <c r="F185" s="191"/>
      <c r="G185" s="191"/>
      <c r="H185" s="191"/>
      <c r="I185" s="191"/>
      <c r="J185" s="198" t="str">
        <f t="shared" si="26"/>
        <v xml:space="preserve"> </v>
      </c>
      <c r="K185" s="191"/>
      <c r="L185" s="191"/>
      <c r="M185" s="191"/>
      <c r="N185" s="191"/>
      <c r="O185" s="191"/>
      <c r="P185" s="198" t="str">
        <f t="shared" si="27"/>
        <v xml:space="preserve"> </v>
      </c>
      <c r="Q185" s="191"/>
      <c r="R185" s="191"/>
      <c r="S185" s="191"/>
      <c r="T185" s="191"/>
      <c r="U185" s="191"/>
      <c r="V185" s="198" t="str">
        <f t="shared" si="28"/>
        <v xml:space="preserve"> </v>
      </c>
      <c r="W185" s="191"/>
      <c r="X185" s="191"/>
      <c r="Y185" s="191"/>
      <c r="Z185" s="191"/>
      <c r="AA185" s="191"/>
      <c r="AB185" s="198" t="str">
        <f t="shared" si="29"/>
        <v xml:space="preserve"> </v>
      </c>
      <c r="AC185" s="191"/>
      <c r="AD185" s="191"/>
      <c r="AE185" s="191"/>
      <c r="AF185" s="191"/>
      <c r="AG185" s="191"/>
      <c r="AH185" s="198" t="str">
        <f t="shared" si="30"/>
        <v xml:space="preserve"> </v>
      </c>
      <c r="AI185" s="191"/>
      <c r="AJ185" s="191"/>
      <c r="AK185" s="191"/>
      <c r="AL185" s="191"/>
      <c r="AM185" s="191"/>
      <c r="AN185" s="198" t="str">
        <f t="shared" si="31"/>
        <v xml:space="preserve"> </v>
      </c>
      <c r="AO185" s="191"/>
      <c r="AP185" s="191"/>
      <c r="AQ185" s="191"/>
      <c r="AR185" s="191"/>
      <c r="AS185" s="191"/>
      <c r="AT185" s="198" t="str">
        <f t="shared" si="32"/>
        <v xml:space="preserve"> </v>
      </c>
      <c r="AU185" s="191"/>
      <c r="AV185" s="191"/>
      <c r="AW185" s="191"/>
      <c r="AX185" s="191"/>
      <c r="AY185" s="191"/>
      <c r="AZ185" s="198" t="str">
        <f t="shared" si="33"/>
        <v xml:space="preserve"> </v>
      </c>
      <c r="BA185" s="191"/>
      <c r="BB185" s="191"/>
      <c r="BC185" s="191"/>
      <c r="BD185" s="191"/>
      <c r="BE185" s="191"/>
      <c r="BF185" s="198" t="str">
        <f t="shared" si="34"/>
        <v xml:space="preserve"> </v>
      </c>
      <c r="BG185" s="191"/>
      <c r="BH185" s="191"/>
      <c r="BI185" s="191"/>
      <c r="BJ185" s="191"/>
      <c r="BK185" s="191"/>
      <c r="BL185" s="198" t="str">
        <f t="shared" si="35"/>
        <v xml:space="preserve"> </v>
      </c>
      <c r="BM185" s="191"/>
      <c r="BN185" s="191"/>
      <c r="BO185" s="191"/>
      <c r="BP185" s="191"/>
      <c r="BQ185" s="191"/>
      <c r="BR185" s="198" t="str">
        <f t="shared" si="36"/>
        <v xml:space="preserve"> </v>
      </c>
      <c r="BS185" s="191"/>
      <c r="BT185" s="191"/>
      <c r="BU185" s="191"/>
      <c r="BV185" s="191"/>
      <c r="BW185" s="191"/>
      <c r="BX185" s="198" t="str">
        <f t="shared" si="37"/>
        <v xml:space="preserve"> </v>
      </c>
      <c r="BY185" s="191"/>
      <c r="BZ185" s="191"/>
      <c r="CA185" s="191"/>
      <c r="CB185" s="191"/>
      <c r="CC185" s="191"/>
      <c r="CD185" s="198" t="str">
        <f t="shared" si="38"/>
        <v xml:space="preserve"> </v>
      </c>
      <c r="CE185" s="66"/>
      <c r="CF185" s="66"/>
    </row>
    <row r="186" spans="1:84" s="67" customFormat="1" x14ac:dyDescent="0.25">
      <c r="A186" s="188">
        <f>BIODATA!A184</f>
        <v>179</v>
      </c>
      <c r="B186" s="188" t="str">
        <f>BIODATA!D184</f>
        <v>021011796</v>
      </c>
      <c r="C186" s="189" t="str">
        <f>BIODATA!E184</f>
        <v xml:space="preserve"> KHAIRIL INSANI</v>
      </c>
      <c r="D186" s="188" t="str">
        <f>BIODATA!G184</f>
        <v>Administrasi Perkantoran</v>
      </c>
      <c r="E186" s="191"/>
      <c r="F186" s="191"/>
      <c r="G186" s="192"/>
      <c r="H186" s="192"/>
      <c r="I186" s="192"/>
      <c r="J186" s="198" t="str">
        <f t="shared" si="26"/>
        <v xml:space="preserve"> </v>
      </c>
      <c r="K186" s="191"/>
      <c r="L186" s="191"/>
      <c r="M186" s="192"/>
      <c r="N186" s="192"/>
      <c r="O186" s="192"/>
      <c r="P186" s="198" t="str">
        <f t="shared" si="27"/>
        <v xml:space="preserve"> </v>
      </c>
      <c r="Q186" s="191"/>
      <c r="R186" s="191"/>
      <c r="S186" s="192"/>
      <c r="T186" s="192"/>
      <c r="U186" s="192"/>
      <c r="V186" s="198" t="str">
        <f t="shared" si="28"/>
        <v xml:space="preserve"> </v>
      </c>
      <c r="W186" s="191"/>
      <c r="X186" s="191"/>
      <c r="Y186" s="192"/>
      <c r="Z186" s="192"/>
      <c r="AA186" s="192"/>
      <c r="AB186" s="198" t="str">
        <f t="shared" si="29"/>
        <v xml:space="preserve"> </v>
      </c>
      <c r="AC186" s="191"/>
      <c r="AD186" s="191"/>
      <c r="AE186" s="192"/>
      <c r="AF186" s="192"/>
      <c r="AG186" s="192"/>
      <c r="AH186" s="198" t="str">
        <f t="shared" si="30"/>
        <v xml:space="preserve"> </v>
      </c>
      <c r="AI186" s="191"/>
      <c r="AJ186" s="191"/>
      <c r="AK186" s="192"/>
      <c r="AL186" s="192"/>
      <c r="AM186" s="192"/>
      <c r="AN186" s="198" t="str">
        <f t="shared" si="31"/>
        <v xml:space="preserve"> </v>
      </c>
      <c r="AO186" s="191"/>
      <c r="AP186" s="191"/>
      <c r="AQ186" s="192"/>
      <c r="AR186" s="192"/>
      <c r="AS186" s="192"/>
      <c r="AT186" s="198" t="str">
        <f t="shared" si="32"/>
        <v xml:space="preserve"> </v>
      </c>
      <c r="AU186" s="191"/>
      <c r="AV186" s="191"/>
      <c r="AW186" s="192"/>
      <c r="AX186" s="192"/>
      <c r="AY186" s="192"/>
      <c r="AZ186" s="198" t="str">
        <f t="shared" si="33"/>
        <v xml:space="preserve"> </v>
      </c>
      <c r="BA186" s="191"/>
      <c r="BB186" s="191"/>
      <c r="BC186" s="192"/>
      <c r="BD186" s="192"/>
      <c r="BE186" s="192"/>
      <c r="BF186" s="198" t="str">
        <f t="shared" si="34"/>
        <v xml:space="preserve"> </v>
      </c>
      <c r="BG186" s="191"/>
      <c r="BH186" s="191"/>
      <c r="BI186" s="192"/>
      <c r="BJ186" s="192"/>
      <c r="BK186" s="192"/>
      <c r="BL186" s="198" t="str">
        <f t="shared" si="35"/>
        <v xml:space="preserve"> </v>
      </c>
      <c r="BM186" s="191"/>
      <c r="BN186" s="191"/>
      <c r="BO186" s="192"/>
      <c r="BP186" s="192"/>
      <c r="BQ186" s="192"/>
      <c r="BR186" s="198" t="str">
        <f t="shared" si="36"/>
        <v xml:space="preserve"> </v>
      </c>
      <c r="BS186" s="191"/>
      <c r="BT186" s="191"/>
      <c r="BU186" s="192"/>
      <c r="BV186" s="192"/>
      <c r="BW186" s="192"/>
      <c r="BX186" s="198" t="str">
        <f t="shared" si="37"/>
        <v xml:space="preserve"> </v>
      </c>
      <c r="BY186" s="191"/>
      <c r="BZ186" s="191"/>
      <c r="CA186" s="192"/>
      <c r="CB186" s="192"/>
      <c r="CC186" s="192"/>
      <c r="CD186" s="198" t="str">
        <f t="shared" si="38"/>
        <v xml:space="preserve"> </v>
      </c>
      <c r="CE186" s="66"/>
      <c r="CF186" s="66"/>
    </row>
    <row r="187" spans="1:84" s="67" customFormat="1" x14ac:dyDescent="0.25">
      <c r="A187" s="188">
        <f>BIODATA!A185</f>
        <v>180</v>
      </c>
      <c r="B187" s="188" t="str">
        <f>BIODATA!D185</f>
        <v>021011805</v>
      </c>
      <c r="C187" s="189" t="str">
        <f>BIODATA!E185</f>
        <v xml:space="preserve"> LATHIIFA GRENADA MELANIA</v>
      </c>
      <c r="D187" s="188" t="str">
        <f>BIODATA!G185</f>
        <v>Administrasi Perkantoran</v>
      </c>
      <c r="E187" s="191"/>
      <c r="F187" s="191"/>
      <c r="G187" s="192"/>
      <c r="H187" s="192"/>
      <c r="I187" s="192"/>
      <c r="J187" s="198" t="str">
        <f t="shared" si="26"/>
        <v xml:space="preserve"> </v>
      </c>
      <c r="K187" s="191"/>
      <c r="L187" s="191"/>
      <c r="M187" s="192"/>
      <c r="N187" s="192"/>
      <c r="O187" s="192"/>
      <c r="P187" s="198" t="str">
        <f t="shared" si="27"/>
        <v xml:space="preserve"> </v>
      </c>
      <c r="Q187" s="191"/>
      <c r="R187" s="191"/>
      <c r="S187" s="192"/>
      <c r="T187" s="192"/>
      <c r="U187" s="192"/>
      <c r="V187" s="198" t="str">
        <f t="shared" si="28"/>
        <v xml:space="preserve"> </v>
      </c>
      <c r="W187" s="191"/>
      <c r="X187" s="191"/>
      <c r="Y187" s="192"/>
      <c r="Z187" s="192"/>
      <c r="AA187" s="192"/>
      <c r="AB187" s="198" t="str">
        <f t="shared" si="29"/>
        <v xml:space="preserve"> </v>
      </c>
      <c r="AC187" s="191"/>
      <c r="AD187" s="191"/>
      <c r="AE187" s="192"/>
      <c r="AF187" s="192"/>
      <c r="AG187" s="192"/>
      <c r="AH187" s="198" t="str">
        <f t="shared" si="30"/>
        <v xml:space="preserve"> </v>
      </c>
      <c r="AI187" s="191"/>
      <c r="AJ187" s="191"/>
      <c r="AK187" s="192"/>
      <c r="AL187" s="192"/>
      <c r="AM187" s="192"/>
      <c r="AN187" s="198" t="str">
        <f t="shared" si="31"/>
        <v xml:space="preserve"> </v>
      </c>
      <c r="AO187" s="191"/>
      <c r="AP187" s="191"/>
      <c r="AQ187" s="192"/>
      <c r="AR187" s="192"/>
      <c r="AS187" s="192"/>
      <c r="AT187" s="198" t="str">
        <f t="shared" si="32"/>
        <v xml:space="preserve"> </v>
      </c>
      <c r="AU187" s="191"/>
      <c r="AV187" s="191"/>
      <c r="AW187" s="192"/>
      <c r="AX187" s="192"/>
      <c r="AY187" s="192"/>
      <c r="AZ187" s="198" t="str">
        <f t="shared" si="33"/>
        <v xml:space="preserve"> </v>
      </c>
      <c r="BA187" s="191"/>
      <c r="BB187" s="191"/>
      <c r="BC187" s="192"/>
      <c r="BD187" s="192"/>
      <c r="BE187" s="192"/>
      <c r="BF187" s="198" t="str">
        <f t="shared" si="34"/>
        <v xml:space="preserve"> </v>
      </c>
      <c r="BG187" s="191"/>
      <c r="BH187" s="191"/>
      <c r="BI187" s="192"/>
      <c r="BJ187" s="192"/>
      <c r="BK187" s="192"/>
      <c r="BL187" s="198" t="str">
        <f t="shared" si="35"/>
        <v xml:space="preserve"> </v>
      </c>
      <c r="BM187" s="191"/>
      <c r="BN187" s="191"/>
      <c r="BO187" s="192"/>
      <c r="BP187" s="192"/>
      <c r="BQ187" s="192"/>
      <c r="BR187" s="198" t="str">
        <f t="shared" si="36"/>
        <v xml:space="preserve"> </v>
      </c>
      <c r="BS187" s="191"/>
      <c r="BT187" s="191"/>
      <c r="BU187" s="192"/>
      <c r="BV187" s="192"/>
      <c r="BW187" s="192"/>
      <c r="BX187" s="198" t="str">
        <f t="shared" si="37"/>
        <v xml:space="preserve"> </v>
      </c>
      <c r="BY187" s="191"/>
      <c r="BZ187" s="191"/>
      <c r="CA187" s="192"/>
      <c r="CB187" s="192"/>
      <c r="CC187" s="192"/>
      <c r="CD187" s="198" t="str">
        <f t="shared" si="38"/>
        <v xml:space="preserve"> </v>
      </c>
      <c r="CE187" s="66"/>
      <c r="CF187" s="66"/>
    </row>
    <row r="188" spans="1:84" s="67" customFormat="1" x14ac:dyDescent="0.25">
      <c r="A188" s="188">
        <f>BIODATA!A186</f>
        <v>181</v>
      </c>
      <c r="B188" s="188" t="str">
        <f>BIODATA!D186</f>
        <v>021011814</v>
      </c>
      <c r="C188" s="189" t="str">
        <f>BIODATA!E186</f>
        <v xml:space="preserve"> LATIFATUL UYUN</v>
      </c>
      <c r="D188" s="188" t="str">
        <f>BIODATA!G186</f>
        <v>Administrasi Perkantoran</v>
      </c>
      <c r="E188" s="191"/>
      <c r="F188" s="191"/>
      <c r="G188" s="192"/>
      <c r="H188" s="192"/>
      <c r="I188" s="192"/>
      <c r="J188" s="198" t="str">
        <f t="shared" si="26"/>
        <v xml:space="preserve"> </v>
      </c>
      <c r="K188" s="191"/>
      <c r="L188" s="191"/>
      <c r="M188" s="192"/>
      <c r="N188" s="192"/>
      <c r="O188" s="192"/>
      <c r="P188" s="198" t="str">
        <f t="shared" si="27"/>
        <v xml:space="preserve"> </v>
      </c>
      <c r="Q188" s="191"/>
      <c r="R188" s="191"/>
      <c r="S188" s="192"/>
      <c r="T188" s="192"/>
      <c r="U188" s="192"/>
      <c r="V188" s="198" t="str">
        <f t="shared" si="28"/>
        <v xml:space="preserve"> </v>
      </c>
      <c r="W188" s="191"/>
      <c r="X188" s="191"/>
      <c r="Y188" s="192"/>
      <c r="Z188" s="192"/>
      <c r="AA188" s="192"/>
      <c r="AB188" s="198" t="str">
        <f t="shared" si="29"/>
        <v xml:space="preserve"> </v>
      </c>
      <c r="AC188" s="191"/>
      <c r="AD188" s="191"/>
      <c r="AE188" s="192"/>
      <c r="AF188" s="192"/>
      <c r="AG188" s="192"/>
      <c r="AH188" s="198" t="str">
        <f t="shared" si="30"/>
        <v xml:space="preserve"> </v>
      </c>
      <c r="AI188" s="191"/>
      <c r="AJ188" s="191"/>
      <c r="AK188" s="192"/>
      <c r="AL188" s="192"/>
      <c r="AM188" s="192"/>
      <c r="AN188" s="198" t="str">
        <f t="shared" si="31"/>
        <v xml:space="preserve"> </v>
      </c>
      <c r="AO188" s="191"/>
      <c r="AP188" s="191"/>
      <c r="AQ188" s="192"/>
      <c r="AR188" s="192"/>
      <c r="AS188" s="192"/>
      <c r="AT188" s="198" t="str">
        <f t="shared" si="32"/>
        <v xml:space="preserve"> </v>
      </c>
      <c r="AU188" s="191"/>
      <c r="AV188" s="191"/>
      <c r="AW188" s="192"/>
      <c r="AX188" s="192"/>
      <c r="AY188" s="192"/>
      <c r="AZ188" s="198" t="str">
        <f t="shared" si="33"/>
        <v xml:space="preserve"> </v>
      </c>
      <c r="BA188" s="191"/>
      <c r="BB188" s="191"/>
      <c r="BC188" s="192"/>
      <c r="BD188" s="192"/>
      <c r="BE188" s="192"/>
      <c r="BF188" s="198" t="str">
        <f t="shared" si="34"/>
        <v xml:space="preserve"> </v>
      </c>
      <c r="BG188" s="191"/>
      <c r="BH188" s="191"/>
      <c r="BI188" s="192"/>
      <c r="BJ188" s="192"/>
      <c r="BK188" s="192"/>
      <c r="BL188" s="198" t="str">
        <f t="shared" si="35"/>
        <v xml:space="preserve"> </v>
      </c>
      <c r="BM188" s="191"/>
      <c r="BN188" s="191"/>
      <c r="BO188" s="192"/>
      <c r="BP188" s="192"/>
      <c r="BQ188" s="192"/>
      <c r="BR188" s="198" t="str">
        <f t="shared" si="36"/>
        <v xml:space="preserve"> </v>
      </c>
      <c r="BS188" s="191"/>
      <c r="BT188" s="191"/>
      <c r="BU188" s="192"/>
      <c r="BV188" s="192"/>
      <c r="BW188" s="192"/>
      <c r="BX188" s="198" t="str">
        <f t="shared" si="37"/>
        <v xml:space="preserve"> </v>
      </c>
      <c r="BY188" s="191"/>
      <c r="BZ188" s="191"/>
      <c r="CA188" s="192"/>
      <c r="CB188" s="192"/>
      <c r="CC188" s="192"/>
      <c r="CD188" s="198" t="str">
        <f t="shared" si="38"/>
        <v xml:space="preserve"> </v>
      </c>
      <c r="CE188" s="66"/>
      <c r="CF188" s="66"/>
    </row>
    <row r="189" spans="1:84" s="67" customFormat="1" x14ac:dyDescent="0.25">
      <c r="A189" s="188">
        <f>BIODATA!A187</f>
        <v>182</v>
      </c>
      <c r="B189" s="188" t="str">
        <f>BIODATA!D187</f>
        <v>021011823</v>
      </c>
      <c r="C189" s="189" t="str">
        <f>BIODATA!E187</f>
        <v xml:space="preserve"> LINI MARIA</v>
      </c>
      <c r="D189" s="188" t="str">
        <f>BIODATA!G187</f>
        <v>Administrasi Perkantoran</v>
      </c>
      <c r="E189" s="191"/>
      <c r="F189" s="191"/>
      <c r="G189" s="192"/>
      <c r="H189" s="192"/>
      <c r="I189" s="192"/>
      <c r="J189" s="198" t="str">
        <f t="shared" si="26"/>
        <v xml:space="preserve"> </v>
      </c>
      <c r="K189" s="191"/>
      <c r="L189" s="191"/>
      <c r="M189" s="192"/>
      <c r="N189" s="192"/>
      <c r="O189" s="192"/>
      <c r="P189" s="198" t="str">
        <f t="shared" si="27"/>
        <v xml:space="preserve"> </v>
      </c>
      <c r="Q189" s="191"/>
      <c r="R189" s="191"/>
      <c r="S189" s="192"/>
      <c r="T189" s="192"/>
      <c r="U189" s="192"/>
      <c r="V189" s="198" t="str">
        <f t="shared" si="28"/>
        <v xml:space="preserve"> </v>
      </c>
      <c r="W189" s="191"/>
      <c r="X189" s="191"/>
      <c r="Y189" s="192"/>
      <c r="Z189" s="192"/>
      <c r="AA189" s="192"/>
      <c r="AB189" s="198" t="str">
        <f t="shared" si="29"/>
        <v xml:space="preserve"> </v>
      </c>
      <c r="AC189" s="191"/>
      <c r="AD189" s="191"/>
      <c r="AE189" s="192"/>
      <c r="AF189" s="192"/>
      <c r="AG189" s="192"/>
      <c r="AH189" s="198" t="str">
        <f t="shared" si="30"/>
        <v xml:space="preserve"> </v>
      </c>
      <c r="AI189" s="191"/>
      <c r="AJ189" s="191"/>
      <c r="AK189" s="192"/>
      <c r="AL189" s="192"/>
      <c r="AM189" s="192"/>
      <c r="AN189" s="198" t="str">
        <f t="shared" si="31"/>
        <v xml:space="preserve"> </v>
      </c>
      <c r="AO189" s="191"/>
      <c r="AP189" s="191"/>
      <c r="AQ189" s="192"/>
      <c r="AR189" s="192"/>
      <c r="AS189" s="192"/>
      <c r="AT189" s="198" t="str">
        <f t="shared" si="32"/>
        <v xml:space="preserve"> </v>
      </c>
      <c r="AU189" s="191"/>
      <c r="AV189" s="191"/>
      <c r="AW189" s="192"/>
      <c r="AX189" s="192"/>
      <c r="AY189" s="192"/>
      <c r="AZ189" s="198" t="str">
        <f t="shared" si="33"/>
        <v xml:space="preserve"> </v>
      </c>
      <c r="BA189" s="191"/>
      <c r="BB189" s="191"/>
      <c r="BC189" s="192"/>
      <c r="BD189" s="192"/>
      <c r="BE189" s="192"/>
      <c r="BF189" s="198" t="str">
        <f t="shared" si="34"/>
        <v xml:space="preserve"> </v>
      </c>
      <c r="BG189" s="191"/>
      <c r="BH189" s="191"/>
      <c r="BI189" s="192"/>
      <c r="BJ189" s="192"/>
      <c r="BK189" s="192"/>
      <c r="BL189" s="198" t="str">
        <f t="shared" si="35"/>
        <v xml:space="preserve"> </v>
      </c>
      <c r="BM189" s="191"/>
      <c r="BN189" s="191"/>
      <c r="BO189" s="192"/>
      <c r="BP189" s="192"/>
      <c r="BQ189" s="192"/>
      <c r="BR189" s="198" t="str">
        <f t="shared" si="36"/>
        <v xml:space="preserve"> </v>
      </c>
      <c r="BS189" s="191"/>
      <c r="BT189" s="191"/>
      <c r="BU189" s="192"/>
      <c r="BV189" s="192"/>
      <c r="BW189" s="192"/>
      <c r="BX189" s="198" t="str">
        <f t="shared" si="37"/>
        <v xml:space="preserve"> </v>
      </c>
      <c r="BY189" s="191"/>
      <c r="BZ189" s="191"/>
      <c r="CA189" s="192"/>
      <c r="CB189" s="192"/>
      <c r="CC189" s="192"/>
      <c r="CD189" s="198" t="str">
        <f t="shared" si="38"/>
        <v xml:space="preserve"> </v>
      </c>
      <c r="CE189" s="66"/>
      <c r="CF189" s="66"/>
    </row>
    <row r="190" spans="1:84" s="67" customFormat="1" x14ac:dyDescent="0.25">
      <c r="A190" s="188">
        <f>BIODATA!A188</f>
        <v>183</v>
      </c>
      <c r="B190" s="188" t="str">
        <f>BIODATA!D188</f>
        <v>021011832</v>
      </c>
      <c r="C190" s="189" t="str">
        <f>BIODATA!E188</f>
        <v xml:space="preserve"> LUISKY</v>
      </c>
      <c r="D190" s="188" t="str">
        <f>BIODATA!G188</f>
        <v>Administrasi Perkantoran</v>
      </c>
      <c r="E190" s="191"/>
      <c r="F190" s="191"/>
      <c r="G190" s="192"/>
      <c r="H190" s="192"/>
      <c r="I190" s="192"/>
      <c r="J190" s="198" t="str">
        <f t="shared" si="26"/>
        <v xml:space="preserve"> </v>
      </c>
      <c r="K190" s="191"/>
      <c r="L190" s="191"/>
      <c r="M190" s="192"/>
      <c r="N190" s="192"/>
      <c r="O190" s="192"/>
      <c r="P190" s="198" t="str">
        <f t="shared" si="27"/>
        <v xml:space="preserve"> </v>
      </c>
      <c r="Q190" s="191"/>
      <c r="R190" s="191"/>
      <c r="S190" s="192"/>
      <c r="T190" s="192"/>
      <c r="U190" s="192"/>
      <c r="V190" s="198" t="str">
        <f t="shared" si="28"/>
        <v xml:space="preserve"> </v>
      </c>
      <c r="W190" s="191"/>
      <c r="X190" s="191"/>
      <c r="Y190" s="192"/>
      <c r="Z190" s="192"/>
      <c r="AA190" s="192"/>
      <c r="AB190" s="198" t="str">
        <f t="shared" si="29"/>
        <v xml:space="preserve"> </v>
      </c>
      <c r="AC190" s="191"/>
      <c r="AD190" s="191"/>
      <c r="AE190" s="192"/>
      <c r="AF190" s="192"/>
      <c r="AG190" s="192"/>
      <c r="AH190" s="198" t="str">
        <f t="shared" si="30"/>
        <v xml:space="preserve"> </v>
      </c>
      <c r="AI190" s="191"/>
      <c r="AJ190" s="191"/>
      <c r="AK190" s="192"/>
      <c r="AL190" s="192"/>
      <c r="AM190" s="192"/>
      <c r="AN190" s="198" t="str">
        <f t="shared" si="31"/>
        <v xml:space="preserve"> </v>
      </c>
      <c r="AO190" s="191"/>
      <c r="AP190" s="191"/>
      <c r="AQ190" s="192"/>
      <c r="AR190" s="192"/>
      <c r="AS190" s="192"/>
      <c r="AT190" s="198" t="str">
        <f t="shared" si="32"/>
        <v xml:space="preserve"> </v>
      </c>
      <c r="AU190" s="191"/>
      <c r="AV190" s="191"/>
      <c r="AW190" s="192"/>
      <c r="AX190" s="192"/>
      <c r="AY190" s="192"/>
      <c r="AZ190" s="198" t="str">
        <f t="shared" si="33"/>
        <v xml:space="preserve"> </v>
      </c>
      <c r="BA190" s="191"/>
      <c r="BB190" s="191"/>
      <c r="BC190" s="192"/>
      <c r="BD190" s="192"/>
      <c r="BE190" s="192"/>
      <c r="BF190" s="198" t="str">
        <f t="shared" si="34"/>
        <v xml:space="preserve"> </v>
      </c>
      <c r="BG190" s="191"/>
      <c r="BH190" s="191"/>
      <c r="BI190" s="192"/>
      <c r="BJ190" s="192"/>
      <c r="BK190" s="192"/>
      <c r="BL190" s="198" t="str">
        <f t="shared" si="35"/>
        <v xml:space="preserve"> </v>
      </c>
      <c r="BM190" s="191"/>
      <c r="BN190" s="191"/>
      <c r="BO190" s="192"/>
      <c r="BP190" s="192"/>
      <c r="BQ190" s="192"/>
      <c r="BR190" s="198" t="str">
        <f t="shared" si="36"/>
        <v xml:space="preserve"> </v>
      </c>
      <c r="BS190" s="191"/>
      <c r="BT190" s="191"/>
      <c r="BU190" s="192"/>
      <c r="BV190" s="192"/>
      <c r="BW190" s="192"/>
      <c r="BX190" s="198" t="str">
        <f t="shared" si="37"/>
        <v xml:space="preserve"> </v>
      </c>
      <c r="BY190" s="191"/>
      <c r="BZ190" s="191"/>
      <c r="CA190" s="192"/>
      <c r="CB190" s="192"/>
      <c r="CC190" s="192"/>
      <c r="CD190" s="198" t="str">
        <f t="shared" si="38"/>
        <v xml:space="preserve"> </v>
      </c>
      <c r="CE190" s="66"/>
      <c r="CF190" s="66"/>
    </row>
    <row r="191" spans="1:84" s="67" customFormat="1" x14ac:dyDescent="0.25">
      <c r="A191" s="188">
        <f>BIODATA!A189</f>
        <v>184</v>
      </c>
      <c r="B191" s="188" t="str">
        <f>BIODATA!D189</f>
        <v>021011849</v>
      </c>
      <c r="C191" s="189" t="str">
        <f>BIODATA!E189</f>
        <v xml:space="preserve"> MALSI KANA</v>
      </c>
      <c r="D191" s="188" t="str">
        <f>BIODATA!G189</f>
        <v>Administrasi Perkantoran</v>
      </c>
      <c r="E191" s="191"/>
      <c r="F191" s="191"/>
      <c r="G191" s="192"/>
      <c r="H191" s="192"/>
      <c r="I191" s="192"/>
      <c r="J191" s="198" t="str">
        <f t="shared" si="26"/>
        <v xml:space="preserve"> </v>
      </c>
      <c r="K191" s="191"/>
      <c r="L191" s="191"/>
      <c r="M191" s="192"/>
      <c r="N191" s="192"/>
      <c r="O191" s="192"/>
      <c r="P191" s="198" t="str">
        <f t="shared" si="27"/>
        <v xml:space="preserve"> </v>
      </c>
      <c r="Q191" s="191"/>
      <c r="R191" s="191"/>
      <c r="S191" s="192"/>
      <c r="T191" s="192"/>
      <c r="U191" s="192"/>
      <c r="V191" s="198" t="str">
        <f t="shared" si="28"/>
        <v xml:space="preserve"> </v>
      </c>
      <c r="W191" s="191"/>
      <c r="X191" s="191"/>
      <c r="Y191" s="192"/>
      <c r="Z191" s="192"/>
      <c r="AA191" s="192"/>
      <c r="AB191" s="198" t="str">
        <f t="shared" si="29"/>
        <v xml:space="preserve"> </v>
      </c>
      <c r="AC191" s="191"/>
      <c r="AD191" s="191"/>
      <c r="AE191" s="192"/>
      <c r="AF191" s="192"/>
      <c r="AG191" s="192"/>
      <c r="AH191" s="198" t="str">
        <f t="shared" si="30"/>
        <v xml:space="preserve"> </v>
      </c>
      <c r="AI191" s="191"/>
      <c r="AJ191" s="191"/>
      <c r="AK191" s="192"/>
      <c r="AL191" s="192"/>
      <c r="AM191" s="192"/>
      <c r="AN191" s="198" t="str">
        <f t="shared" si="31"/>
        <v xml:space="preserve"> </v>
      </c>
      <c r="AO191" s="191"/>
      <c r="AP191" s="191"/>
      <c r="AQ191" s="192"/>
      <c r="AR191" s="192"/>
      <c r="AS191" s="192"/>
      <c r="AT191" s="198" t="str">
        <f t="shared" si="32"/>
        <v xml:space="preserve"> </v>
      </c>
      <c r="AU191" s="191"/>
      <c r="AV191" s="191"/>
      <c r="AW191" s="192"/>
      <c r="AX191" s="192"/>
      <c r="AY191" s="192"/>
      <c r="AZ191" s="198" t="str">
        <f t="shared" si="33"/>
        <v xml:space="preserve"> </v>
      </c>
      <c r="BA191" s="191"/>
      <c r="BB191" s="191"/>
      <c r="BC191" s="192"/>
      <c r="BD191" s="192"/>
      <c r="BE191" s="192"/>
      <c r="BF191" s="198" t="str">
        <f t="shared" si="34"/>
        <v xml:space="preserve"> </v>
      </c>
      <c r="BG191" s="191"/>
      <c r="BH191" s="191"/>
      <c r="BI191" s="192"/>
      <c r="BJ191" s="192"/>
      <c r="BK191" s="192"/>
      <c r="BL191" s="198" t="str">
        <f t="shared" si="35"/>
        <v xml:space="preserve"> </v>
      </c>
      <c r="BM191" s="191"/>
      <c r="BN191" s="191"/>
      <c r="BO191" s="192"/>
      <c r="BP191" s="192"/>
      <c r="BQ191" s="192"/>
      <c r="BR191" s="198" t="str">
        <f t="shared" si="36"/>
        <v xml:space="preserve"> </v>
      </c>
      <c r="BS191" s="191"/>
      <c r="BT191" s="191"/>
      <c r="BU191" s="192"/>
      <c r="BV191" s="192"/>
      <c r="BW191" s="192"/>
      <c r="BX191" s="198" t="str">
        <f t="shared" si="37"/>
        <v xml:space="preserve"> </v>
      </c>
      <c r="BY191" s="191"/>
      <c r="BZ191" s="191"/>
      <c r="CA191" s="192"/>
      <c r="CB191" s="192"/>
      <c r="CC191" s="192"/>
      <c r="CD191" s="198" t="str">
        <f t="shared" si="38"/>
        <v xml:space="preserve"> </v>
      </c>
      <c r="CE191" s="66"/>
      <c r="CF191" s="66"/>
    </row>
    <row r="192" spans="1:84" s="67" customFormat="1" x14ac:dyDescent="0.25">
      <c r="A192" s="188">
        <f>BIODATA!A190</f>
        <v>185</v>
      </c>
      <c r="B192" s="188" t="str">
        <f>BIODATA!D190</f>
        <v>021011858</v>
      </c>
      <c r="C192" s="189" t="str">
        <f>BIODATA!E190</f>
        <v xml:space="preserve"> MAYANG SARI</v>
      </c>
      <c r="D192" s="188" t="str">
        <f>BIODATA!G190</f>
        <v>Administrasi Perkantoran</v>
      </c>
      <c r="E192" s="191"/>
      <c r="F192" s="191"/>
      <c r="G192" s="192"/>
      <c r="H192" s="192"/>
      <c r="I192" s="192"/>
      <c r="J192" s="198" t="str">
        <f t="shared" si="26"/>
        <v xml:space="preserve"> </v>
      </c>
      <c r="K192" s="191"/>
      <c r="L192" s="191"/>
      <c r="M192" s="192"/>
      <c r="N192" s="192"/>
      <c r="O192" s="192"/>
      <c r="P192" s="198" t="str">
        <f t="shared" si="27"/>
        <v xml:space="preserve"> </v>
      </c>
      <c r="Q192" s="191"/>
      <c r="R192" s="191"/>
      <c r="S192" s="192"/>
      <c r="T192" s="192"/>
      <c r="U192" s="192"/>
      <c r="V192" s="198" t="str">
        <f t="shared" si="28"/>
        <v xml:space="preserve"> </v>
      </c>
      <c r="W192" s="191"/>
      <c r="X192" s="191"/>
      <c r="Y192" s="192"/>
      <c r="Z192" s="192"/>
      <c r="AA192" s="192"/>
      <c r="AB192" s="198" t="str">
        <f t="shared" si="29"/>
        <v xml:space="preserve"> </v>
      </c>
      <c r="AC192" s="191"/>
      <c r="AD192" s="191"/>
      <c r="AE192" s="192"/>
      <c r="AF192" s="192"/>
      <c r="AG192" s="192"/>
      <c r="AH192" s="198" t="str">
        <f t="shared" si="30"/>
        <v xml:space="preserve"> </v>
      </c>
      <c r="AI192" s="191"/>
      <c r="AJ192" s="191"/>
      <c r="AK192" s="192"/>
      <c r="AL192" s="192"/>
      <c r="AM192" s="192"/>
      <c r="AN192" s="198" t="str">
        <f t="shared" si="31"/>
        <v xml:space="preserve"> </v>
      </c>
      <c r="AO192" s="191"/>
      <c r="AP192" s="191"/>
      <c r="AQ192" s="192"/>
      <c r="AR192" s="192"/>
      <c r="AS192" s="192"/>
      <c r="AT192" s="198" t="str">
        <f t="shared" si="32"/>
        <v xml:space="preserve"> </v>
      </c>
      <c r="AU192" s="191"/>
      <c r="AV192" s="191"/>
      <c r="AW192" s="192"/>
      <c r="AX192" s="192"/>
      <c r="AY192" s="192"/>
      <c r="AZ192" s="198" t="str">
        <f t="shared" si="33"/>
        <v xml:space="preserve"> </v>
      </c>
      <c r="BA192" s="191"/>
      <c r="BB192" s="191"/>
      <c r="BC192" s="192"/>
      <c r="BD192" s="192"/>
      <c r="BE192" s="192"/>
      <c r="BF192" s="198" t="str">
        <f t="shared" si="34"/>
        <v xml:space="preserve"> </v>
      </c>
      <c r="BG192" s="191"/>
      <c r="BH192" s="191"/>
      <c r="BI192" s="192"/>
      <c r="BJ192" s="192"/>
      <c r="BK192" s="192"/>
      <c r="BL192" s="198" t="str">
        <f t="shared" si="35"/>
        <v xml:space="preserve"> </v>
      </c>
      <c r="BM192" s="191"/>
      <c r="BN192" s="191"/>
      <c r="BO192" s="192"/>
      <c r="BP192" s="192"/>
      <c r="BQ192" s="192"/>
      <c r="BR192" s="198" t="str">
        <f t="shared" si="36"/>
        <v xml:space="preserve"> </v>
      </c>
      <c r="BS192" s="191"/>
      <c r="BT192" s="191"/>
      <c r="BU192" s="192"/>
      <c r="BV192" s="192"/>
      <c r="BW192" s="192"/>
      <c r="BX192" s="198" t="str">
        <f t="shared" si="37"/>
        <v xml:space="preserve"> </v>
      </c>
      <c r="BY192" s="191"/>
      <c r="BZ192" s="191"/>
      <c r="CA192" s="192"/>
      <c r="CB192" s="192"/>
      <c r="CC192" s="192"/>
      <c r="CD192" s="198" t="str">
        <f t="shared" si="38"/>
        <v xml:space="preserve"> </v>
      </c>
      <c r="CE192" s="66"/>
      <c r="CF192" s="66"/>
    </row>
    <row r="193" spans="1:84" s="67" customFormat="1" x14ac:dyDescent="0.25">
      <c r="A193" s="188">
        <f>BIODATA!A191</f>
        <v>186</v>
      </c>
      <c r="B193" s="188" t="str">
        <f>BIODATA!D191</f>
        <v>021011867</v>
      </c>
      <c r="C193" s="189" t="str">
        <f>BIODATA!E191</f>
        <v xml:space="preserve"> MEIZHIKA PUTRA</v>
      </c>
      <c r="D193" s="188" t="str">
        <f>BIODATA!G191</f>
        <v>Administrasi Perkantoran</v>
      </c>
      <c r="E193" s="191"/>
      <c r="F193" s="191"/>
      <c r="G193" s="192"/>
      <c r="H193" s="192"/>
      <c r="I193" s="192"/>
      <c r="J193" s="198" t="str">
        <f t="shared" si="26"/>
        <v xml:space="preserve"> </v>
      </c>
      <c r="K193" s="191"/>
      <c r="L193" s="191"/>
      <c r="M193" s="192"/>
      <c r="N193" s="192"/>
      <c r="O193" s="192"/>
      <c r="P193" s="198" t="str">
        <f t="shared" si="27"/>
        <v xml:space="preserve"> </v>
      </c>
      <c r="Q193" s="191"/>
      <c r="R193" s="191"/>
      <c r="S193" s="192"/>
      <c r="T193" s="192"/>
      <c r="U193" s="192"/>
      <c r="V193" s="198" t="str">
        <f t="shared" si="28"/>
        <v xml:space="preserve"> </v>
      </c>
      <c r="W193" s="191"/>
      <c r="X193" s="191"/>
      <c r="Y193" s="192"/>
      <c r="Z193" s="192"/>
      <c r="AA193" s="192"/>
      <c r="AB193" s="198" t="str">
        <f t="shared" si="29"/>
        <v xml:space="preserve"> </v>
      </c>
      <c r="AC193" s="191"/>
      <c r="AD193" s="191"/>
      <c r="AE193" s="192"/>
      <c r="AF193" s="192"/>
      <c r="AG193" s="192"/>
      <c r="AH193" s="198" t="str">
        <f t="shared" si="30"/>
        <v xml:space="preserve"> </v>
      </c>
      <c r="AI193" s="191"/>
      <c r="AJ193" s="191"/>
      <c r="AK193" s="192"/>
      <c r="AL193" s="192"/>
      <c r="AM193" s="192"/>
      <c r="AN193" s="198" t="str">
        <f t="shared" si="31"/>
        <v xml:space="preserve"> </v>
      </c>
      <c r="AO193" s="191"/>
      <c r="AP193" s="191"/>
      <c r="AQ193" s="192"/>
      <c r="AR193" s="192"/>
      <c r="AS193" s="192"/>
      <c r="AT193" s="198" t="str">
        <f t="shared" si="32"/>
        <v xml:space="preserve"> </v>
      </c>
      <c r="AU193" s="191"/>
      <c r="AV193" s="191"/>
      <c r="AW193" s="192"/>
      <c r="AX193" s="192"/>
      <c r="AY193" s="192"/>
      <c r="AZ193" s="198" t="str">
        <f t="shared" si="33"/>
        <v xml:space="preserve"> </v>
      </c>
      <c r="BA193" s="191"/>
      <c r="BB193" s="191"/>
      <c r="BC193" s="192"/>
      <c r="BD193" s="192"/>
      <c r="BE193" s="192"/>
      <c r="BF193" s="198" t="str">
        <f t="shared" si="34"/>
        <v xml:space="preserve"> </v>
      </c>
      <c r="BG193" s="191"/>
      <c r="BH193" s="191"/>
      <c r="BI193" s="192"/>
      <c r="BJ193" s="192"/>
      <c r="BK193" s="192"/>
      <c r="BL193" s="198" t="str">
        <f t="shared" si="35"/>
        <v xml:space="preserve"> </v>
      </c>
      <c r="BM193" s="191"/>
      <c r="BN193" s="191"/>
      <c r="BO193" s="192"/>
      <c r="BP193" s="192"/>
      <c r="BQ193" s="192"/>
      <c r="BR193" s="198" t="str">
        <f t="shared" si="36"/>
        <v xml:space="preserve"> </v>
      </c>
      <c r="BS193" s="191"/>
      <c r="BT193" s="191"/>
      <c r="BU193" s="192"/>
      <c r="BV193" s="192"/>
      <c r="BW193" s="192"/>
      <c r="BX193" s="198" t="str">
        <f t="shared" si="37"/>
        <v xml:space="preserve"> </v>
      </c>
      <c r="BY193" s="191"/>
      <c r="BZ193" s="191"/>
      <c r="CA193" s="192"/>
      <c r="CB193" s="192"/>
      <c r="CC193" s="192"/>
      <c r="CD193" s="198" t="str">
        <f t="shared" si="38"/>
        <v xml:space="preserve"> </v>
      </c>
      <c r="CE193" s="66"/>
      <c r="CF193" s="66"/>
    </row>
    <row r="194" spans="1:84" s="67" customFormat="1" x14ac:dyDescent="0.25">
      <c r="A194" s="188">
        <f>BIODATA!A192</f>
        <v>187</v>
      </c>
      <c r="B194" s="188" t="str">
        <f>BIODATA!D192</f>
        <v>021011876</v>
      </c>
      <c r="C194" s="189" t="str">
        <f>BIODATA!E192</f>
        <v xml:space="preserve"> MONICA ANGGRAISI</v>
      </c>
      <c r="D194" s="188" t="str">
        <f>BIODATA!G192</f>
        <v>Administrasi Perkantoran</v>
      </c>
      <c r="E194" s="191"/>
      <c r="F194" s="191"/>
      <c r="G194" s="192"/>
      <c r="H194" s="192"/>
      <c r="I194" s="192"/>
      <c r="J194" s="198" t="str">
        <f t="shared" si="26"/>
        <v xml:space="preserve"> </v>
      </c>
      <c r="K194" s="191"/>
      <c r="L194" s="191"/>
      <c r="M194" s="192"/>
      <c r="N194" s="192"/>
      <c r="O194" s="192"/>
      <c r="P194" s="198" t="str">
        <f t="shared" si="27"/>
        <v xml:space="preserve"> </v>
      </c>
      <c r="Q194" s="191"/>
      <c r="R194" s="191"/>
      <c r="S194" s="192"/>
      <c r="T194" s="192"/>
      <c r="U194" s="192"/>
      <c r="V194" s="198" t="str">
        <f t="shared" si="28"/>
        <v xml:space="preserve"> </v>
      </c>
      <c r="W194" s="191"/>
      <c r="X194" s="191"/>
      <c r="Y194" s="192"/>
      <c r="Z194" s="192"/>
      <c r="AA194" s="192"/>
      <c r="AB194" s="198" t="str">
        <f t="shared" si="29"/>
        <v xml:space="preserve"> </v>
      </c>
      <c r="AC194" s="191"/>
      <c r="AD194" s="191"/>
      <c r="AE194" s="192"/>
      <c r="AF194" s="192"/>
      <c r="AG194" s="192"/>
      <c r="AH194" s="198" t="str">
        <f t="shared" si="30"/>
        <v xml:space="preserve"> </v>
      </c>
      <c r="AI194" s="191"/>
      <c r="AJ194" s="191"/>
      <c r="AK194" s="192"/>
      <c r="AL194" s="192"/>
      <c r="AM194" s="192"/>
      <c r="AN194" s="198" t="str">
        <f t="shared" si="31"/>
        <v xml:space="preserve"> </v>
      </c>
      <c r="AO194" s="191"/>
      <c r="AP194" s="191"/>
      <c r="AQ194" s="192"/>
      <c r="AR194" s="192"/>
      <c r="AS194" s="192"/>
      <c r="AT194" s="198" t="str">
        <f t="shared" si="32"/>
        <v xml:space="preserve"> </v>
      </c>
      <c r="AU194" s="191"/>
      <c r="AV194" s="191"/>
      <c r="AW194" s="192"/>
      <c r="AX194" s="192"/>
      <c r="AY194" s="192"/>
      <c r="AZ194" s="198" t="str">
        <f t="shared" si="33"/>
        <v xml:space="preserve"> </v>
      </c>
      <c r="BA194" s="191"/>
      <c r="BB194" s="191"/>
      <c r="BC194" s="192"/>
      <c r="BD194" s="192"/>
      <c r="BE194" s="192"/>
      <c r="BF194" s="198" t="str">
        <f t="shared" si="34"/>
        <v xml:space="preserve"> </v>
      </c>
      <c r="BG194" s="191"/>
      <c r="BH194" s="191"/>
      <c r="BI194" s="192"/>
      <c r="BJ194" s="192"/>
      <c r="BK194" s="192"/>
      <c r="BL194" s="198" t="str">
        <f t="shared" si="35"/>
        <v xml:space="preserve"> </v>
      </c>
      <c r="BM194" s="191"/>
      <c r="BN194" s="191"/>
      <c r="BO194" s="192"/>
      <c r="BP194" s="192"/>
      <c r="BQ194" s="192"/>
      <c r="BR194" s="198" t="str">
        <f t="shared" si="36"/>
        <v xml:space="preserve"> </v>
      </c>
      <c r="BS194" s="191"/>
      <c r="BT194" s="191"/>
      <c r="BU194" s="192"/>
      <c r="BV194" s="192"/>
      <c r="BW194" s="192"/>
      <c r="BX194" s="198" t="str">
        <f t="shared" si="37"/>
        <v xml:space="preserve"> </v>
      </c>
      <c r="BY194" s="191"/>
      <c r="BZ194" s="191"/>
      <c r="CA194" s="192"/>
      <c r="CB194" s="192"/>
      <c r="CC194" s="192"/>
      <c r="CD194" s="198" t="str">
        <f t="shared" si="38"/>
        <v xml:space="preserve"> </v>
      </c>
      <c r="CE194" s="66"/>
      <c r="CF194" s="66"/>
    </row>
    <row r="195" spans="1:84" s="67" customFormat="1" x14ac:dyDescent="0.25">
      <c r="A195" s="188">
        <f>BIODATA!A193</f>
        <v>188</v>
      </c>
      <c r="B195" s="188" t="str">
        <f>BIODATA!D193</f>
        <v>02101185</v>
      </c>
      <c r="C195" s="189" t="str">
        <f>BIODATA!E193</f>
        <v xml:space="preserve"> MUHAMAD ALDY</v>
      </c>
      <c r="D195" s="188" t="str">
        <f>BIODATA!G193</f>
        <v>Administrasi Perkantoran</v>
      </c>
      <c r="E195" s="191"/>
      <c r="F195" s="191"/>
      <c r="G195" s="192"/>
      <c r="H195" s="192"/>
      <c r="I195" s="192"/>
      <c r="J195" s="198" t="str">
        <f t="shared" si="26"/>
        <v xml:space="preserve"> </v>
      </c>
      <c r="K195" s="191"/>
      <c r="L195" s="191"/>
      <c r="M195" s="192"/>
      <c r="N195" s="192"/>
      <c r="O195" s="192"/>
      <c r="P195" s="198" t="str">
        <f t="shared" si="27"/>
        <v xml:space="preserve"> </v>
      </c>
      <c r="Q195" s="191"/>
      <c r="R195" s="191"/>
      <c r="S195" s="192"/>
      <c r="T195" s="192"/>
      <c r="U195" s="192"/>
      <c r="V195" s="198" t="str">
        <f t="shared" si="28"/>
        <v xml:space="preserve"> </v>
      </c>
      <c r="W195" s="191"/>
      <c r="X195" s="191"/>
      <c r="Y195" s="192"/>
      <c r="Z195" s="192"/>
      <c r="AA195" s="192"/>
      <c r="AB195" s="198" t="str">
        <f t="shared" si="29"/>
        <v xml:space="preserve"> </v>
      </c>
      <c r="AC195" s="191"/>
      <c r="AD195" s="191"/>
      <c r="AE195" s="192"/>
      <c r="AF195" s="192"/>
      <c r="AG195" s="192"/>
      <c r="AH195" s="198" t="str">
        <f t="shared" si="30"/>
        <v xml:space="preserve"> </v>
      </c>
      <c r="AI195" s="191"/>
      <c r="AJ195" s="191"/>
      <c r="AK195" s="192"/>
      <c r="AL195" s="192"/>
      <c r="AM195" s="192"/>
      <c r="AN195" s="198" t="str">
        <f t="shared" si="31"/>
        <v xml:space="preserve"> </v>
      </c>
      <c r="AO195" s="191"/>
      <c r="AP195" s="191"/>
      <c r="AQ195" s="192"/>
      <c r="AR195" s="192"/>
      <c r="AS195" s="192"/>
      <c r="AT195" s="198" t="str">
        <f t="shared" si="32"/>
        <v xml:space="preserve"> </v>
      </c>
      <c r="AU195" s="191"/>
      <c r="AV195" s="191"/>
      <c r="AW195" s="192"/>
      <c r="AX195" s="192"/>
      <c r="AY195" s="192"/>
      <c r="AZ195" s="198" t="str">
        <f t="shared" si="33"/>
        <v xml:space="preserve"> </v>
      </c>
      <c r="BA195" s="191"/>
      <c r="BB195" s="191"/>
      <c r="BC195" s="192"/>
      <c r="BD195" s="192"/>
      <c r="BE195" s="192"/>
      <c r="BF195" s="198" t="str">
        <f t="shared" si="34"/>
        <v xml:space="preserve"> </v>
      </c>
      <c r="BG195" s="191"/>
      <c r="BH195" s="191"/>
      <c r="BI195" s="192"/>
      <c r="BJ195" s="192"/>
      <c r="BK195" s="192"/>
      <c r="BL195" s="198" t="str">
        <f t="shared" si="35"/>
        <v xml:space="preserve"> </v>
      </c>
      <c r="BM195" s="191"/>
      <c r="BN195" s="191"/>
      <c r="BO195" s="192"/>
      <c r="BP195" s="192"/>
      <c r="BQ195" s="192"/>
      <c r="BR195" s="198" t="str">
        <f t="shared" si="36"/>
        <v xml:space="preserve"> </v>
      </c>
      <c r="BS195" s="191"/>
      <c r="BT195" s="191"/>
      <c r="BU195" s="192"/>
      <c r="BV195" s="192"/>
      <c r="BW195" s="192"/>
      <c r="BX195" s="198" t="str">
        <f t="shared" si="37"/>
        <v xml:space="preserve"> </v>
      </c>
      <c r="BY195" s="191"/>
      <c r="BZ195" s="191"/>
      <c r="CA195" s="192"/>
      <c r="CB195" s="192"/>
      <c r="CC195" s="192"/>
      <c r="CD195" s="198" t="str">
        <f t="shared" si="38"/>
        <v xml:space="preserve"> </v>
      </c>
      <c r="CE195" s="66"/>
      <c r="CF195" s="66"/>
    </row>
    <row r="196" spans="1:84" s="67" customFormat="1" x14ac:dyDescent="0.25">
      <c r="A196" s="188">
        <f>BIODATA!A194</f>
        <v>189</v>
      </c>
      <c r="B196" s="188" t="str">
        <f>BIODATA!D194</f>
        <v>021011894</v>
      </c>
      <c r="C196" s="189" t="str">
        <f>BIODATA!E194</f>
        <v xml:space="preserve"> MUHAMMAD DONI PRANATA</v>
      </c>
      <c r="D196" s="188" t="str">
        <f>BIODATA!G194</f>
        <v>Administrasi Perkantoran</v>
      </c>
      <c r="E196" s="191"/>
      <c r="F196" s="191"/>
      <c r="G196" s="192"/>
      <c r="H196" s="192"/>
      <c r="I196" s="192"/>
      <c r="J196" s="198" t="str">
        <f t="shared" si="26"/>
        <v xml:space="preserve"> </v>
      </c>
      <c r="K196" s="191"/>
      <c r="L196" s="191"/>
      <c r="M196" s="192"/>
      <c r="N196" s="192"/>
      <c r="O196" s="192"/>
      <c r="P196" s="198" t="str">
        <f t="shared" si="27"/>
        <v xml:space="preserve"> </v>
      </c>
      <c r="Q196" s="191"/>
      <c r="R196" s="191"/>
      <c r="S196" s="192"/>
      <c r="T196" s="192"/>
      <c r="U196" s="192"/>
      <c r="V196" s="198" t="str">
        <f t="shared" si="28"/>
        <v xml:space="preserve"> </v>
      </c>
      <c r="W196" s="191"/>
      <c r="X196" s="191"/>
      <c r="Y196" s="192"/>
      <c r="Z196" s="192"/>
      <c r="AA196" s="192"/>
      <c r="AB196" s="198" t="str">
        <f t="shared" si="29"/>
        <v xml:space="preserve"> </v>
      </c>
      <c r="AC196" s="191"/>
      <c r="AD196" s="191"/>
      <c r="AE196" s="192"/>
      <c r="AF196" s="192"/>
      <c r="AG196" s="192"/>
      <c r="AH196" s="198" t="str">
        <f t="shared" si="30"/>
        <v xml:space="preserve"> </v>
      </c>
      <c r="AI196" s="191"/>
      <c r="AJ196" s="191"/>
      <c r="AK196" s="192"/>
      <c r="AL196" s="192"/>
      <c r="AM196" s="192"/>
      <c r="AN196" s="198" t="str">
        <f t="shared" si="31"/>
        <v xml:space="preserve"> </v>
      </c>
      <c r="AO196" s="191"/>
      <c r="AP196" s="191"/>
      <c r="AQ196" s="192"/>
      <c r="AR196" s="192"/>
      <c r="AS196" s="192"/>
      <c r="AT196" s="198" t="str">
        <f t="shared" si="32"/>
        <v xml:space="preserve"> </v>
      </c>
      <c r="AU196" s="191"/>
      <c r="AV196" s="191"/>
      <c r="AW196" s="192"/>
      <c r="AX196" s="192"/>
      <c r="AY196" s="192"/>
      <c r="AZ196" s="198" t="str">
        <f t="shared" si="33"/>
        <v xml:space="preserve"> </v>
      </c>
      <c r="BA196" s="191"/>
      <c r="BB196" s="191"/>
      <c r="BC196" s="192"/>
      <c r="BD196" s="192"/>
      <c r="BE196" s="192"/>
      <c r="BF196" s="198" t="str">
        <f t="shared" si="34"/>
        <v xml:space="preserve"> </v>
      </c>
      <c r="BG196" s="191"/>
      <c r="BH196" s="191"/>
      <c r="BI196" s="192"/>
      <c r="BJ196" s="192"/>
      <c r="BK196" s="192"/>
      <c r="BL196" s="198" t="str">
        <f t="shared" si="35"/>
        <v xml:space="preserve"> </v>
      </c>
      <c r="BM196" s="191"/>
      <c r="BN196" s="191"/>
      <c r="BO196" s="192"/>
      <c r="BP196" s="192"/>
      <c r="BQ196" s="192"/>
      <c r="BR196" s="198" t="str">
        <f t="shared" si="36"/>
        <v xml:space="preserve"> </v>
      </c>
      <c r="BS196" s="191"/>
      <c r="BT196" s="191"/>
      <c r="BU196" s="192"/>
      <c r="BV196" s="192"/>
      <c r="BW196" s="192"/>
      <c r="BX196" s="198" t="str">
        <f t="shared" si="37"/>
        <v xml:space="preserve"> </v>
      </c>
      <c r="BY196" s="191"/>
      <c r="BZ196" s="191"/>
      <c r="CA196" s="192"/>
      <c r="CB196" s="192"/>
      <c r="CC196" s="192"/>
      <c r="CD196" s="198" t="str">
        <f t="shared" si="38"/>
        <v xml:space="preserve"> </v>
      </c>
      <c r="CE196" s="66"/>
      <c r="CF196" s="66"/>
    </row>
    <row r="197" spans="1:84" s="67" customFormat="1" x14ac:dyDescent="0.25">
      <c r="A197" s="188">
        <f>BIODATA!A195</f>
        <v>190</v>
      </c>
      <c r="B197" s="188" t="str">
        <f>BIODATA!D195</f>
        <v>021011904</v>
      </c>
      <c r="C197" s="189" t="str">
        <f>BIODATA!E195</f>
        <v xml:space="preserve"> MUHAMMAD SUBUR RAHAYU</v>
      </c>
      <c r="D197" s="188" t="str">
        <f>BIODATA!G195</f>
        <v>Administrasi Perkantoran</v>
      </c>
      <c r="E197" s="191"/>
      <c r="F197" s="191"/>
      <c r="G197" s="192"/>
      <c r="H197" s="192"/>
      <c r="I197" s="192"/>
      <c r="J197" s="198" t="str">
        <f t="shared" si="26"/>
        <v xml:space="preserve"> </v>
      </c>
      <c r="K197" s="191"/>
      <c r="L197" s="191"/>
      <c r="M197" s="192"/>
      <c r="N197" s="192"/>
      <c r="O197" s="192"/>
      <c r="P197" s="198" t="str">
        <f t="shared" si="27"/>
        <v xml:space="preserve"> </v>
      </c>
      <c r="Q197" s="191"/>
      <c r="R197" s="191"/>
      <c r="S197" s="192"/>
      <c r="T197" s="192"/>
      <c r="U197" s="192"/>
      <c r="V197" s="198" t="str">
        <f t="shared" si="28"/>
        <v xml:space="preserve"> </v>
      </c>
      <c r="W197" s="191"/>
      <c r="X197" s="191"/>
      <c r="Y197" s="192"/>
      <c r="Z197" s="192"/>
      <c r="AA197" s="192"/>
      <c r="AB197" s="198" t="str">
        <f t="shared" si="29"/>
        <v xml:space="preserve"> </v>
      </c>
      <c r="AC197" s="191"/>
      <c r="AD197" s="191"/>
      <c r="AE197" s="192"/>
      <c r="AF197" s="192"/>
      <c r="AG197" s="192"/>
      <c r="AH197" s="198" t="str">
        <f t="shared" si="30"/>
        <v xml:space="preserve"> </v>
      </c>
      <c r="AI197" s="191"/>
      <c r="AJ197" s="191"/>
      <c r="AK197" s="192"/>
      <c r="AL197" s="192"/>
      <c r="AM197" s="192"/>
      <c r="AN197" s="198" t="str">
        <f t="shared" si="31"/>
        <v xml:space="preserve"> </v>
      </c>
      <c r="AO197" s="191"/>
      <c r="AP197" s="191"/>
      <c r="AQ197" s="192"/>
      <c r="AR197" s="192"/>
      <c r="AS197" s="192"/>
      <c r="AT197" s="198" t="str">
        <f t="shared" si="32"/>
        <v xml:space="preserve"> </v>
      </c>
      <c r="AU197" s="191"/>
      <c r="AV197" s="191"/>
      <c r="AW197" s="192"/>
      <c r="AX197" s="192"/>
      <c r="AY197" s="192"/>
      <c r="AZ197" s="198" t="str">
        <f t="shared" si="33"/>
        <v xml:space="preserve"> </v>
      </c>
      <c r="BA197" s="191"/>
      <c r="BB197" s="191"/>
      <c r="BC197" s="192"/>
      <c r="BD197" s="192"/>
      <c r="BE197" s="192"/>
      <c r="BF197" s="198" t="str">
        <f t="shared" si="34"/>
        <v xml:space="preserve"> </v>
      </c>
      <c r="BG197" s="191"/>
      <c r="BH197" s="191"/>
      <c r="BI197" s="192"/>
      <c r="BJ197" s="192"/>
      <c r="BK197" s="192"/>
      <c r="BL197" s="198" t="str">
        <f t="shared" si="35"/>
        <v xml:space="preserve"> </v>
      </c>
      <c r="BM197" s="191"/>
      <c r="BN197" s="191"/>
      <c r="BO197" s="192"/>
      <c r="BP197" s="192"/>
      <c r="BQ197" s="192"/>
      <c r="BR197" s="198" t="str">
        <f t="shared" si="36"/>
        <v xml:space="preserve"> </v>
      </c>
      <c r="BS197" s="191"/>
      <c r="BT197" s="191"/>
      <c r="BU197" s="192"/>
      <c r="BV197" s="192"/>
      <c r="BW197" s="192"/>
      <c r="BX197" s="198" t="str">
        <f t="shared" si="37"/>
        <v xml:space="preserve"> </v>
      </c>
      <c r="BY197" s="191"/>
      <c r="BZ197" s="191"/>
      <c r="CA197" s="192"/>
      <c r="CB197" s="192"/>
      <c r="CC197" s="192"/>
      <c r="CD197" s="198" t="str">
        <f t="shared" si="38"/>
        <v xml:space="preserve"> </v>
      </c>
      <c r="CE197" s="66"/>
      <c r="CF197" s="66"/>
    </row>
    <row r="198" spans="1:84" s="67" customFormat="1" x14ac:dyDescent="0.25">
      <c r="A198" s="188">
        <f>BIODATA!A196</f>
        <v>191</v>
      </c>
      <c r="B198" s="188" t="str">
        <f>BIODATA!D196</f>
        <v>021011912</v>
      </c>
      <c r="C198" s="189" t="str">
        <f>BIODATA!E196</f>
        <v xml:space="preserve"> NABILA</v>
      </c>
      <c r="D198" s="188" t="str">
        <f>BIODATA!G196</f>
        <v>Administrasi Perkantoran</v>
      </c>
      <c r="E198" s="191"/>
      <c r="F198" s="191"/>
      <c r="G198" s="192"/>
      <c r="H198" s="192"/>
      <c r="I198" s="192"/>
      <c r="J198" s="198" t="str">
        <f t="shared" si="26"/>
        <v xml:space="preserve"> </v>
      </c>
      <c r="K198" s="191"/>
      <c r="L198" s="191"/>
      <c r="M198" s="192"/>
      <c r="N198" s="192"/>
      <c r="O198" s="192"/>
      <c r="P198" s="198" t="str">
        <f t="shared" si="27"/>
        <v xml:space="preserve"> </v>
      </c>
      <c r="Q198" s="191"/>
      <c r="R198" s="191"/>
      <c r="S198" s="192"/>
      <c r="T198" s="192"/>
      <c r="U198" s="192"/>
      <c r="V198" s="198" t="str">
        <f t="shared" si="28"/>
        <v xml:space="preserve"> </v>
      </c>
      <c r="W198" s="191"/>
      <c r="X198" s="191"/>
      <c r="Y198" s="192"/>
      <c r="Z198" s="192"/>
      <c r="AA198" s="192"/>
      <c r="AB198" s="198" t="str">
        <f t="shared" si="29"/>
        <v xml:space="preserve"> </v>
      </c>
      <c r="AC198" s="191"/>
      <c r="AD198" s="191"/>
      <c r="AE198" s="192"/>
      <c r="AF198" s="192"/>
      <c r="AG198" s="192"/>
      <c r="AH198" s="198" t="str">
        <f t="shared" si="30"/>
        <v xml:space="preserve"> </v>
      </c>
      <c r="AI198" s="191"/>
      <c r="AJ198" s="191"/>
      <c r="AK198" s="192"/>
      <c r="AL198" s="192"/>
      <c r="AM198" s="192"/>
      <c r="AN198" s="198" t="str">
        <f t="shared" si="31"/>
        <v xml:space="preserve"> </v>
      </c>
      <c r="AO198" s="191"/>
      <c r="AP198" s="191"/>
      <c r="AQ198" s="192"/>
      <c r="AR198" s="192"/>
      <c r="AS198" s="192"/>
      <c r="AT198" s="198" t="str">
        <f t="shared" si="32"/>
        <v xml:space="preserve"> </v>
      </c>
      <c r="AU198" s="191"/>
      <c r="AV198" s="191"/>
      <c r="AW198" s="192"/>
      <c r="AX198" s="192"/>
      <c r="AY198" s="192"/>
      <c r="AZ198" s="198" t="str">
        <f t="shared" si="33"/>
        <v xml:space="preserve"> </v>
      </c>
      <c r="BA198" s="191"/>
      <c r="BB198" s="191"/>
      <c r="BC198" s="192"/>
      <c r="BD198" s="192"/>
      <c r="BE198" s="192"/>
      <c r="BF198" s="198" t="str">
        <f t="shared" si="34"/>
        <v xml:space="preserve"> </v>
      </c>
      <c r="BG198" s="191"/>
      <c r="BH198" s="191"/>
      <c r="BI198" s="192"/>
      <c r="BJ198" s="192"/>
      <c r="BK198" s="192"/>
      <c r="BL198" s="198" t="str">
        <f t="shared" si="35"/>
        <v xml:space="preserve"> </v>
      </c>
      <c r="BM198" s="191"/>
      <c r="BN198" s="191"/>
      <c r="BO198" s="192"/>
      <c r="BP198" s="192"/>
      <c r="BQ198" s="192"/>
      <c r="BR198" s="198" t="str">
        <f t="shared" si="36"/>
        <v xml:space="preserve"> </v>
      </c>
      <c r="BS198" s="191"/>
      <c r="BT198" s="191"/>
      <c r="BU198" s="192"/>
      <c r="BV198" s="192"/>
      <c r="BW198" s="192"/>
      <c r="BX198" s="198" t="str">
        <f t="shared" si="37"/>
        <v xml:space="preserve"> </v>
      </c>
      <c r="BY198" s="191"/>
      <c r="BZ198" s="191"/>
      <c r="CA198" s="192"/>
      <c r="CB198" s="192"/>
      <c r="CC198" s="192"/>
      <c r="CD198" s="198" t="str">
        <f t="shared" si="38"/>
        <v xml:space="preserve"> </v>
      </c>
      <c r="CE198" s="66"/>
      <c r="CF198" s="66"/>
    </row>
    <row r="199" spans="1:84" s="67" customFormat="1" x14ac:dyDescent="0.25">
      <c r="A199" s="188">
        <f>BIODATA!A197</f>
        <v>192</v>
      </c>
      <c r="B199" s="188" t="str">
        <f>BIODATA!D197</f>
        <v>021011929</v>
      </c>
      <c r="C199" s="189" t="str">
        <f>BIODATA!E197</f>
        <v xml:space="preserve"> NELY MASTIANA</v>
      </c>
      <c r="D199" s="188" t="str">
        <f>BIODATA!G197</f>
        <v>Administrasi Perkantoran</v>
      </c>
      <c r="E199" s="191"/>
      <c r="F199" s="191"/>
      <c r="G199" s="192"/>
      <c r="H199" s="192"/>
      <c r="I199" s="192"/>
      <c r="J199" s="198" t="str">
        <f t="shared" si="26"/>
        <v xml:space="preserve"> </v>
      </c>
      <c r="K199" s="191"/>
      <c r="L199" s="191"/>
      <c r="M199" s="192"/>
      <c r="N199" s="192"/>
      <c r="O199" s="192"/>
      <c r="P199" s="198" t="str">
        <f t="shared" si="27"/>
        <v xml:space="preserve"> </v>
      </c>
      <c r="Q199" s="191"/>
      <c r="R199" s="191"/>
      <c r="S199" s="192"/>
      <c r="T199" s="192"/>
      <c r="U199" s="192"/>
      <c r="V199" s="198" t="str">
        <f t="shared" si="28"/>
        <v xml:space="preserve"> </v>
      </c>
      <c r="W199" s="191"/>
      <c r="X199" s="191"/>
      <c r="Y199" s="192"/>
      <c r="Z199" s="192"/>
      <c r="AA199" s="192"/>
      <c r="AB199" s="198" t="str">
        <f t="shared" si="29"/>
        <v xml:space="preserve"> </v>
      </c>
      <c r="AC199" s="191"/>
      <c r="AD199" s="191"/>
      <c r="AE199" s="192"/>
      <c r="AF199" s="192"/>
      <c r="AG199" s="192"/>
      <c r="AH199" s="198" t="str">
        <f t="shared" si="30"/>
        <v xml:space="preserve"> </v>
      </c>
      <c r="AI199" s="191"/>
      <c r="AJ199" s="191"/>
      <c r="AK199" s="192"/>
      <c r="AL199" s="192"/>
      <c r="AM199" s="192"/>
      <c r="AN199" s="198" t="str">
        <f t="shared" si="31"/>
        <v xml:space="preserve"> </v>
      </c>
      <c r="AO199" s="191"/>
      <c r="AP199" s="191"/>
      <c r="AQ199" s="192"/>
      <c r="AR199" s="192"/>
      <c r="AS199" s="192"/>
      <c r="AT199" s="198" t="str">
        <f t="shared" si="32"/>
        <v xml:space="preserve"> </v>
      </c>
      <c r="AU199" s="191"/>
      <c r="AV199" s="191"/>
      <c r="AW199" s="192"/>
      <c r="AX199" s="192"/>
      <c r="AY199" s="192"/>
      <c r="AZ199" s="198" t="str">
        <f t="shared" si="33"/>
        <v xml:space="preserve"> </v>
      </c>
      <c r="BA199" s="191"/>
      <c r="BB199" s="191"/>
      <c r="BC199" s="192"/>
      <c r="BD199" s="192"/>
      <c r="BE199" s="192"/>
      <c r="BF199" s="198" t="str">
        <f t="shared" si="34"/>
        <v xml:space="preserve"> </v>
      </c>
      <c r="BG199" s="191"/>
      <c r="BH199" s="191"/>
      <c r="BI199" s="192"/>
      <c r="BJ199" s="192"/>
      <c r="BK199" s="192"/>
      <c r="BL199" s="198" t="str">
        <f t="shared" si="35"/>
        <v xml:space="preserve"> </v>
      </c>
      <c r="BM199" s="191"/>
      <c r="BN199" s="191"/>
      <c r="BO199" s="192"/>
      <c r="BP199" s="192"/>
      <c r="BQ199" s="192"/>
      <c r="BR199" s="198" t="str">
        <f t="shared" si="36"/>
        <v xml:space="preserve"> </v>
      </c>
      <c r="BS199" s="191"/>
      <c r="BT199" s="191"/>
      <c r="BU199" s="192"/>
      <c r="BV199" s="192"/>
      <c r="BW199" s="192"/>
      <c r="BX199" s="198" t="str">
        <f t="shared" si="37"/>
        <v xml:space="preserve"> </v>
      </c>
      <c r="BY199" s="191"/>
      <c r="BZ199" s="191"/>
      <c r="CA199" s="192"/>
      <c r="CB199" s="192"/>
      <c r="CC199" s="192"/>
      <c r="CD199" s="198" t="str">
        <f t="shared" si="38"/>
        <v xml:space="preserve"> </v>
      </c>
      <c r="CE199" s="66"/>
      <c r="CF199" s="66"/>
    </row>
    <row r="200" spans="1:84" s="67" customFormat="1" x14ac:dyDescent="0.25">
      <c r="A200" s="188">
        <f>BIODATA!A198</f>
        <v>193</v>
      </c>
      <c r="B200" s="188" t="str">
        <f>BIODATA!D198</f>
        <v>021011938</v>
      </c>
      <c r="C200" s="189" t="str">
        <f>BIODATA!E198</f>
        <v xml:space="preserve"> NOVRANSYAH</v>
      </c>
      <c r="D200" s="188" t="str">
        <f>BIODATA!G198</f>
        <v>Administrasi Perkantoran</v>
      </c>
      <c r="E200" s="191"/>
      <c r="F200" s="191"/>
      <c r="G200" s="192"/>
      <c r="H200" s="192"/>
      <c r="I200" s="192"/>
      <c r="J200" s="198" t="str">
        <f t="shared" si="26"/>
        <v xml:space="preserve"> </v>
      </c>
      <c r="K200" s="191"/>
      <c r="L200" s="191"/>
      <c r="M200" s="192"/>
      <c r="N200" s="192"/>
      <c r="O200" s="192"/>
      <c r="P200" s="198" t="str">
        <f t="shared" si="27"/>
        <v xml:space="preserve"> </v>
      </c>
      <c r="Q200" s="191"/>
      <c r="R200" s="191"/>
      <c r="S200" s="192"/>
      <c r="T200" s="192"/>
      <c r="U200" s="192"/>
      <c r="V200" s="198" t="str">
        <f t="shared" si="28"/>
        <v xml:space="preserve"> </v>
      </c>
      <c r="W200" s="191"/>
      <c r="X200" s="191"/>
      <c r="Y200" s="192"/>
      <c r="Z200" s="192"/>
      <c r="AA200" s="192"/>
      <c r="AB200" s="198" t="str">
        <f t="shared" si="29"/>
        <v xml:space="preserve"> </v>
      </c>
      <c r="AC200" s="191"/>
      <c r="AD200" s="191"/>
      <c r="AE200" s="192"/>
      <c r="AF200" s="192"/>
      <c r="AG200" s="192"/>
      <c r="AH200" s="198" t="str">
        <f t="shared" si="30"/>
        <v xml:space="preserve"> </v>
      </c>
      <c r="AI200" s="191"/>
      <c r="AJ200" s="191"/>
      <c r="AK200" s="192"/>
      <c r="AL200" s="192"/>
      <c r="AM200" s="192"/>
      <c r="AN200" s="198" t="str">
        <f t="shared" si="31"/>
        <v xml:space="preserve"> </v>
      </c>
      <c r="AO200" s="191"/>
      <c r="AP200" s="191"/>
      <c r="AQ200" s="192"/>
      <c r="AR200" s="192"/>
      <c r="AS200" s="192"/>
      <c r="AT200" s="198" t="str">
        <f t="shared" si="32"/>
        <v xml:space="preserve"> </v>
      </c>
      <c r="AU200" s="191"/>
      <c r="AV200" s="191"/>
      <c r="AW200" s="192"/>
      <c r="AX200" s="192"/>
      <c r="AY200" s="192"/>
      <c r="AZ200" s="198" t="str">
        <f t="shared" si="33"/>
        <v xml:space="preserve"> </v>
      </c>
      <c r="BA200" s="191"/>
      <c r="BB200" s="191"/>
      <c r="BC200" s="192"/>
      <c r="BD200" s="192"/>
      <c r="BE200" s="192"/>
      <c r="BF200" s="198" t="str">
        <f t="shared" si="34"/>
        <v xml:space="preserve"> </v>
      </c>
      <c r="BG200" s="191"/>
      <c r="BH200" s="191"/>
      <c r="BI200" s="192"/>
      <c r="BJ200" s="192"/>
      <c r="BK200" s="192"/>
      <c r="BL200" s="198" t="str">
        <f t="shared" si="35"/>
        <v xml:space="preserve"> </v>
      </c>
      <c r="BM200" s="191"/>
      <c r="BN200" s="191"/>
      <c r="BO200" s="192"/>
      <c r="BP200" s="192"/>
      <c r="BQ200" s="192"/>
      <c r="BR200" s="198" t="str">
        <f t="shared" si="36"/>
        <v xml:space="preserve"> </v>
      </c>
      <c r="BS200" s="191"/>
      <c r="BT200" s="191"/>
      <c r="BU200" s="192"/>
      <c r="BV200" s="192"/>
      <c r="BW200" s="192"/>
      <c r="BX200" s="198" t="str">
        <f t="shared" si="37"/>
        <v xml:space="preserve"> </v>
      </c>
      <c r="BY200" s="191"/>
      <c r="BZ200" s="191"/>
      <c r="CA200" s="192"/>
      <c r="CB200" s="192"/>
      <c r="CC200" s="192"/>
      <c r="CD200" s="198" t="str">
        <f t="shared" si="38"/>
        <v xml:space="preserve"> </v>
      </c>
      <c r="CE200" s="66"/>
      <c r="CF200" s="66"/>
    </row>
    <row r="201" spans="1:84" s="67" customFormat="1" x14ac:dyDescent="0.25">
      <c r="A201" s="188">
        <f>BIODATA!A199</f>
        <v>194</v>
      </c>
      <c r="B201" s="188" t="str">
        <f>BIODATA!D199</f>
        <v>021011947</v>
      </c>
      <c r="C201" s="189" t="str">
        <f>BIODATA!E199</f>
        <v xml:space="preserve"> ORINA HIJRA</v>
      </c>
      <c r="D201" s="188" t="str">
        <f>BIODATA!G199</f>
        <v>Administrasi Perkantoran</v>
      </c>
      <c r="E201" s="191"/>
      <c r="F201" s="191"/>
      <c r="G201" s="192"/>
      <c r="H201" s="192"/>
      <c r="I201" s="192"/>
      <c r="J201" s="198" t="str">
        <f t="shared" ref="J201:J264" si="39">IFERROR(AVERAGE(E201:I201)," ")</f>
        <v xml:space="preserve"> </v>
      </c>
      <c r="K201" s="191"/>
      <c r="L201" s="191"/>
      <c r="M201" s="192"/>
      <c r="N201" s="192"/>
      <c r="O201" s="192"/>
      <c r="P201" s="198" t="str">
        <f t="shared" ref="P201:P264" si="40">IFERROR(AVERAGE(K201:O201)," ")</f>
        <v xml:space="preserve"> </v>
      </c>
      <c r="Q201" s="191"/>
      <c r="R201" s="191"/>
      <c r="S201" s="192"/>
      <c r="T201" s="192"/>
      <c r="U201" s="192"/>
      <c r="V201" s="198" t="str">
        <f t="shared" ref="V201:V264" si="41">IFERROR(AVERAGE(Q201:U201)," ")</f>
        <v xml:space="preserve"> </v>
      </c>
      <c r="W201" s="191"/>
      <c r="X201" s="191"/>
      <c r="Y201" s="192"/>
      <c r="Z201" s="192"/>
      <c r="AA201" s="192"/>
      <c r="AB201" s="198" t="str">
        <f t="shared" ref="AB201:AB264" si="42">IFERROR(AVERAGE(W201:AA201)," ")</f>
        <v xml:space="preserve"> </v>
      </c>
      <c r="AC201" s="191"/>
      <c r="AD201" s="191"/>
      <c r="AE201" s="192"/>
      <c r="AF201" s="192"/>
      <c r="AG201" s="192"/>
      <c r="AH201" s="198" t="str">
        <f t="shared" ref="AH201:AH264" si="43">IFERROR(AVERAGE(AC201:AG201)," ")</f>
        <v xml:space="preserve"> </v>
      </c>
      <c r="AI201" s="191"/>
      <c r="AJ201" s="191"/>
      <c r="AK201" s="192"/>
      <c r="AL201" s="192"/>
      <c r="AM201" s="192"/>
      <c r="AN201" s="198" t="str">
        <f t="shared" ref="AN201:AN264" si="44">IFERROR(AVERAGE(AI201:AM201)," ")</f>
        <v xml:space="preserve"> </v>
      </c>
      <c r="AO201" s="191"/>
      <c r="AP201" s="191"/>
      <c r="AQ201" s="192"/>
      <c r="AR201" s="192"/>
      <c r="AS201" s="192"/>
      <c r="AT201" s="198" t="str">
        <f t="shared" ref="AT201:AT264" si="45">IFERROR(AVERAGE(AO201:AS201)," ")</f>
        <v xml:space="preserve"> </v>
      </c>
      <c r="AU201" s="191"/>
      <c r="AV201" s="191"/>
      <c r="AW201" s="192"/>
      <c r="AX201" s="192"/>
      <c r="AY201" s="192"/>
      <c r="AZ201" s="198" t="str">
        <f t="shared" ref="AZ201:AZ264" si="46">IFERROR(AVERAGE(AU201:AY201)," ")</f>
        <v xml:space="preserve"> </v>
      </c>
      <c r="BA201" s="191"/>
      <c r="BB201" s="191"/>
      <c r="BC201" s="192"/>
      <c r="BD201" s="192"/>
      <c r="BE201" s="192"/>
      <c r="BF201" s="198" t="str">
        <f t="shared" ref="BF201:BF264" si="47">IFERROR(AVERAGE(BA201:BE201)," ")</f>
        <v xml:space="preserve"> </v>
      </c>
      <c r="BG201" s="191"/>
      <c r="BH201" s="191"/>
      <c r="BI201" s="192"/>
      <c r="BJ201" s="192"/>
      <c r="BK201" s="192"/>
      <c r="BL201" s="198" t="str">
        <f t="shared" ref="BL201:BL264" si="48">IFERROR(AVERAGE(BG201:BK201)," ")</f>
        <v xml:space="preserve"> </v>
      </c>
      <c r="BM201" s="191"/>
      <c r="BN201" s="191"/>
      <c r="BO201" s="192"/>
      <c r="BP201" s="192"/>
      <c r="BQ201" s="192"/>
      <c r="BR201" s="198" t="str">
        <f t="shared" ref="BR201:BR264" si="49">IFERROR(AVERAGE(BM201:BQ201)," ")</f>
        <v xml:space="preserve"> </v>
      </c>
      <c r="BS201" s="191"/>
      <c r="BT201" s="191"/>
      <c r="BU201" s="192"/>
      <c r="BV201" s="192"/>
      <c r="BW201" s="192"/>
      <c r="BX201" s="198" t="str">
        <f t="shared" ref="BX201:BX264" si="50">IFERROR(AVERAGE(BS201:BW201)," ")</f>
        <v xml:space="preserve"> </v>
      </c>
      <c r="BY201" s="191"/>
      <c r="BZ201" s="191"/>
      <c r="CA201" s="192"/>
      <c r="CB201" s="192"/>
      <c r="CC201" s="192"/>
      <c r="CD201" s="198" t="str">
        <f t="shared" ref="CD201:CD264" si="51">IFERROR(AVERAGE(BY201:CC201)," ")</f>
        <v xml:space="preserve"> </v>
      </c>
      <c r="CE201" s="66"/>
      <c r="CF201" s="66"/>
    </row>
    <row r="202" spans="1:84" s="67" customFormat="1" x14ac:dyDescent="0.25">
      <c r="A202" s="188">
        <f>BIODATA!A200</f>
        <v>195</v>
      </c>
      <c r="B202" s="188" t="str">
        <f>BIODATA!D200</f>
        <v>021011956</v>
      </c>
      <c r="C202" s="189" t="str">
        <f>BIODATA!E200</f>
        <v xml:space="preserve"> PUTRI</v>
      </c>
      <c r="D202" s="188" t="str">
        <f>BIODATA!G200</f>
        <v>Administrasi Perkantoran</v>
      </c>
      <c r="E202" s="191"/>
      <c r="F202" s="191"/>
      <c r="G202" s="192"/>
      <c r="H202" s="192"/>
      <c r="I202" s="192"/>
      <c r="J202" s="198" t="str">
        <f t="shared" si="39"/>
        <v xml:space="preserve"> </v>
      </c>
      <c r="K202" s="191"/>
      <c r="L202" s="191"/>
      <c r="M202" s="192"/>
      <c r="N202" s="192"/>
      <c r="O202" s="192"/>
      <c r="P202" s="198" t="str">
        <f t="shared" si="40"/>
        <v xml:space="preserve"> </v>
      </c>
      <c r="Q202" s="191"/>
      <c r="R202" s="191"/>
      <c r="S202" s="192"/>
      <c r="T202" s="192"/>
      <c r="U202" s="192"/>
      <c r="V202" s="198" t="str">
        <f t="shared" si="41"/>
        <v xml:space="preserve"> </v>
      </c>
      <c r="W202" s="191"/>
      <c r="X202" s="191"/>
      <c r="Y202" s="192"/>
      <c r="Z202" s="192"/>
      <c r="AA202" s="192"/>
      <c r="AB202" s="198" t="str">
        <f t="shared" si="42"/>
        <v xml:space="preserve"> </v>
      </c>
      <c r="AC202" s="191"/>
      <c r="AD202" s="191"/>
      <c r="AE202" s="192"/>
      <c r="AF202" s="192"/>
      <c r="AG202" s="192"/>
      <c r="AH202" s="198" t="str">
        <f t="shared" si="43"/>
        <v xml:space="preserve"> </v>
      </c>
      <c r="AI202" s="191"/>
      <c r="AJ202" s="191"/>
      <c r="AK202" s="192"/>
      <c r="AL202" s="192"/>
      <c r="AM202" s="192"/>
      <c r="AN202" s="198" t="str">
        <f t="shared" si="44"/>
        <v xml:space="preserve"> </v>
      </c>
      <c r="AO202" s="191"/>
      <c r="AP202" s="191"/>
      <c r="AQ202" s="192"/>
      <c r="AR202" s="192"/>
      <c r="AS202" s="192"/>
      <c r="AT202" s="198" t="str">
        <f t="shared" si="45"/>
        <v xml:space="preserve"> </v>
      </c>
      <c r="AU202" s="191"/>
      <c r="AV202" s="191"/>
      <c r="AW202" s="192"/>
      <c r="AX202" s="192"/>
      <c r="AY202" s="192"/>
      <c r="AZ202" s="198" t="str">
        <f t="shared" si="46"/>
        <v xml:space="preserve"> </v>
      </c>
      <c r="BA202" s="191"/>
      <c r="BB202" s="191"/>
      <c r="BC202" s="192"/>
      <c r="BD202" s="192"/>
      <c r="BE202" s="192"/>
      <c r="BF202" s="198" t="str">
        <f t="shared" si="47"/>
        <v xml:space="preserve"> </v>
      </c>
      <c r="BG202" s="191"/>
      <c r="BH202" s="191"/>
      <c r="BI202" s="192"/>
      <c r="BJ202" s="192"/>
      <c r="BK202" s="192"/>
      <c r="BL202" s="198" t="str">
        <f t="shared" si="48"/>
        <v xml:space="preserve"> </v>
      </c>
      <c r="BM202" s="191"/>
      <c r="BN202" s="191"/>
      <c r="BO202" s="192"/>
      <c r="BP202" s="192"/>
      <c r="BQ202" s="192"/>
      <c r="BR202" s="198" t="str">
        <f t="shared" si="49"/>
        <v xml:space="preserve"> </v>
      </c>
      <c r="BS202" s="191"/>
      <c r="BT202" s="191"/>
      <c r="BU202" s="192"/>
      <c r="BV202" s="192"/>
      <c r="BW202" s="192"/>
      <c r="BX202" s="198" t="str">
        <f t="shared" si="50"/>
        <v xml:space="preserve"> </v>
      </c>
      <c r="BY202" s="191"/>
      <c r="BZ202" s="191"/>
      <c r="CA202" s="192"/>
      <c r="CB202" s="192"/>
      <c r="CC202" s="192"/>
      <c r="CD202" s="198" t="str">
        <f t="shared" si="51"/>
        <v xml:space="preserve"> </v>
      </c>
      <c r="CE202" s="66"/>
      <c r="CF202" s="66"/>
    </row>
    <row r="203" spans="1:84" s="67" customFormat="1" x14ac:dyDescent="0.25">
      <c r="A203" s="188">
        <f>BIODATA!A201</f>
        <v>196</v>
      </c>
      <c r="B203" s="188" t="str">
        <f>BIODATA!D201</f>
        <v>021011965</v>
      </c>
      <c r="C203" s="189" t="str">
        <f>BIODATA!E201</f>
        <v xml:space="preserve"> RAFIAH HAPPY APREZA</v>
      </c>
      <c r="D203" s="188" t="str">
        <f>BIODATA!G201</f>
        <v>Administrasi Perkantoran</v>
      </c>
      <c r="E203" s="191"/>
      <c r="F203" s="191"/>
      <c r="G203" s="192"/>
      <c r="H203" s="192"/>
      <c r="I203" s="192"/>
      <c r="J203" s="198" t="str">
        <f t="shared" si="39"/>
        <v xml:space="preserve"> </v>
      </c>
      <c r="K203" s="191"/>
      <c r="L203" s="191"/>
      <c r="M203" s="192"/>
      <c r="N203" s="192"/>
      <c r="O203" s="192"/>
      <c r="P203" s="198" t="str">
        <f t="shared" si="40"/>
        <v xml:space="preserve"> </v>
      </c>
      <c r="Q203" s="191"/>
      <c r="R203" s="191"/>
      <c r="S203" s="192"/>
      <c r="T203" s="192"/>
      <c r="U203" s="192"/>
      <c r="V203" s="198" t="str">
        <f t="shared" si="41"/>
        <v xml:space="preserve"> </v>
      </c>
      <c r="W203" s="191"/>
      <c r="X203" s="191"/>
      <c r="Y203" s="192"/>
      <c r="Z203" s="192"/>
      <c r="AA203" s="192"/>
      <c r="AB203" s="198" t="str">
        <f t="shared" si="42"/>
        <v xml:space="preserve"> </v>
      </c>
      <c r="AC203" s="191"/>
      <c r="AD203" s="191"/>
      <c r="AE203" s="192"/>
      <c r="AF203" s="192"/>
      <c r="AG203" s="192"/>
      <c r="AH203" s="198" t="str">
        <f t="shared" si="43"/>
        <v xml:space="preserve"> </v>
      </c>
      <c r="AI203" s="191"/>
      <c r="AJ203" s="191"/>
      <c r="AK203" s="192"/>
      <c r="AL203" s="192"/>
      <c r="AM203" s="192"/>
      <c r="AN203" s="198" t="str">
        <f t="shared" si="44"/>
        <v xml:space="preserve"> </v>
      </c>
      <c r="AO203" s="191"/>
      <c r="AP203" s="191"/>
      <c r="AQ203" s="192"/>
      <c r="AR203" s="192"/>
      <c r="AS203" s="192"/>
      <c r="AT203" s="198" t="str">
        <f t="shared" si="45"/>
        <v xml:space="preserve"> </v>
      </c>
      <c r="AU203" s="191"/>
      <c r="AV203" s="191"/>
      <c r="AW203" s="192"/>
      <c r="AX203" s="192"/>
      <c r="AY203" s="192"/>
      <c r="AZ203" s="198" t="str">
        <f t="shared" si="46"/>
        <v xml:space="preserve"> </v>
      </c>
      <c r="BA203" s="191"/>
      <c r="BB203" s="191"/>
      <c r="BC203" s="192"/>
      <c r="BD203" s="192"/>
      <c r="BE203" s="192"/>
      <c r="BF203" s="198" t="str">
        <f t="shared" si="47"/>
        <v xml:space="preserve"> </v>
      </c>
      <c r="BG203" s="191"/>
      <c r="BH203" s="191"/>
      <c r="BI203" s="192"/>
      <c r="BJ203" s="192"/>
      <c r="BK203" s="192"/>
      <c r="BL203" s="198" t="str">
        <f t="shared" si="48"/>
        <v xml:space="preserve"> </v>
      </c>
      <c r="BM203" s="191"/>
      <c r="BN203" s="191"/>
      <c r="BO203" s="192"/>
      <c r="BP203" s="192"/>
      <c r="BQ203" s="192"/>
      <c r="BR203" s="198" t="str">
        <f t="shared" si="49"/>
        <v xml:space="preserve"> </v>
      </c>
      <c r="BS203" s="191"/>
      <c r="BT203" s="191"/>
      <c r="BU203" s="192"/>
      <c r="BV203" s="192"/>
      <c r="BW203" s="192"/>
      <c r="BX203" s="198" t="str">
        <f t="shared" si="50"/>
        <v xml:space="preserve"> </v>
      </c>
      <c r="BY203" s="191"/>
      <c r="BZ203" s="191"/>
      <c r="CA203" s="192"/>
      <c r="CB203" s="192"/>
      <c r="CC203" s="192"/>
      <c r="CD203" s="198" t="str">
        <f t="shared" si="51"/>
        <v xml:space="preserve"> </v>
      </c>
      <c r="CE203" s="66"/>
      <c r="CF203" s="66"/>
    </row>
    <row r="204" spans="1:84" s="67" customFormat="1" x14ac:dyDescent="0.25">
      <c r="A204" s="188">
        <f>BIODATA!A202</f>
        <v>197</v>
      </c>
      <c r="B204" s="188" t="str">
        <f>BIODATA!D202</f>
        <v>021011974</v>
      </c>
      <c r="C204" s="189" t="str">
        <f>BIODATA!E202</f>
        <v xml:space="preserve"> RESTIA VERONIKA</v>
      </c>
      <c r="D204" s="188" t="str">
        <f>BIODATA!G202</f>
        <v>Administrasi Perkantoran</v>
      </c>
      <c r="E204" s="191"/>
      <c r="F204" s="191"/>
      <c r="G204" s="192"/>
      <c r="H204" s="192"/>
      <c r="I204" s="192"/>
      <c r="J204" s="198" t="str">
        <f t="shared" si="39"/>
        <v xml:space="preserve"> </v>
      </c>
      <c r="K204" s="191"/>
      <c r="L204" s="191"/>
      <c r="M204" s="192"/>
      <c r="N204" s="192"/>
      <c r="O204" s="192"/>
      <c r="P204" s="198" t="str">
        <f t="shared" si="40"/>
        <v xml:space="preserve"> </v>
      </c>
      <c r="Q204" s="191"/>
      <c r="R204" s="191"/>
      <c r="S204" s="192"/>
      <c r="T204" s="192"/>
      <c r="U204" s="192"/>
      <c r="V204" s="198" t="str">
        <f t="shared" si="41"/>
        <v xml:space="preserve"> </v>
      </c>
      <c r="W204" s="191"/>
      <c r="X204" s="191"/>
      <c r="Y204" s="192"/>
      <c r="Z204" s="192"/>
      <c r="AA204" s="192"/>
      <c r="AB204" s="198" t="str">
        <f t="shared" si="42"/>
        <v xml:space="preserve"> </v>
      </c>
      <c r="AC204" s="191"/>
      <c r="AD204" s="191"/>
      <c r="AE204" s="192"/>
      <c r="AF204" s="192"/>
      <c r="AG204" s="192"/>
      <c r="AH204" s="198" t="str">
        <f t="shared" si="43"/>
        <v xml:space="preserve"> </v>
      </c>
      <c r="AI204" s="191"/>
      <c r="AJ204" s="191"/>
      <c r="AK204" s="192"/>
      <c r="AL204" s="192"/>
      <c r="AM204" s="192"/>
      <c r="AN204" s="198" t="str">
        <f t="shared" si="44"/>
        <v xml:space="preserve"> </v>
      </c>
      <c r="AO204" s="191"/>
      <c r="AP204" s="191"/>
      <c r="AQ204" s="192"/>
      <c r="AR204" s="192"/>
      <c r="AS204" s="192"/>
      <c r="AT204" s="198" t="str">
        <f t="shared" si="45"/>
        <v xml:space="preserve"> </v>
      </c>
      <c r="AU204" s="191"/>
      <c r="AV204" s="191"/>
      <c r="AW204" s="192"/>
      <c r="AX204" s="192"/>
      <c r="AY204" s="192"/>
      <c r="AZ204" s="198" t="str">
        <f t="shared" si="46"/>
        <v xml:space="preserve"> </v>
      </c>
      <c r="BA204" s="191"/>
      <c r="BB204" s="191"/>
      <c r="BC204" s="192"/>
      <c r="BD204" s="192"/>
      <c r="BE204" s="192"/>
      <c r="BF204" s="198" t="str">
        <f t="shared" si="47"/>
        <v xml:space="preserve"> </v>
      </c>
      <c r="BG204" s="191"/>
      <c r="BH204" s="191"/>
      <c r="BI204" s="192"/>
      <c r="BJ204" s="192"/>
      <c r="BK204" s="192"/>
      <c r="BL204" s="198" t="str">
        <f t="shared" si="48"/>
        <v xml:space="preserve"> </v>
      </c>
      <c r="BM204" s="191"/>
      <c r="BN204" s="191"/>
      <c r="BO204" s="192"/>
      <c r="BP204" s="192"/>
      <c r="BQ204" s="192"/>
      <c r="BR204" s="198" t="str">
        <f t="shared" si="49"/>
        <v xml:space="preserve"> </v>
      </c>
      <c r="BS204" s="191"/>
      <c r="BT204" s="191"/>
      <c r="BU204" s="192"/>
      <c r="BV204" s="192"/>
      <c r="BW204" s="192"/>
      <c r="BX204" s="198" t="str">
        <f t="shared" si="50"/>
        <v xml:space="preserve"> </v>
      </c>
      <c r="BY204" s="191"/>
      <c r="BZ204" s="191"/>
      <c r="CA204" s="192"/>
      <c r="CB204" s="192"/>
      <c r="CC204" s="192"/>
      <c r="CD204" s="198" t="str">
        <f t="shared" si="51"/>
        <v xml:space="preserve"> </v>
      </c>
      <c r="CE204" s="66"/>
      <c r="CF204" s="66"/>
    </row>
    <row r="205" spans="1:84" s="67" customFormat="1" x14ac:dyDescent="0.25">
      <c r="A205" s="188">
        <f>BIODATA!A203</f>
        <v>198</v>
      </c>
      <c r="B205" s="188" t="str">
        <f>BIODATA!D203</f>
        <v>021011983</v>
      </c>
      <c r="C205" s="189" t="str">
        <f>BIODATA!E203</f>
        <v xml:space="preserve"> RINA WISNA</v>
      </c>
      <c r="D205" s="188" t="str">
        <f>BIODATA!G203</f>
        <v>Administrasi Perkantoran</v>
      </c>
      <c r="E205" s="191"/>
      <c r="F205" s="191"/>
      <c r="G205" s="192"/>
      <c r="H205" s="192"/>
      <c r="I205" s="192"/>
      <c r="J205" s="198" t="str">
        <f t="shared" si="39"/>
        <v xml:space="preserve"> </v>
      </c>
      <c r="K205" s="191"/>
      <c r="L205" s="191"/>
      <c r="M205" s="192"/>
      <c r="N205" s="192"/>
      <c r="O205" s="192"/>
      <c r="P205" s="198" t="str">
        <f t="shared" si="40"/>
        <v xml:space="preserve"> </v>
      </c>
      <c r="Q205" s="191"/>
      <c r="R205" s="191"/>
      <c r="S205" s="192"/>
      <c r="T205" s="192"/>
      <c r="U205" s="192"/>
      <c r="V205" s="198" t="str">
        <f t="shared" si="41"/>
        <v xml:space="preserve"> </v>
      </c>
      <c r="W205" s="191"/>
      <c r="X205" s="191"/>
      <c r="Y205" s="192"/>
      <c r="Z205" s="192"/>
      <c r="AA205" s="192"/>
      <c r="AB205" s="198" t="str">
        <f t="shared" si="42"/>
        <v xml:space="preserve"> </v>
      </c>
      <c r="AC205" s="191"/>
      <c r="AD205" s="191"/>
      <c r="AE205" s="192"/>
      <c r="AF205" s="192"/>
      <c r="AG205" s="192"/>
      <c r="AH205" s="198" t="str">
        <f t="shared" si="43"/>
        <v xml:space="preserve"> </v>
      </c>
      <c r="AI205" s="191"/>
      <c r="AJ205" s="191"/>
      <c r="AK205" s="192"/>
      <c r="AL205" s="192"/>
      <c r="AM205" s="192"/>
      <c r="AN205" s="198" t="str">
        <f t="shared" si="44"/>
        <v xml:space="preserve"> </v>
      </c>
      <c r="AO205" s="191"/>
      <c r="AP205" s="191"/>
      <c r="AQ205" s="192"/>
      <c r="AR205" s="192"/>
      <c r="AS205" s="192"/>
      <c r="AT205" s="198" t="str">
        <f t="shared" si="45"/>
        <v xml:space="preserve"> </v>
      </c>
      <c r="AU205" s="191"/>
      <c r="AV205" s="191"/>
      <c r="AW205" s="192"/>
      <c r="AX205" s="192"/>
      <c r="AY205" s="192"/>
      <c r="AZ205" s="198" t="str">
        <f t="shared" si="46"/>
        <v xml:space="preserve"> </v>
      </c>
      <c r="BA205" s="191"/>
      <c r="BB205" s="191"/>
      <c r="BC205" s="192"/>
      <c r="BD205" s="192"/>
      <c r="BE205" s="192"/>
      <c r="BF205" s="198" t="str">
        <f t="shared" si="47"/>
        <v xml:space="preserve"> </v>
      </c>
      <c r="BG205" s="191"/>
      <c r="BH205" s="191"/>
      <c r="BI205" s="192"/>
      <c r="BJ205" s="192"/>
      <c r="BK205" s="192"/>
      <c r="BL205" s="198" t="str">
        <f t="shared" si="48"/>
        <v xml:space="preserve"> </v>
      </c>
      <c r="BM205" s="191"/>
      <c r="BN205" s="191"/>
      <c r="BO205" s="192"/>
      <c r="BP205" s="192"/>
      <c r="BQ205" s="192"/>
      <c r="BR205" s="198" t="str">
        <f t="shared" si="49"/>
        <v xml:space="preserve"> </v>
      </c>
      <c r="BS205" s="191"/>
      <c r="BT205" s="191"/>
      <c r="BU205" s="192"/>
      <c r="BV205" s="192"/>
      <c r="BW205" s="192"/>
      <c r="BX205" s="198" t="str">
        <f t="shared" si="50"/>
        <v xml:space="preserve"> </v>
      </c>
      <c r="BY205" s="191"/>
      <c r="BZ205" s="191"/>
      <c r="CA205" s="192"/>
      <c r="CB205" s="192"/>
      <c r="CC205" s="192"/>
      <c r="CD205" s="198" t="str">
        <f t="shared" si="51"/>
        <v xml:space="preserve"> </v>
      </c>
      <c r="CE205" s="66"/>
      <c r="CF205" s="66"/>
    </row>
    <row r="206" spans="1:84" s="67" customFormat="1" x14ac:dyDescent="0.25">
      <c r="A206" s="188">
        <f>BIODATA!A204</f>
        <v>199</v>
      </c>
      <c r="B206" s="188" t="str">
        <f>BIODATA!D204</f>
        <v>021011992</v>
      </c>
      <c r="C206" s="189" t="str">
        <f>BIODATA!E204</f>
        <v xml:space="preserve"> RINI DWI YULISTI</v>
      </c>
      <c r="D206" s="188" t="str">
        <f>BIODATA!G204</f>
        <v>Administrasi Perkantoran</v>
      </c>
      <c r="E206" s="191"/>
      <c r="F206" s="191"/>
      <c r="G206" s="192"/>
      <c r="H206" s="192"/>
      <c r="I206" s="192"/>
      <c r="J206" s="198" t="str">
        <f t="shared" si="39"/>
        <v xml:space="preserve"> </v>
      </c>
      <c r="K206" s="191"/>
      <c r="L206" s="191"/>
      <c r="M206" s="192"/>
      <c r="N206" s="192"/>
      <c r="O206" s="192"/>
      <c r="P206" s="198" t="str">
        <f t="shared" si="40"/>
        <v xml:space="preserve"> </v>
      </c>
      <c r="Q206" s="191"/>
      <c r="R206" s="191"/>
      <c r="S206" s="192"/>
      <c r="T206" s="192"/>
      <c r="U206" s="192"/>
      <c r="V206" s="198" t="str">
        <f t="shared" si="41"/>
        <v xml:space="preserve"> </v>
      </c>
      <c r="W206" s="191"/>
      <c r="X206" s="191"/>
      <c r="Y206" s="192"/>
      <c r="Z206" s="192"/>
      <c r="AA206" s="192"/>
      <c r="AB206" s="198" t="str">
        <f t="shared" si="42"/>
        <v xml:space="preserve"> </v>
      </c>
      <c r="AC206" s="191"/>
      <c r="AD206" s="191"/>
      <c r="AE206" s="192"/>
      <c r="AF206" s="192"/>
      <c r="AG206" s="192"/>
      <c r="AH206" s="198" t="str">
        <f t="shared" si="43"/>
        <v xml:space="preserve"> </v>
      </c>
      <c r="AI206" s="191"/>
      <c r="AJ206" s="191"/>
      <c r="AK206" s="192"/>
      <c r="AL206" s="192"/>
      <c r="AM206" s="192"/>
      <c r="AN206" s="198" t="str">
        <f t="shared" si="44"/>
        <v xml:space="preserve"> </v>
      </c>
      <c r="AO206" s="191"/>
      <c r="AP206" s="191"/>
      <c r="AQ206" s="192"/>
      <c r="AR206" s="192"/>
      <c r="AS206" s="192"/>
      <c r="AT206" s="198" t="str">
        <f t="shared" si="45"/>
        <v xml:space="preserve"> </v>
      </c>
      <c r="AU206" s="191"/>
      <c r="AV206" s="191"/>
      <c r="AW206" s="192"/>
      <c r="AX206" s="192"/>
      <c r="AY206" s="192"/>
      <c r="AZ206" s="198" t="str">
        <f t="shared" si="46"/>
        <v xml:space="preserve"> </v>
      </c>
      <c r="BA206" s="191"/>
      <c r="BB206" s="191"/>
      <c r="BC206" s="192"/>
      <c r="BD206" s="192"/>
      <c r="BE206" s="192"/>
      <c r="BF206" s="198" t="str">
        <f t="shared" si="47"/>
        <v xml:space="preserve"> </v>
      </c>
      <c r="BG206" s="191"/>
      <c r="BH206" s="191"/>
      <c r="BI206" s="192"/>
      <c r="BJ206" s="192"/>
      <c r="BK206" s="192"/>
      <c r="BL206" s="198" t="str">
        <f t="shared" si="48"/>
        <v xml:space="preserve"> </v>
      </c>
      <c r="BM206" s="191"/>
      <c r="BN206" s="191"/>
      <c r="BO206" s="192"/>
      <c r="BP206" s="192"/>
      <c r="BQ206" s="192"/>
      <c r="BR206" s="198" t="str">
        <f t="shared" si="49"/>
        <v xml:space="preserve"> </v>
      </c>
      <c r="BS206" s="191"/>
      <c r="BT206" s="191"/>
      <c r="BU206" s="192"/>
      <c r="BV206" s="192"/>
      <c r="BW206" s="192"/>
      <c r="BX206" s="198" t="str">
        <f t="shared" si="50"/>
        <v xml:space="preserve"> </v>
      </c>
      <c r="BY206" s="191"/>
      <c r="BZ206" s="191"/>
      <c r="CA206" s="192"/>
      <c r="CB206" s="192"/>
      <c r="CC206" s="192"/>
      <c r="CD206" s="198" t="str">
        <f t="shared" si="51"/>
        <v xml:space="preserve"> </v>
      </c>
      <c r="CE206" s="66"/>
      <c r="CF206" s="66"/>
    </row>
    <row r="207" spans="1:84" s="67" customFormat="1" x14ac:dyDescent="0.25">
      <c r="A207" s="188">
        <f>BIODATA!A205</f>
        <v>200</v>
      </c>
      <c r="B207" s="188" t="str">
        <f>BIODATA!D205</f>
        <v>021012009</v>
      </c>
      <c r="C207" s="189" t="str">
        <f>BIODATA!E205</f>
        <v xml:space="preserve"> SINDI ANGGRAINI</v>
      </c>
      <c r="D207" s="188" t="str">
        <f>BIODATA!G205</f>
        <v>Administrasi Perkantoran</v>
      </c>
      <c r="E207" s="191"/>
      <c r="F207" s="191"/>
      <c r="G207" s="192"/>
      <c r="H207" s="192"/>
      <c r="I207" s="192"/>
      <c r="J207" s="198" t="str">
        <f t="shared" si="39"/>
        <v xml:space="preserve"> </v>
      </c>
      <c r="K207" s="191"/>
      <c r="L207" s="191"/>
      <c r="M207" s="192"/>
      <c r="N207" s="192"/>
      <c r="O207" s="192"/>
      <c r="P207" s="198" t="str">
        <f t="shared" si="40"/>
        <v xml:space="preserve"> </v>
      </c>
      <c r="Q207" s="191"/>
      <c r="R207" s="191"/>
      <c r="S207" s="192"/>
      <c r="T207" s="192"/>
      <c r="U207" s="192"/>
      <c r="V207" s="198" t="str">
        <f t="shared" si="41"/>
        <v xml:space="preserve"> </v>
      </c>
      <c r="W207" s="191"/>
      <c r="X207" s="191"/>
      <c r="Y207" s="192"/>
      <c r="Z207" s="192"/>
      <c r="AA207" s="192"/>
      <c r="AB207" s="198" t="str">
        <f t="shared" si="42"/>
        <v xml:space="preserve"> </v>
      </c>
      <c r="AC207" s="191"/>
      <c r="AD207" s="191"/>
      <c r="AE207" s="192"/>
      <c r="AF207" s="192"/>
      <c r="AG207" s="192"/>
      <c r="AH207" s="198" t="str">
        <f t="shared" si="43"/>
        <v xml:space="preserve"> </v>
      </c>
      <c r="AI207" s="191"/>
      <c r="AJ207" s="191"/>
      <c r="AK207" s="192"/>
      <c r="AL207" s="192"/>
      <c r="AM207" s="192"/>
      <c r="AN207" s="198" t="str">
        <f t="shared" si="44"/>
        <v xml:space="preserve"> </v>
      </c>
      <c r="AO207" s="191"/>
      <c r="AP207" s="191"/>
      <c r="AQ207" s="192"/>
      <c r="AR207" s="192"/>
      <c r="AS207" s="192"/>
      <c r="AT207" s="198" t="str">
        <f t="shared" si="45"/>
        <v xml:space="preserve"> </v>
      </c>
      <c r="AU207" s="191"/>
      <c r="AV207" s="191"/>
      <c r="AW207" s="192"/>
      <c r="AX207" s="192"/>
      <c r="AY207" s="192"/>
      <c r="AZ207" s="198" t="str">
        <f t="shared" si="46"/>
        <v xml:space="preserve"> </v>
      </c>
      <c r="BA207" s="191"/>
      <c r="BB207" s="191"/>
      <c r="BC207" s="192"/>
      <c r="BD207" s="192"/>
      <c r="BE207" s="192"/>
      <c r="BF207" s="198" t="str">
        <f t="shared" si="47"/>
        <v xml:space="preserve"> </v>
      </c>
      <c r="BG207" s="191"/>
      <c r="BH207" s="191"/>
      <c r="BI207" s="192"/>
      <c r="BJ207" s="192"/>
      <c r="BK207" s="192"/>
      <c r="BL207" s="198" t="str">
        <f t="shared" si="48"/>
        <v xml:space="preserve"> </v>
      </c>
      <c r="BM207" s="191"/>
      <c r="BN207" s="191"/>
      <c r="BO207" s="192"/>
      <c r="BP207" s="192"/>
      <c r="BQ207" s="192"/>
      <c r="BR207" s="198" t="str">
        <f t="shared" si="49"/>
        <v xml:space="preserve"> </v>
      </c>
      <c r="BS207" s="191"/>
      <c r="BT207" s="191"/>
      <c r="BU207" s="192"/>
      <c r="BV207" s="192"/>
      <c r="BW207" s="192"/>
      <c r="BX207" s="198" t="str">
        <f t="shared" si="50"/>
        <v xml:space="preserve"> </v>
      </c>
      <c r="BY207" s="191"/>
      <c r="BZ207" s="191"/>
      <c r="CA207" s="192"/>
      <c r="CB207" s="192"/>
      <c r="CC207" s="192"/>
      <c r="CD207" s="198" t="str">
        <f t="shared" si="51"/>
        <v xml:space="preserve"> </v>
      </c>
      <c r="CE207" s="66"/>
      <c r="CF207" s="66"/>
    </row>
    <row r="208" spans="1:84" s="67" customFormat="1" x14ac:dyDescent="0.25">
      <c r="A208" s="188">
        <f>BIODATA!A206</f>
        <v>201</v>
      </c>
      <c r="B208" s="188" t="str">
        <f>BIODATA!D206</f>
        <v>021012018</v>
      </c>
      <c r="C208" s="189" t="str">
        <f>BIODATA!E206</f>
        <v xml:space="preserve"> SISI KARMIDA</v>
      </c>
      <c r="D208" s="188" t="str">
        <f>BIODATA!G206</f>
        <v>Administrasi Perkantoran</v>
      </c>
      <c r="E208" s="191"/>
      <c r="F208" s="191"/>
      <c r="G208" s="192"/>
      <c r="H208" s="192"/>
      <c r="I208" s="192"/>
      <c r="J208" s="198" t="str">
        <f t="shared" si="39"/>
        <v xml:space="preserve"> </v>
      </c>
      <c r="K208" s="191"/>
      <c r="L208" s="191"/>
      <c r="M208" s="192"/>
      <c r="N208" s="192"/>
      <c r="O208" s="192"/>
      <c r="P208" s="198" t="str">
        <f t="shared" si="40"/>
        <v xml:space="preserve"> </v>
      </c>
      <c r="Q208" s="191"/>
      <c r="R208" s="191"/>
      <c r="S208" s="192"/>
      <c r="T208" s="192"/>
      <c r="U208" s="192"/>
      <c r="V208" s="198" t="str">
        <f t="shared" si="41"/>
        <v xml:space="preserve"> </v>
      </c>
      <c r="W208" s="191"/>
      <c r="X208" s="191"/>
      <c r="Y208" s="192"/>
      <c r="Z208" s="192"/>
      <c r="AA208" s="192"/>
      <c r="AB208" s="198" t="str">
        <f t="shared" si="42"/>
        <v xml:space="preserve"> </v>
      </c>
      <c r="AC208" s="191"/>
      <c r="AD208" s="191"/>
      <c r="AE208" s="192"/>
      <c r="AF208" s="192"/>
      <c r="AG208" s="192"/>
      <c r="AH208" s="198" t="str">
        <f t="shared" si="43"/>
        <v xml:space="preserve"> </v>
      </c>
      <c r="AI208" s="191"/>
      <c r="AJ208" s="191"/>
      <c r="AK208" s="192"/>
      <c r="AL208" s="192"/>
      <c r="AM208" s="192"/>
      <c r="AN208" s="198" t="str">
        <f t="shared" si="44"/>
        <v xml:space="preserve"> </v>
      </c>
      <c r="AO208" s="191"/>
      <c r="AP208" s="191"/>
      <c r="AQ208" s="192"/>
      <c r="AR208" s="192"/>
      <c r="AS208" s="192"/>
      <c r="AT208" s="198" t="str">
        <f t="shared" si="45"/>
        <v xml:space="preserve"> </v>
      </c>
      <c r="AU208" s="191"/>
      <c r="AV208" s="191"/>
      <c r="AW208" s="192"/>
      <c r="AX208" s="192"/>
      <c r="AY208" s="192"/>
      <c r="AZ208" s="198" t="str">
        <f t="shared" si="46"/>
        <v xml:space="preserve"> </v>
      </c>
      <c r="BA208" s="191"/>
      <c r="BB208" s="191"/>
      <c r="BC208" s="192"/>
      <c r="BD208" s="192"/>
      <c r="BE208" s="192"/>
      <c r="BF208" s="198" t="str">
        <f t="shared" si="47"/>
        <v xml:space="preserve"> </v>
      </c>
      <c r="BG208" s="191"/>
      <c r="BH208" s="191"/>
      <c r="BI208" s="192"/>
      <c r="BJ208" s="192"/>
      <c r="BK208" s="192"/>
      <c r="BL208" s="198" t="str">
        <f t="shared" si="48"/>
        <v xml:space="preserve"> </v>
      </c>
      <c r="BM208" s="191"/>
      <c r="BN208" s="191"/>
      <c r="BO208" s="192"/>
      <c r="BP208" s="192"/>
      <c r="BQ208" s="192"/>
      <c r="BR208" s="198" t="str">
        <f t="shared" si="49"/>
        <v xml:space="preserve"> </v>
      </c>
      <c r="BS208" s="191"/>
      <c r="BT208" s="191"/>
      <c r="BU208" s="192"/>
      <c r="BV208" s="192"/>
      <c r="BW208" s="192"/>
      <c r="BX208" s="198" t="str">
        <f t="shared" si="50"/>
        <v xml:space="preserve"> </v>
      </c>
      <c r="BY208" s="191"/>
      <c r="BZ208" s="191"/>
      <c r="CA208" s="192"/>
      <c r="CB208" s="192"/>
      <c r="CC208" s="192"/>
      <c r="CD208" s="198" t="str">
        <f t="shared" si="51"/>
        <v xml:space="preserve"> </v>
      </c>
      <c r="CE208" s="66"/>
      <c r="CF208" s="66"/>
    </row>
    <row r="209" spans="1:84" s="67" customFormat="1" x14ac:dyDescent="0.25">
      <c r="A209" s="188">
        <f>BIODATA!A207</f>
        <v>202</v>
      </c>
      <c r="B209" s="188" t="str">
        <f>BIODATA!D207</f>
        <v>021012027</v>
      </c>
      <c r="C209" s="189" t="str">
        <f>BIODATA!E207</f>
        <v xml:space="preserve"> ULLA KHARISMA</v>
      </c>
      <c r="D209" s="188" t="str">
        <f>BIODATA!G207</f>
        <v>Administrasi Perkantoran</v>
      </c>
      <c r="E209" s="191"/>
      <c r="F209" s="191"/>
      <c r="G209" s="192"/>
      <c r="H209" s="192"/>
      <c r="I209" s="192"/>
      <c r="J209" s="198" t="str">
        <f t="shared" si="39"/>
        <v xml:space="preserve"> </v>
      </c>
      <c r="K209" s="191"/>
      <c r="L209" s="191"/>
      <c r="M209" s="192"/>
      <c r="N209" s="192"/>
      <c r="O209" s="192"/>
      <c r="P209" s="198" t="str">
        <f t="shared" si="40"/>
        <v xml:space="preserve"> </v>
      </c>
      <c r="Q209" s="191"/>
      <c r="R209" s="191"/>
      <c r="S209" s="192"/>
      <c r="T209" s="192"/>
      <c r="U209" s="192"/>
      <c r="V209" s="198" t="str">
        <f t="shared" si="41"/>
        <v xml:space="preserve"> </v>
      </c>
      <c r="W209" s="191"/>
      <c r="X209" s="191"/>
      <c r="Y209" s="192"/>
      <c r="Z209" s="192"/>
      <c r="AA209" s="192"/>
      <c r="AB209" s="198" t="str">
        <f t="shared" si="42"/>
        <v xml:space="preserve"> </v>
      </c>
      <c r="AC209" s="191"/>
      <c r="AD209" s="191"/>
      <c r="AE209" s="192"/>
      <c r="AF209" s="192"/>
      <c r="AG209" s="192"/>
      <c r="AH209" s="198" t="str">
        <f t="shared" si="43"/>
        <v xml:space="preserve"> </v>
      </c>
      <c r="AI209" s="191"/>
      <c r="AJ209" s="191"/>
      <c r="AK209" s="192"/>
      <c r="AL209" s="192"/>
      <c r="AM209" s="192"/>
      <c r="AN209" s="198" t="str">
        <f t="shared" si="44"/>
        <v xml:space="preserve"> </v>
      </c>
      <c r="AO209" s="191"/>
      <c r="AP209" s="191"/>
      <c r="AQ209" s="192"/>
      <c r="AR209" s="192"/>
      <c r="AS209" s="192"/>
      <c r="AT209" s="198" t="str">
        <f t="shared" si="45"/>
        <v xml:space="preserve"> </v>
      </c>
      <c r="AU209" s="191"/>
      <c r="AV209" s="191"/>
      <c r="AW209" s="192"/>
      <c r="AX209" s="192"/>
      <c r="AY209" s="192"/>
      <c r="AZ209" s="198" t="str">
        <f t="shared" si="46"/>
        <v xml:space="preserve"> </v>
      </c>
      <c r="BA209" s="191"/>
      <c r="BB209" s="191"/>
      <c r="BC209" s="192"/>
      <c r="BD209" s="192"/>
      <c r="BE209" s="192"/>
      <c r="BF209" s="198" t="str">
        <f t="shared" si="47"/>
        <v xml:space="preserve"> </v>
      </c>
      <c r="BG209" s="191"/>
      <c r="BH209" s="191"/>
      <c r="BI209" s="192"/>
      <c r="BJ209" s="192"/>
      <c r="BK209" s="192"/>
      <c r="BL209" s="198" t="str">
        <f t="shared" si="48"/>
        <v xml:space="preserve"> </v>
      </c>
      <c r="BM209" s="191"/>
      <c r="BN209" s="191"/>
      <c r="BO209" s="192"/>
      <c r="BP209" s="192"/>
      <c r="BQ209" s="192"/>
      <c r="BR209" s="198" t="str">
        <f t="shared" si="49"/>
        <v xml:space="preserve"> </v>
      </c>
      <c r="BS209" s="191"/>
      <c r="BT209" s="191"/>
      <c r="BU209" s="192"/>
      <c r="BV209" s="192"/>
      <c r="BW209" s="192"/>
      <c r="BX209" s="198" t="str">
        <f t="shared" si="50"/>
        <v xml:space="preserve"> </v>
      </c>
      <c r="BY209" s="191"/>
      <c r="BZ209" s="191"/>
      <c r="CA209" s="192"/>
      <c r="CB209" s="192"/>
      <c r="CC209" s="192"/>
      <c r="CD209" s="198" t="str">
        <f t="shared" si="51"/>
        <v xml:space="preserve"> </v>
      </c>
      <c r="CE209" s="66"/>
      <c r="CF209" s="66"/>
    </row>
    <row r="210" spans="1:84" s="67" customFormat="1" x14ac:dyDescent="0.25">
      <c r="A210" s="188">
        <f>BIODATA!A208</f>
        <v>203</v>
      </c>
      <c r="B210" s="188" t="str">
        <f>BIODATA!D208</f>
        <v>021012036</v>
      </c>
      <c r="C210" s="189" t="str">
        <f>BIODATA!E208</f>
        <v xml:space="preserve"> YOGA SAPUTRA</v>
      </c>
      <c r="D210" s="188" t="str">
        <f>BIODATA!G208</f>
        <v>Administrasi Perkantoran</v>
      </c>
      <c r="E210" s="191"/>
      <c r="F210" s="191"/>
      <c r="G210" s="192"/>
      <c r="H210" s="192"/>
      <c r="I210" s="192"/>
      <c r="J210" s="198" t="str">
        <f t="shared" si="39"/>
        <v xml:space="preserve"> </v>
      </c>
      <c r="K210" s="191"/>
      <c r="L210" s="191"/>
      <c r="M210" s="192"/>
      <c r="N210" s="192"/>
      <c r="O210" s="192"/>
      <c r="P210" s="198" t="str">
        <f t="shared" si="40"/>
        <v xml:space="preserve"> </v>
      </c>
      <c r="Q210" s="191"/>
      <c r="R210" s="191"/>
      <c r="S210" s="192"/>
      <c r="T210" s="192"/>
      <c r="U210" s="192"/>
      <c r="V210" s="198" t="str">
        <f t="shared" si="41"/>
        <v xml:space="preserve"> </v>
      </c>
      <c r="W210" s="191"/>
      <c r="X210" s="191"/>
      <c r="Y210" s="192"/>
      <c r="Z210" s="192"/>
      <c r="AA210" s="192"/>
      <c r="AB210" s="198" t="str">
        <f t="shared" si="42"/>
        <v xml:space="preserve"> </v>
      </c>
      <c r="AC210" s="191"/>
      <c r="AD210" s="191"/>
      <c r="AE210" s="192"/>
      <c r="AF210" s="192"/>
      <c r="AG210" s="192"/>
      <c r="AH210" s="198" t="str">
        <f t="shared" si="43"/>
        <v xml:space="preserve"> </v>
      </c>
      <c r="AI210" s="191"/>
      <c r="AJ210" s="191"/>
      <c r="AK210" s="192"/>
      <c r="AL210" s="192"/>
      <c r="AM210" s="192"/>
      <c r="AN210" s="198" t="str">
        <f t="shared" si="44"/>
        <v xml:space="preserve"> </v>
      </c>
      <c r="AO210" s="191"/>
      <c r="AP210" s="191"/>
      <c r="AQ210" s="192"/>
      <c r="AR210" s="192"/>
      <c r="AS210" s="192"/>
      <c r="AT210" s="198" t="str">
        <f t="shared" si="45"/>
        <v xml:space="preserve"> </v>
      </c>
      <c r="AU210" s="191"/>
      <c r="AV210" s="191"/>
      <c r="AW210" s="192"/>
      <c r="AX210" s="192"/>
      <c r="AY210" s="192"/>
      <c r="AZ210" s="198" t="str">
        <f t="shared" si="46"/>
        <v xml:space="preserve"> </v>
      </c>
      <c r="BA210" s="191"/>
      <c r="BB210" s="191"/>
      <c r="BC210" s="192"/>
      <c r="BD210" s="192"/>
      <c r="BE210" s="192"/>
      <c r="BF210" s="198" t="str">
        <f t="shared" si="47"/>
        <v xml:space="preserve"> </v>
      </c>
      <c r="BG210" s="191"/>
      <c r="BH210" s="191"/>
      <c r="BI210" s="192"/>
      <c r="BJ210" s="192"/>
      <c r="BK210" s="192"/>
      <c r="BL210" s="198" t="str">
        <f t="shared" si="48"/>
        <v xml:space="preserve"> </v>
      </c>
      <c r="BM210" s="191"/>
      <c r="BN210" s="191"/>
      <c r="BO210" s="192"/>
      <c r="BP210" s="192"/>
      <c r="BQ210" s="192"/>
      <c r="BR210" s="198" t="str">
        <f t="shared" si="49"/>
        <v xml:space="preserve"> </v>
      </c>
      <c r="BS210" s="191"/>
      <c r="BT210" s="191"/>
      <c r="BU210" s="192"/>
      <c r="BV210" s="192"/>
      <c r="BW210" s="192"/>
      <c r="BX210" s="198" t="str">
        <f t="shared" si="50"/>
        <v xml:space="preserve"> </v>
      </c>
      <c r="BY210" s="191"/>
      <c r="BZ210" s="191"/>
      <c r="CA210" s="192"/>
      <c r="CB210" s="192"/>
      <c r="CC210" s="192"/>
      <c r="CD210" s="198" t="str">
        <f t="shared" si="51"/>
        <v xml:space="preserve"> </v>
      </c>
      <c r="CE210" s="66"/>
      <c r="CF210" s="66"/>
    </row>
    <row r="211" spans="1:84" s="67" customFormat="1" x14ac:dyDescent="0.25">
      <c r="A211" s="188">
        <f>BIODATA!A209</f>
        <v>204</v>
      </c>
      <c r="B211" s="188" t="str">
        <f>BIODATA!D209</f>
        <v>021012045</v>
      </c>
      <c r="C211" s="189" t="str">
        <f>BIODATA!E209</f>
        <v xml:space="preserve"> AYU LESTARI</v>
      </c>
      <c r="D211" s="188" t="str">
        <f>BIODATA!G209</f>
        <v>Administrasi Perkantoran</v>
      </c>
      <c r="E211" s="191"/>
      <c r="F211" s="191"/>
      <c r="G211" s="192"/>
      <c r="H211" s="192"/>
      <c r="I211" s="192"/>
      <c r="J211" s="198" t="str">
        <f t="shared" si="39"/>
        <v xml:space="preserve"> </v>
      </c>
      <c r="K211" s="191"/>
      <c r="L211" s="191"/>
      <c r="M211" s="192"/>
      <c r="N211" s="192"/>
      <c r="O211" s="192"/>
      <c r="P211" s="198" t="str">
        <f t="shared" si="40"/>
        <v xml:space="preserve"> </v>
      </c>
      <c r="Q211" s="191"/>
      <c r="R211" s="191"/>
      <c r="S211" s="192"/>
      <c r="T211" s="192"/>
      <c r="U211" s="192"/>
      <c r="V211" s="198" t="str">
        <f t="shared" si="41"/>
        <v xml:space="preserve"> </v>
      </c>
      <c r="W211" s="191"/>
      <c r="X211" s="191"/>
      <c r="Y211" s="192"/>
      <c r="Z211" s="192"/>
      <c r="AA211" s="192"/>
      <c r="AB211" s="198" t="str">
        <f t="shared" si="42"/>
        <v xml:space="preserve"> </v>
      </c>
      <c r="AC211" s="191"/>
      <c r="AD211" s="191"/>
      <c r="AE211" s="192"/>
      <c r="AF211" s="192"/>
      <c r="AG211" s="192"/>
      <c r="AH211" s="198" t="str">
        <f t="shared" si="43"/>
        <v xml:space="preserve"> </v>
      </c>
      <c r="AI211" s="191"/>
      <c r="AJ211" s="191"/>
      <c r="AK211" s="192"/>
      <c r="AL211" s="192"/>
      <c r="AM211" s="192"/>
      <c r="AN211" s="198" t="str">
        <f t="shared" si="44"/>
        <v xml:space="preserve"> </v>
      </c>
      <c r="AO211" s="191"/>
      <c r="AP211" s="191"/>
      <c r="AQ211" s="192"/>
      <c r="AR211" s="192"/>
      <c r="AS211" s="192"/>
      <c r="AT211" s="198" t="str">
        <f t="shared" si="45"/>
        <v xml:space="preserve"> </v>
      </c>
      <c r="AU211" s="191"/>
      <c r="AV211" s="191"/>
      <c r="AW211" s="192"/>
      <c r="AX211" s="192"/>
      <c r="AY211" s="192"/>
      <c r="AZ211" s="198" t="str">
        <f t="shared" si="46"/>
        <v xml:space="preserve"> </v>
      </c>
      <c r="BA211" s="191"/>
      <c r="BB211" s="191"/>
      <c r="BC211" s="192"/>
      <c r="BD211" s="192"/>
      <c r="BE211" s="192"/>
      <c r="BF211" s="198" t="str">
        <f t="shared" si="47"/>
        <v xml:space="preserve"> </v>
      </c>
      <c r="BG211" s="191"/>
      <c r="BH211" s="191"/>
      <c r="BI211" s="192"/>
      <c r="BJ211" s="192"/>
      <c r="BK211" s="192"/>
      <c r="BL211" s="198" t="str">
        <f t="shared" si="48"/>
        <v xml:space="preserve"> </v>
      </c>
      <c r="BM211" s="191"/>
      <c r="BN211" s="191"/>
      <c r="BO211" s="192"/>
      <c r="BP211" s="192"/>
      <c r="BQ211" s="192"/>
      <c r="BR211" s="198" t="str">
        <f t="shared" si="49"/>
        <v xml:space="preserve"> </v>
      </c>
      <c r="BS211" s="191"/>
      <c r="BT211" s="191"/>
      <c r="BU211" s="192"/>
      <c r="BV211" s="192"/>
      <c r="BW211" s="192"/>
      <c r="BX211" s="198" t="str">
        <f t="shared" si="50"/>
        <v xml:space="preserve"> </v>
      </c>
      <c r="BY211" s="191"/>
      <c r="BZ211" s="191"/>
      <c r="CA211" s="192"/>
      <c r="CB211" s="192"/>
      <c r="CC211" s="192"/>
      <c r="CD211" s="198" t="str">
        <f t="shared" si="51"/>
        <v xml:space="preserve"> </v>
      </c>
      <c r="CE211" s="66"/>
      <c r="CF211" s="66"/>
    </row>
    <row r="212" spans="1:84" s="67" customFormat="1" x14ac:dyDescent="0.25">
      <c r="A212" s="188">
        <f>BIODATA!A210</f>
        <v>205</v>
      </c>
      <c r="B212" s="188" t="str">
        <f>BIODATA!D210</f>
        <v>021012054</v>
      </c>
      <c r="C212" s="189" t="str">
        <f>BIODATA!E210</f>
        <v xml:space="preserve"> AYU NANDA RESTI</v>
      </c>
      <c r="D212" s="188" t="str">
        <f>BIODATA!G210</f>
        <v>Administrasi Perkantoran</v>
      </c>
      <c r="E212" s="191"/>
      <c r="F212" s="191"/>
      <c r="G212" s="192"/>
      <c r="H212" s="192"/>
      <c r="I212" s="192"/>
      <c r="J212" s="198" t="str">
        <f t="shared" si="39"/>
        <v xml:space="preserve"> </v>
      </c>
      <c r="K212" s="191"/>
      <c r="L212" s="191"/>
      <c r="M212" s="192"/>
      <c r="N212" s="192"/>
      <c r="O212" s="192"/>
      <c r="P212" s="198" t="str">
        <f t="shared" si="40"/>
        <v xml:space="preserve"> </v>
      </c>
      <c r="Q212" s="191"/>
      <c r="R212" s="191"/>
      <c r="S212" s="192"/>
      <c r="T212" s="192"/>
      <c r="U212" s="192"/>
      <c r="V212" s="198" t="str">
        <f t="shared" si="41"/>
        <v xml:space="preserve"> </v>
      </c>
      <c r="W212" s="191"/>
      <c r="X212" s="191"/>
      <c r="Y212" s="192"/>
      <c r="Z212" s="192"/>
      <c r="AA212" s="192"/>
      <c r="AB212" s="198" t="str">
        <f t="shared" si="42"/>
        <v xml:space="preserve"> </v>
      </c>
      <c r="AC212" s="191"/>
      <c r="AD212" s="191"/>
      <c r="AE212" s="192"/>
      <c r="AF212" s="192"/>
      <c r="AG212" s="192"/>
      <c r="AH212" s="198" t="str">
        <f t="shared" si="43"/>
        <v xml:space="preserve"> </v>
      </c>
      <c r="AI212" s="191"/>
      <c r="AJ212" s="191"/>
      <c r="AK212" s="192"/>
      <c r="AL212" s="192"/>
      <c r="AM212" s="192"/>
      <c r="AN212" s="198" t="str">
        <f t="shared" si="44"/>
        <v xml:space="preserve"> </v>
      </c>
      <c r="AO212" s="191"/>
      <c r="AP212" s="191"/>
      <c r="AQ212" s="192"/>
      <c r="AR212" s="192"/>
      <c r="AS212" s="192"/>
      <c r="AT212" s="198" t="str">
        <f t="shared" si="45"/>
        <v xml:space="preserve"> </v>
      </c>
      <c r="AU212" s="191"/>
      <c r="AV212" s="191"/>
      <c r="AW212" s="192"/>
      <c r="AX212" s="192"/>
      <c r="AY212" s="192"/>
      <c r="AZ212" s="198" t="str">
        <f t="shared" si="46"/>
        <v xml:space="preserve"> </v>
      </c>
      <c r="BA212" s="191"/>
      <c r="BB212" s="191"/>
      <c r="BC212" s="192"/>
      <c r="BD212" s="192"/>
      <c r="BE212" s="192"/>
      <c r="BF212" s="198" t="str">
        <f t="shared" si="47"/>
        <v xml:space="preserve"> </v>
      </c>
      <c r="BG212" s="191"/>
      <c r="BH212" s="191"/>
      <c r="BI212" s="192"/>
      <c r="BJ212" s="192"/>
      <c r="BK212" s="192"/>
      <c r="BL212" s="198" t="str">
        <f t="shared" si="48"/>
        <v xml:space="preserve"> </v>
      </c>
      <c r="BM212" s="191"/>
      <c r="BN212" s="191"/>
      <c r="BO212" s="192"/>
      <c r="BP212" s="192"/>
      <c r="BQ212" s="192"/>
      <c r="BR212" s="198" t="str">
        <f t="shared" si="49"/>
        <v xml:space="preserve"> </v>
      </c>
      <c r="BS212" s="191"/>
      <c r="BT212" s="191"/>
      <c r="BU212" s="192"/>
      <c r="BV212" s="192"/>
      <c r="BW212" s="192"/>
      <c r="BX212" s="198" t="str">
        <f t="shared" si="50"/>
        <v xml:space="preserve"> </v>
      </c>
      <c r="BY212" s="191"/>
      <c r="BZ212" s="191"/>
      <c r="CA212" s="192"/>
      <c r="CB212" s="192"/>
      <c r="CC212" s="192"/>
      <c r="CD212" s="198" t="str">
        <f t="shared" si="51"/>
        <v xml:space="preserve"> </v>
      </c>
      <c r="CE212" s="66"/>
      <c r="CF212" s="66"/>
    </row>
    <row r="213" spans="1:84" s="67" customFormat="1" x14ac:dyDescent="0.25">
      <c r="A213" s="188">
        <f>BIODATA!A211</f>
        <v>206</v>
      </c>
      <c r="B213" s="188" t="str">
        <f>BIODATA!D211</f>
        <v>021012063</v>
      </c>
      <c r="C213" s="189" t="str">
        <f>BIODATA!E211</f>
        <v xml:space="preserve"> BAGUS EKA PUTRA</v>
      </c>
      <c r="D213" s="188" t="str">
        <f>BIODATA!G211</f>
        <v>Administrasi Perkantoran</v>
      </c>
      <c r="E213" s="191"/>
      <c r="F213" s="191"/>
      <c r="G213" s="192"/>
      <c r="H213" s="192"/>
      <c r="I213" s="192"/>
      <c r="J213" s="198" t="str">
        <f t="shared" si="39"/>
        <v xml:space="preserve"> </v>
      </c>
      <c r="K213" s="191"/>
      <c r="L213" s="191"/>
      <c r="M213" s="192"/>
      <c r="N213" s="192"/>
      <c r="O213" s="192"/>
      <c r="P213" s="198" t="str">
        <f t="shared" si="40"/>
        <v xml:space="preserve"> </v>
      </c>
      <c r="Q213" s="191"/>
      <c r="R213" s="191"/>
      <c r="S213" s="192"/>
      <c r="T213" s="192"/>
      <c r="U213" s="192"/>
      <c r="V213" s="198" t="str">
        <f t="shared" si="41"/>
        <v xml:space="preserve"> </v>
      </c>
      <c r="W213" s="191"/>
      <c r="X213" s="191"/>
      <c r="Y213" s="192"/>
      <c r="Z213" s="192"/>
      <c r="AA213" s="192"/>
      <c r="AB213" s="198" t="str">
        <f t="shared" si="42"/>
        <v xml:space="preserve"> </v>
      </c>
      <c r="AC213" s="191"/>
      <c r="AD213" s="191"/>
      <c r="AE213" s="192"/>
      <c r="AF213" s="192"/>
      <c r="AG213" s="192"/>
      <c r="AH213" s="198" t="str">
        <f t="shared" si="43"/>
        <v xml:space="preserve"> </v>
      </c>
      <c r="AI213" s="191"/>
      <c r="AJ213" s="191"/>
      <c r="AK213" s="192"/>
      <c r="AL213" s="192"/>
      <c r="AM213" s="192"/>
      <c r="AN213" s="198" t="str">
        <f t="shared" si="44"/>
        <v xml:space="preserve"> </v>
      </c>
      <c r="AO213" s="191"/>
      <c r="AP213" s="191"/>
      <c r="AQ213" s="192"/>
      <c r="AR213" s="192"/>
      <c r="AS213" s="192"/>
      <c r="AT213" s="198" t="str">
        <f t="shared" si="45"/>
        <v xml:space="preserve"> </v>
      </c>
      <c r="AU213" s="191"/>
      <c r="AV213" s="191"/>
      <c r="AW213" s="192"/>
      <c r="AX213" s="192"/>
      <c r="AY213" s="192"/>
      <c r="AZ213" s="198" t="str">
        <f t="shared" si="46"/>
        <v xml:space="preserve"> </v>
      </c>
      <c r="BA213" s="191"/>
      <c r="BB213" s="191"/>
      <c r="BC213" s="192"/>
      <c r="BD213" s="192"/>
      <c r="BE213" s="192"/>
      <c r="BF213" s="198" t="str">
        <f t="shared" si="47"/>
        <v xml:space="preserve"> </v>
      </c>
      <c r="BG213" s="191"/>
      <c r="BH213" s="191"/>
      <c r="BI213" s="192"/>
      <c r="BJ213" s="192"/>
      <c r="BK213" s="192"/>
      <c r="BL213" s="198" t="str">
        <f t="shared" si="48"/>
        <v xml:space="preserve"> </v>
      </c>
      <c r="BM213" s="191"/>
      <c r="BN213" s="191"/>
      <c r="BO213" s="192"/>
      <c r="BP213" s="192"/>
      <c r="BQ213" s="192"/>
      <c r="BR213" s="198" t="str">
        <f t="shared" si="49"/>
        <v xml:space="preserve"> </v>
      </c>
      <c r="BS213" s="191"/>
      <c r="BT213" s="191"/>
      <c r="BU213" s="192"/>
      <c r="BV213" s="192"/>
      <c r="BW213" s="192"/>
      <c r="BX213" s="198" t="str">
        <f t="shared" si="50"/>
        <v xml:space="preserve"> </v>
      </c>
      <c r="BY213" s="191"/>
      <c r="BZ213" s="191"/>
      <c r="CA213" s="192"/>
      <c r="CB213" s="192"/>
      <c r="CC213" s="192"/>
      <c r="CD213" s="198" t="str">
        <f t="shared" si="51"/>
        <v xml:space="preserve"> </v>
      </c>
      <c r="CE213" s="66"/>
      <c r="CF213" s="66"/>
    </row>
    <row r="214" spans="1:84" s="67" customFormat="1" x14ac:dyDescent="0.25">
      <c r="A214" s="188">
        <f>BIODATA!A212</f>
        <v>207</v>
      </c>
      <c r="B214" s="188" t="str">
        <f>BIODATA!D212</f>
        <v>021012072</v>
      </c>
      <c r="C214" s="189" t="str">
        <f>BIODATA!E212</f>
        <v xml:space="preserve"> DAHLIYA</v>
      </c>
      <c r="D214" s="188" t="str">
        <f>BIODATA!G212</f>
        <v>Administrasi Perkantoran</v>
      </c>
      <c r="E214" s="191"/>
      <c r="F214" s="191"/>
      <c r="G214" s="192"/>
      <c r="H214" s="192"/>
      <c r="I214" s="192"/>
      <c r="J214" s="198" t="str">
        <f t="shared" si="39"/>
        <v xml:space="preserve"> </v>
      </c>
      <c r="K214" s="191"/>
      <c r="L214" s="191"/>
      <c r="M214" s="192"/>
      <c r="N214" s="192"/>
      <c r="O214" s="192"/>
      <c r="P214" s="198" t="str">
        <f t="shared" si="40"/>
        <v xml:space="preserve"> </v>
      </c>
      <c r="Q214" s="191"/>
      <c r="R214" s="191"/>
      <c r="S214" s="192"/>
      <c r="T214" s="192"/>
      <c r="U214" s="192"/>
      <c r="V214" s="198" t="str">
        <f t="shared" si="41"/>
        <v xml:space="preserve"> </v>
      </c>
      <c r="W214" s="191"/>
      <c r="X214" s="191"/>
      <c r="Y214" s="192"/>
      <c r="Z214" s="192"/>
      <c r="AA214" s="192"/>
      <c r="AB214" s="198" t="str">
        <f t="shared" si="42"/>
        <v xml:space="preserve"> </v>
      </c>
      <c r="AC214" s="191"/>
      <c r="AD214" s="191"/>
      <c r="AE214" s="192"/>
      <c r="AF214" s="192"/>
      <c r="AG214" s="192"/>
      <c r="AH214" s="198" t="str">
        <f t="shared" si="43"/>
        <v xml:space="preserve"> </v>
      </c>
      <c r="AI214" s="191"/>
      <c r="AJ214" s="191"/>
      <c r="AK214" s="192"/>
      <c r="AL214" s="192"/>
      <c r="AM214" s="192"/>
      <c r="AN214" s="198" t="str">
        <f t="shared" si="44"/>
        <v xml:space="preserve"> </v>
      </c>
      <c r="AO214" s="191"/>
      <c r="AP214" s="191"/>
      <c r="AQ214" s="192"/>
      <c r="AR214" s="192"/>
      <c r="AS214" s="192"/>
      <c r="AT214" s="198" t="str">
        <f t="shared" si="45"/>
        <v xml:space="preserve"> </v>
      </c>
      <c r="AU214" s="191"/>
      <c r="AV214" s="191"/>
      <c r="AW214" s="192"/>
      <c r="AX214" s="192"/>
      <c r="AY214" s="192"/>
      <c r="AZ214" s="198" t="str">
        <f t="shared" si="46"/>
        <v xml:space="preserve"> </v>
      </c>
      <c r="BA214" s="191"/>
      <c r="BB214" s="191"/>
      <c r="BC214" s="192"/>
      <c r="BD214" s="192"/>
      <c r="BE214" s="192"/>
      <c r="BF214" s="198" t="str">
        <f t="shared" si="47"/>
        <v xml:space="preserve"> </v>
      </c>
      <c r="BG214" s="191"/>
      <c r="BH214" s="191"/>
      <c r="BI214" s="192"/>
      <c r="BJ214" s="192"/>
      <c r="BK214" s="192"/>
      <c r="BL214" s="198" t="str">
        <f t="shared" si="48"/>
        <v xml:space="preserve"> </v>
      </c>
      <c r="BM214" s="191"/>
      <c r="BN214" s="191"/>
      <c r="BO214" s="192"/>
      <c r="BP214" s="192"/>
      <c r="BQ214" s="192"/>
      <c r="BR214" s="198" t="str">
        <f t="shared" si="49"/>
        <v xml:space="preserve"> </v>
      </c>
      <c r="BS214" s="191"/>
      <c r="BT214" s="191"/>
      <c r="BU214" s="192"/>
      <c r="BV214" s="192"/>
      <c r="BW214" s="192"/>
      <c r="BX214" s="198" t="str">
        <f t="shared" si="50"/>
        <v xml:space="preserve"> </v>
      </c>
      <c r="BY214" s="191"/>
      <c r="BZ214" s="191"/>
      <c r="CA214" s="192"/>
      <c r="CB214" s="192"/>
      <c r="CC214" s="192"/>
      <c r="CD214" s="198" t="str">
        <f t="shared" si="51"/>
        <v xml:space="preserve"> </v>
      </c>
      <c r="CE214" s="66"/>
      <c r="CF214" s="66"/>
    </row>
    <row r="215" spans="1:84" s="67" customFormat="1" x14ac:dyDescent="0.25">
      <c r="A215" s="188">
        <f>BIODATA!A213</f>
        <v>208</v>
      </c>
      <c r="B215" s="188" t="str">
        <f>BIODATA!D213</f>
        <v>021012089</v>
      </c>
      <c r="C215" s="189" t="str">
        <f>BIODATA!E213</f>
        <v xml:space="preserve"> DESI INTAN LESTARI</v>
      </c>
      <c r="D215" s="188" t="str">
        <f>BIODATA!G213</f>
        <v>Administrasi Perkantoran</v>
      </c>
      <c r="E215" s="191"/>
      <c r="F215" s="191"/>
      <c r="G215" s="192"/>
      <c r="H215" s="192"/>
      <c r="I215" s="192"/>
      <c r="J215" s="198" t="str">
        <f t="shared" si="39"/>
        <v xml:space="preserve"> </v>
      </c>
      <c r="K215" s="191"/>
      <c r="L215" s="191"/>
      <c r="M215" s="192"/>
      <c r="N215" s="192"/>
      <c r="O215" s="192"/>
      <c r="P215" s="198" t="str">
        <f t="shared" si="40"/>
        <v xml:space="preserve"> </v>
      </c>
      <c r="Q215" s="191"/>
      <c r="R215" s="191"/>
      <c r="S215" s="192"/>
      <c r="T215" s="192"/>
      <c r="U215" s="192"/>
      <c r="V215" s="198" t="str">
        <f t="shared" si="41"/>
        <v xml:space="preserve"> </v>
      </c>
      <c r="W215" s="191"/>
      <c r="X215" s="191"/>
      <c r="Y215" s="192"/>
      <c r="Z215" s="192"/>
      <c r="AA215" s="192"/>
      <c r="AB215" s="198" t="str">
        <f t="shared" si="42"/>
        <v xml:space="preserve"> </v>
      </c>
      <c r="AC215" s="191"/>
      <c r="AD215" s="191"/>
      <c r="AE215" s="192"/>
      <c r="AF215" s="192"/>
      <c r="AG215" s="192"/>
      <c r="AH215" s="198" t="str">
        <f t="shared" si="43"/>
        <v xml:space="preserve"> </v>
      </c>
      <c r="AI215" s="191"/>
      <c r="AJ215" s="191"/>
      <c r="AK215" s="192"/>
      <c r="AL215" s="192"/>
      <c r="AM215" s="192"/>
      <c r="AN215" s="198" t="str">
        <f t="shared" si="44"/>
        <v xml:space="preserve"> </v>
      </c>
      <c r="AO215" s="191"/>
      <c r="AP215" s="191"/>
      <c r="AQ215" s="192"/>
      <c r="AR215" s="192"/>
      <c r="AS215" s="192"/>
      <c r="AT215" s="198" t="str">
        <f t="shared" si="45"/>
        <v xml:space="preserve"> </v>
      </c>
      <c r="AU215" s="191"/>
      <c r="AV215" s="191"/>
      <c r="AW215" s="192"/>
      <c r="AX215" s="192"/>
      <c r="AY215" s="192"/>
      <c r="AZ215" s="198" t="str">
        <f t="shared" si="46"/>
        <v xml:space="preserve"> </v>
      </c>
      <c r="BA215" s="191"/>
      <c r="BB215" s="191"/>
      <c r="BC215" s="192"/>
      <c r="BD215" s="192"/>
      <c r="BE215" s="192"/>
      <c r="BF215" s="198" t="str">
        <f t="shared" si="47"/>
        <v xml:space="preserve"> </v>
      </c>
      <c r="BG215" s="191"/>
      <c r="BH215" s="191"/>
      <c r="BI215" s="192"/>
      <c r="BJ215" s="192"/>
      <c r="BK215" s="192"/>
      <c r="BL215" s="198" t="str">
        <f t="shared" si="48"/>
        <v xml:space="preserve"> </v>
      </c>
      <c r="BM215" s="191"/>
      <c r="BN215" s="191"/>
      <c r="BO215" s="192"/>
      <c r="BP215" s="192"/>
      <c r="BQ215" s="192"/>
      <c r="BR215" s="198" t="str">
        <f t="shared" si="49"/>
        <v xml:space="preserve"> </v>
      </c>
      <c r="BS215" s="191"/>
      <c r="BT215" s="191"/>
      <c r="BU215" s="192"/>
      <c r="BV215" s="192"/>
      <c r="BW215" s="192"/>
      <c r="BX215" s="198" t="str">
        <f t="shared" si="50"/>
        <v xml:space="preserve"> </v>
      </c>
      <c r="BY215" s="191"/>
      <c r="BZ215" s="191"/>
      <c r="CA215" s="192"/>
      <c r="CB215" s="192"/>
      <c r="CC215" s="192"/>
      <c r="CD215" s="198" t="str">
        <f t="shared" si="51"/>
        <v xml:space="preserve"> </v>
      </c>
      <c r="CE215" s="66"/>
      <c r="CF215" s="66"/>
    </row>
    <row r="216" spans="1:84" s="67" customFormat="1" x14ac:dyDescent="0.25">
      <c r="A216" s="188">
        <f>BIODATA!A214</f>
        <v>209</v>
      </c>
      <c r="B216" s="188" t="str">
        <f>BIODATA!D214</f>
        <v>021012098</v>
      </c>
      <c r="C216" s="189" t="str">
        <f>BIODATA!E214</f>
        <v xml:space="preserve"> DINA MAYSIAR</v>
      </c>
      <c r="D216" s="188" t="str">
        <f>BIODATA!G214</f>
        <v>Administrasi Perkantoran</v>
      </c>
      <c r="E216" s="191"/>
      <c r="F216" s="191"/>
      <c r="G216" s="192"/>
      <c r="H216" s="192"/>
      <c r="I216" s="192"/>
      <c r="J216" s="198" t="str">
        <f t="shared" si="39"/>
        <v xml:space="preserve"> </v>
      </c>
      <c r="K216" s="191"/>
      <c r="L216" s="191"/>
      <c r="M216" s="192"/>
      <c r="N216" s="192"/>
      <c r="O216" s="192"/>
      <c r="P216" s="198" t="str">
        <f t="shared" si="40"/>
        <v xml:space="preserve"> </v>
      </c>
      <c r="Q216" s="191"/>
      <c r="R216" s="191"/>
      <c r="S216" s="192"/>
      <c r="T216" s="192"/>
      <c r="U216" s="192"/>
      <c r="V216" s="198" t="str">
        <f t="shared" si="41"/>
        <v xml:space="preserve"> </v>
      </c>
      <c r="W216" s="191"/>
      <c r="X216" s="191"/>
      <c r="Y216" s="192"/>
      <c r="Z216" s="192"/>
      <c r="AA216" s="192"/>
      <c r="AB216" s="198" t="str">
        <f t="shared" si="42"/>
        <v xml:space="preserve"> </v>
      </c>
      <c r="AC216" s="191"/>
      <c r="AD216" s="191"/>
      <c r="AE216" s="192"/>
      <c r="AF216" s="192"/>
      <c r="AG216" s="192"/>
      <c r="AH216" s="198" t="str">
        <f t="shared" si="43"/>
        <v xml:space="preserve"> </v>
      </c>
      <c r="AI216" s="191"/>
      <c r="AJ216" s="191"/>
      <c r="AK216" s="192"/>
      <c r="AL216" s="192"/>
      <c r="AM216" s="192"/>
      <c r="AN216" s="198" t="str">
        <f t="shared" si="44"/>
        <v xml:space="preserve"> </v>
      </c>
      <c r="AO216" s="191"/>
      <c r="AP216" s="191"/>
      <c r="AQ216" s="192"/>
      <c r="AR216" s="192"/>
      <c r="AS216" s="192"/>
      <c r="AT216" s="198" t="str">
        <f t="shared" si="45"/>
        <v xml:space="preserve"> </v>
      </c>
      <c r="AU216" s="191"/>
      <c r="AV216" s="191"/>
      <c r="AW216" s="192"/>
      <c r="AX216" s="192"/>
      <c r="AY216" s="192"/>
      <c r="AZ216" s="198" t="str">
        <f t="shared" si="46"/>
        <v xml:space="preserve"> </v>
      </c>
      <c r="BA216" s="191"/>
      <c r="BB216" s="191"/>
      <c r="BC216" s="192"/>
      <c r="BD216" s="192"/>
      <c r="BE216" s="192"/>
      <c r="BF216" s="198" t="str">
        <f t="shared" si="47"/>
        <v xml:space="preserve"> </v>
      </c>
      <c r="BG216" s="191"/>
      <c r="BH216" s="191"/>
      <c r="BI216" s="192"/>
      <c r="BJ216" s="192"/>
      <c r="BK216" s="192"/>
      <c r="BL216" s="198" t="str">
        <f t="shared" si="48"/>
        <v xml:space="preserve"> </v>
      </c>
      <c r="BM216" s="191"/>
      <c r="BN216" s="191"/>
      <c r="BO216" s="192"/>
      <c r="BP216" s="192"/>
      <c r="BQ216" s="192"/>
      <c r="BR216" s="198" t="str">
        <f t="shared" si="49"/>
        <v xml:space="preserve"> </v>
      </c>
      <c r="BS216" s="191"/>
      <c r="BT216" s="191"/>
      <c r="BU216" s="192"/>
      <c r="BV216" s="192"/>
      <c r="BW216" s="192"/>
      <c r="BX216" s="198" t="str">
        <f t="shared" si="50"/>
        <v xml:space="preserve"> </v>
      </c>
      <c r="BY216" s="191"/>
      <c r="BZ216" s="191"/>
      <c r="CA216" s="192"/>
      <c r="CB216" s="192"/>
      <c r="CC216" s="192"/>
      <c r="CD216" s="198" t="str">
        <f t="shared" si="51"/>
        <v xml:space="preserve"> </v>
      </c>
      <c r="CE216" s="66"/>
      <c r="CF216" s="66"/>
    </row>
    <row r="217" spans="1:84" s="67" customFormat="1" x14ac:dyDescent="0.25">
      <c r="A217" s="188">
        <f>BIODATA!A215</f>
        <v>210</v>
      </c>
      <c r="B217" s="188" t="str">
        <f>BIODATA!D215</f>
        <v>021012107</v>
      </c>
      <c r="C217" s="189" t="str">
        <f>BIODATA!E215</f>
        <v xml:space="preserve"> EKA SUSANA</v>
      </c>
      <c r="D217" s="188" t="str">
        <f>BIODATA!G215</f>
        <v>Administrasi Perkantoran</v>
      </c>
      <c r="E217" s="191"/>
      <c r="F217" s="191"/>
      <c r="G217" s="192"/>
      <c r="H217" s="192"/>
      <c r="I217" s="192"/>
      <c r="J217" s="198" t="str">
        <f t="shared" si="39"/>
        <v xml:space="preserve"> </v>
      </c>
      <c r="K217" s="191"/>
      <c r="L217" s="191"/>
      <c r="M217" s="192"/>
      <c r="N217" s="192"/>
      <c r="O217" s="192"/>
      <c r="P217" s="198" t="str">
        <f t="shared" si="40"/>
        <v xml:space="preserve"> </v>
      </c>
      <c r="Q217" s="191"/>
      <c r="R217" s="191"/>
      <c r="S217" s="192"/>
      <c r="T217" s="192"/>
      <c r="U217" s="192"/>
      <c r="V217" s="198" t="str">
        <f t="shared" si="41"/>
        <v xml:space="preserve"> </v>
      </c>
      <c r="W217" s="191"/>
      <c r="X217" s="191"/>
      <c r="Y217" s="192"/>
      <c r="Z217" s="192"/>
      <c r="AA217" s="192"/>
      <c r="AB217" s="198" t="str">
        <f t="shared" si="42"/>
        <v xml:space="preserve"> </v>
      </c>
      <c r="AC217" s="191"/>
      <c r="AD217" s="191"/>
      <c r="AE217" s="192"/>
      <c r="AF217" s="192"/>
      <c r="AG217" s="192"/>
      <c r="AH217" s="198" t="str">
        <f t="shared" si="43"/>
        <v xml:space="preserve"> </v>
      </c>
      <c r="AI217" s="191"/>
      <c r="AJ217" s="191"/>
      <c r="AK217" s="192"/>
      <c r="AL217" s="192"/>
      <c r="AM217" s="192"/>
      <c r="AN217" s="198" t="str">
        <f t="shared" si="44"/>
        <v xml:space="preserve"> </v>
      </c>
      <c r="AO217" s="191"/>
      <c r="AP217" s="191"/>
      <c r="AQ217" s="192"/>
      <c r="AR217" s="192"/>
      <c r="AS217" s="192"/>
      <c r="AT217" s="198" t="str">
        <f t="shared" si="45"/>
        <v xml:space="preserve"> </v>
      </c>
      <c r="AU217" s="191"/>
      <c r="AV217" s="191"/>
      <c r="AW217" s="192"/>
      <c r="AX217" s="192"/>
      <c r="AY217" s="192"/>
      <c r="AZ217" s="198" t="str">
        <f t="shared" si="46"/>
        <v xml:space="preserve"> </v>
      </c>
      <c r="BA217" s="191"/>
      <c r="BB217" s="191"/>
      <c r="BC217" s="192"/>
      <c r="BD217" s="192"/>
      <c r="BE217" s="192"/>
      <c r="BF217" s="198" t="str">
        <f t="shared" si="47"/>
        <v xml:space="preserve"> </v>
      </c>
      <c r="BG217" s="191"/>
      <c r="BH217" s="191"/>
      <c r="BI217" s="192"/>
      <c r="BJ217" s="192"/>
      <c r="BK217" s="192"/>
      <c r="BL217" s="198" t="str">
        <f t="shared" si="48"/>
        <v xml:space="preserve"> </v>
      </c>
      <c r="BM217" s="191"/>
      <c r="BN217" s="191"/>
      <c r="BO217" s="192"/>
      <c r="BP217" s="192"/>
      <c r="BQ217" s="192"/>
      <c r="BR217" s="198" t="str">
        <f t="shared" si="49"/>
        <v xml:space="preserve"> </v>
      </c>
      <c r="BS217" s="191"/>
      <c r="BT217" s="191"/>
      <c r="BU217" s="192"/>
      <c r="BV217" s="192"/>
      <c r="BW217" s="192"/>
      <c r="BX217" s="198" t="str">
        <f t="shared" si="50"/>
        <v xml:space="preserve"> </v>
      </c>
      <c r="BY217" s="191"/>
      <c r="BZ217" s="191"/>
      <c r="CA217" s="192"/>
      <c r="CB217" s="192"/>
      <c r="CC217" s="192"/>
      <c r="CD217" s="198" t="str">
        <f t="shared" si="51"/>
        <v xml:space="preserve"> </v>
      </c>
      <c r="CE217" s="66"/>
      <c r="CF217" s="66"/>
    </row>
    <row r="218" spans="1:84" s="67" customFormat="1" x14ac:dyDescent="0.25">
      <c r="A218" s="188">
        <f>BIODATA!A216</f>
        <v>211</v>
      </c>
      <c r="B218" s="188" t="str">
        <f>BIODATA!D216</f>
        <v>021012116</v>
      </c>
      <c r="C218" s="189" t="str">
        <f>BIODATA!E216</f>
        <v xml:space="preserve"> FRANS VALDO LEVNI</v>
      </c>
      <c r="D218" s="188" t="str">
        <f>BIODATA!G216</f>
        <v>Administrasi Perkantoran</v>
      </c>
      <c r="E218" s="191"/>
      <c r="F218" s="191"/>
      <c r="G218" s="192"/>
      <c r="H218" s="192"/>
      <c r="I218" s="192"/>
      <c r="J218" s="198" t="str">
        <f t="shared" si="39"/>
        <v xml:space="preserve"> </v>
      </c>
      <c r="K218" s="191"/>
      <c r="L218" s="191"/>
      <c r="M218" s="192"/>
      <c r="N218" s="192"/>
      <c r="O218" s="192"/>
      <c r="P218" s="198" t="str">
        <f t="shared" si="40"/>
        <v xml:space="preserve"> </v>
      </c>
      <c r="Q218" s="191"/>
      <c r="R218" s="191"/>
      <c r="S218" s="192"/>
      <c r="T218" s="192"/>
      <c r="U218" s="192"/>
      <c r="V218" s="198" t="str">
        <f t="shared" si="41"/>
        <v xml:space="preserve"> </v>
      </c>
      <c r="W218" s="191"/>
      <c r="X218" s="191"/>
      <c r="Y218" s="192"/>
      <c r="Z218" s="192"/>
      <c r="AA218" s="192"/>
      <c r="AB218" s="198" t="str">
        <f t="shared" si="42"/>
        <v xml:space="preserve"> </v>
      </c>
      <c r="AC218" s="191"/>
      <c r="AD218" s="191"/>
      <c r="AE218" s="192"/>
      <c r="AF218" s="192"/>
      <c r="AG218" s="192"/>
      <c r="AH218" s="198" t="str">
        <f t="shared" si="43"/>
        <v xml:space="preserve"> </v>
      </c>
      <c r="AI218" s="191"/>
      <c r="AJ218" s="191"/>
      <c r="AK218" s="192"/>
      <c r="AL218" s="192"/>
      <c r="AM218" s="192"/>
      <c r="AN218" s="198" t="str">
        <f t="shared" si="44"/>
        <v xml:space="preserve"> </v>
      </c>
      <c r="AO218" s="191"/>
      <c r="AP218" s="191"/>
      <c r="AQ218" s="192"/>
      <c r="AR218" s="192"/>
      <c r="AS218" s="192"/>
      <c r="AT218" s="198" t="str">
        <f t="shared" si="45"/>
        <v xml:space="preserve"> </v>
      </c>
      <c r="AU218" s="191"/>
      <c r="AV218" s="191"/>
      <c r="AW218" s="192"/>
      <c r="AX218" s="192"/>
      <c r="AY218" s="192"/>
      <c r="AZ218" s="198" t="str">
        <f t="shared" si="46"/>
        <v xml:space="preserve"> </v>
      </c>
      <c r="BA218" s="191"/>
      <c r="BB218" s="191"/>
      <c r="BC218" s="192"/>
      <c r="BD218" s="192"/>
      <c r="BE218" s="192"/>
      <c r="BF218" s="198" t="str">
        <f t="shared" si="47"/>
        <v xml:space="preserve"> </v>
      </c>
      <c r="BG218" s="191"/>
      <c r="BH218" s="191"/>
      <c r="BI218" s="192"/>
      <c r="BJ218" s="192"/>
      <c r="BK218" s="192"/>
      <c r="BL218" s="198" t="str">
        <f t="shared" si="48"/>
        <v xml:space="preserve"> </v>
      </c>
      <c r="BM218" s="191"/>
      <c r="BN218" s="191"/>
      <c r="BO218" s="192"/>
      <c r="BP218" s="192"/>
      <c r="BQ218" s="192"/>
      <c r="BR218" s="198" t="str">
        <f t="shared" si="49"/>
        <v xml:space="preserve"> </v>
      </c>
      <c r="BS218" s="191"/>
      <c r="BT218" s="191"/>
      <c r="BU218" s="192"/>
      <c r="BV218" s="192"/>
      <c r="BW218" s="192"/>
      <c r="BX218" s="198" t="str">
        <f t="shared" si="50"/>
        <v xml:space="preserve"> </v>
      </c>
      <c r="BY218" s="191"/>
      <c r="BZ218" s="191"/>
      <c r="CA218" s="192"/>
      <c r="CB218" s="192"/>
      <c r="CC218" s="192"/>
      <c r="CD218" s="198" t="str">
        <f t="shared" si="51"/>
        <v xml:space="preserve"> </v>
      </c>
      <c r="CE218" s="66"/>
      <c r="CF218" s="66"/>
    </row>
    <row r="219" spans="1:84" s="67" customFormat="1" x14ac:dyDescent="0.25">
      <c r="A219" s="188">
        <f>BIODATA!A217</f>
        <v>212</v>
      </c>
      <c r="B219" s="188" t="str">
        <f>BIODATA!D217</f>
        <v>021012125</v>
      </c>
      <c r="C219" s="189" t="str">
        <f>BIODATA!E217</f>
        <v xml:space="preserve"> KIKI APRIANTI</v>
      </c>
      <c r="D219" s="188" t="str">
        <f>BIODATA!G217</f>
        <v>Administrasi Perkantoran</v>
      </c>
      <c r="E219" s="191"/>
      <c r="F219" s="191"/>
      <c r="G219" s="192"/>
      <c r="H219" s="192"/>
      <c r="I219" s="192"/>
      <c r="J219" s="198" t="str">
        <f t="shared" si="39"/>
        <v xml:space="preserve"> </v>
      </c>
      <c r="K219" s="191"/>
      <c r="L219" s="191"/>
      <c r="M219" s="192"/>
      <c r="N219" s="192"/>
      <c r="O219" s="192"/>
      <c r="P219" s="198" t="str">
        <f t="shared" si="40"/>
        <v xml:space="preserve"> </v>
      </c>
      <c r="Q219" s="191"/>
      <c r="R219" s="191"/>
      <c r="S219" s="192"/>
      <c r="T219" s="192"/>
      <c r="U219" s="192"/>
      <c r="V219" s="198" t="str">
        <f t="shared" si="41"/>
        <v xml:space="preserve"> </v>
      </c>
      <c r="W219" s="191"/>
      <c r="X219" s="191"/>
      <c r="Y219" s="192"/>
      <c r="Z219" s="192"/>
      <c r="AA219" s="192"/>
      <c r="AB219" s="198" t="str">
        <f t="shared" si="42"/>
        <v xml:space="preserve"> </v>
      </c>
      <c r="AC219" s="191"/>
      <c r="AD219" s="191"/>
      <c r="AE219" s="192"/>
      <c r="AF219" s="192"/>
      <c r="AG219" s="192"/>
      <c r="AH219" s="198" t="str">
        <f t="shared" si="43"/>
        <v xml:space="preserve"> </v>
      </c>
      <c r="AI219" s="191"/>
      <c r="AJ219" s="191"/>
      <c r="AK219" s="192"/>
      <c r="AL219" s="192"/>
      <c r="AM219" s="192"/>
      <c r="AN219" s="198" t="str">
        <f t="shared" si="44"/>
        <v xml:space="preserve"> </v>
      </c>
      <c r="AO219" s="191"/>
      <c r="AP219" s="191"/>
      <c r="AQ219" s="192"/>
      <c r="AR219" s="192"/>
      <c r="AS219" s="192"/>
      <c r="AT219" s="198" t="str">
        <f t="shared" si="45"/>
        <v xml:space="preserve"> </v>
      </c>
      <c r="AU219" s="191"/>
      <c r="AV219" s="191"/>
      <c r="AW219" s="192"/>
      <c r="AX219" s="192"/>
      <c r="AY219" s="192"/>
      <c r="AZ219" s="198" t="str">
        <f t="shared" si="46"/>
        <v xml:space="preserve"> </v>
      </c>
      <c r="BA219" s="191"/>
      <c r="BB219" s="191"/>
      <c r="BC219" s="192"/>
      <c r="BD219" s="192"/>
      <c r="BE219" s="192"/>
      <c r="BF219" s="198" t="str">
        <f t="shared" si="47"/>
        <v xml:space="preserve"> </v>
      </c>
      <c r="BG219" s="191"/>
      <c r="BH219" s="191"/>
      <c r="BI219" s="192"/>
      <c r="BJ219" s="192"/>
      <c r="BK219" s="192"/>
      <c r="BL219" s="198" t="str">
        <f t="shared" si="48"/>
        <v xml:space="preserve"> </v>
      </c>
      <c r="BM219" s="191"/>
      <c r="BN219" s="191"/>
      <c r="BO219" s="192"/>
      <c r="BP219" s="192"/>
      <c r="BQ219" s="192"/>
      <c r="BR219" s="198" t="str">
        <f t="shared" si="49"/>
        <v xml:space="preserve"> </v>
      </c>
      <c r="BS219" s="191"/>
      <c r="BT219" s="191"/>
      <c r="BU219" s="192"/>
      <c r="BV219" s="192"/>
      <c r="BW219" s="192"/>
      <c r="BX219" s="198" t="str">
        <f t="shared" si="50"/>
        <v xml:space="preserve"> </v>
      </c>
      <c r="BY219" s="191"/>
      <c r="BZ219" s="191"/>
      <c r="CA219" s="192"/>
      <c r="CB219" s="192"/>
      <c r="CC219" s="192"/>
      <c r="CD219" s="198" t="str">
        <f t="shared" si="51"/>
        <v xml:space="preserve"> </v>
      </c>
      <c r="CE219" s="66"/>
      <c r="CF219" s="66"/>
    </row>
    <row r="220" spans="1:84" s="67" customFormat="1" x14ac:dyDescent="0.25">
      <c r="A220" s="188">
        <f>BIODATA!A218</f>
        <v>213</v>
      </c>
      <c r="B220" s="188" t="str">
        <f>BIODATA!D218</f>
        <v>021012134</v>
      </c>
      <c r="C220" s="189" t="str">
        <f>BIODATA!E218</f>
        <v xml:space="preserve"> LENDRA ASHARI</v>
      </c>
      <c r="D220" s="188" t="str">
        <f>BIODATA!G218</f>
        <v>Administrasi Perkantoran</v>
      </c>
      <c r="E220" s="191"/>
      <c r="F220" s="191"/>
      <c r="G220" s="192"/>
      <c r="H220" s="192"/>
      <c r="I220" s="192"/>
      <c r="J220" s="198" t="str">
        <f t="shared" si="39"/>
        <v xml:space="preserve"> </v>
      </c>
      <c r="K220" s="191"/>
      <c r="L220" s="191"/>
      <c r="M220" s="192"/>
      <c r="N220" s="192"/>
      <c r="O220" s="192"/>
      <c r="P220" s="198" t="str">
        <f t="shared" si="40"/>
        <v xml:space="preserve"> </v>
      </c>
      <c r="Q220" s="191"/>
      <c r="R220" s="191"/>
      <c r="S220" s="192"/>
      <c r="T220" s="192"/>
      <c r="U220" s="192"/>
      <c r="V220" s="198" t="str">
        <f t="shared" si="41"/>
        <v xml:space="preserve"> </v>
      </c>
      <c r="W220" s="191"/>
      <c r="X220" s="191"/>
      <c r="Y220" s="192"/>
      <c r="Z220" s="192"/>
      <c r="AA220" s="192"/>
      <c r="AB220" s="198" t="str">
        <f t="shared" si="42"/>
        <v xml:space="preserve"> </v>
      </c>
      <c r="AC220" s="191"/>
      <c r="AD220" s="191"/>
      <c r="AE220" s="192"/>
      <c r="AF220" s="192"/>
      <c r="AG220" s="192"/>
      <c r="AH220" s="198" t="str">
        <f t="shared" si="43"/>
        <v xml:space="preserve"> </v>
      </c>
      <c r="AI220" s="191"/>
      <c r="AJ220" s="191"/>
      <c r="AK220" s="192"/>
      <c r="AL220" s="192"/>
      <c r="AM220" s="192"/>
      <c r="AN220" s="198" t="str">
        <f t="shared" si="44"/>
        <v xml:space="preserve"> </v>
      </c>
      <c r="AO220" s="191"/>
      <c r="AP220" s="191"/>
      <c r="AQ220" s="192"/>
      <c r="AR220" s="192"/>
      <c r="AS220" s="192"/>
      <c r="AT220" s="198" t="str">
        <f t="shared" si="45"/>
        <v xml:space="preserve"> </v>
      </c>
      <c r="AU220" s="191"/>
      <c r="AV220" s="191"/>
      <c r="AW220" s="192"/>
      <c r="AX220" s="192"/>
      <c r="AY220" s="192"/>
      <c r="AZ220" s="198" t="str">
        <f t="shared" si="46"/>
        <v xml:space="preserve"> </v>
      </c>
      <c r="BA220" s="191"/>
      <c r="BB220" s="191"/>
      <c r="BC220" s="192"/>
      <c r="BD220" s="192"/>
      <c r="BE220" s="192"/>
      <c r="BF220" s="198" t="str">
        <f t="shared" si="47"/>
        <v xml:space="preserve"> </v>
      </c>
      <c r="BG220" s="191"/>
      <c r="BH220" s="191"/>
      <c r="BI220" s="192"/>
      <c r="BJ220" s="192"/>
      <c r="BK220" s="192"/>
      <c r="BL220" s="198" t="str">
        <f t="shared" si="48"/>
        <v xml:space="preserve"> </v>
      </c>
      <c r="BM220" s="191"/>
      <c r="BN220" s="191"/>
      <c r="BO220" s="192"/>
      <c r="BP220" s="192"/>
      <c r="BQ220" s="192"/>
      <c r="BR220" s="198" t="str">
        <f t="shared" si="49"/>
        <v xml:space="preserve"> </v>
      </c>
      <c r="BS220" s="191"/>
      <c r="BT220" s="191"/>
      <c r="BU220" s="192"/>
      <c r="BV220" s="192"/>
      <c r="BW220" s="192"/>
      <c r="BX220" s="198" t="str">
        <f t="shared" si="50"/>
        <v xml:space="preserve"> </v>
      </c>
      <c r="BY220" s="191"/>
      <c r="BZ220" s="191"/>
      <c r="CA220" s="192"/>
      <c r="CB220" s="192"/>
      <c r="CC220" s="192"/>
      <c r="CD220" s="198" t="str">
        <f t="shared" si="51"/>
        <v xml:space="preserve"> </v>
      </c>
      <c r="CE220" s="66"/>
      <c r="CF220" s="66"/>
    </row>
    <row r="221" spans="1:84" s="67" customFormat="1" x14ac:dyDescent="0.25">
      <c r="A221" s="188">
        <f>BIODATA!A219</f>
        <v>214</v>
      </c>
      <c r="B221" s="188" t="str">
        <f>BIODATA!D219</f>
        <v>021012143</v>
      </c>
      <c r="C221" s="189" t="str">
        <f>BIODATA!E219</f>
        <v xml:space="preserve"> LILIS SAHARA</v>
      </c>
      <c r="D221" s="188" t="str">
        <f>BIODATA!G219</f>
        <v>Administrasi Perkantoran</v>
      </c>
      <c r="E221" s="191"/>
      <c r="F221" s="191"/>
      <c r="G221" s="192"/>
      <c r="H221" s="192"/>
      <c r="I221" s="192"/>
      <c r="J221" s="198" t="str">
        <f t="shared" si="39"/>
        <v xml:space="preserve"> </v>
      </c>
      <c r="K221" s="191"/>
      <c r="L221" s="191"/>
      <c r="M221" s="192"/>
      <c r="N221" s="192"/>
      <c r="O221" s="192"/>
      <c r="P221" s="198" t="str">
        <f t="shared" si="40"/>
        <v xml:space="preserve"> </v>
      </c>
      <c r="Q221" s="191"/>
      <c r="R221" s="191"/>
      <c r="S221" s="192"/>
      <c r="T221" s="192"/>
      <c r="U221" s="192"/>
      <c r="V221" s="198" t="str">
        <f t="shared" si="41"/>
        <v xml:space="preserve"> </v>
      </c>
      <c r="W221" s="191"/>
      <c r="X221" s="191"/>
      <c r="Y221" s="192"/>
      <c r="Z221" s="192"/>
      <c r="AA221" s="192"/>
      <c r="AB221" s="198" t="str">
        <f t="shared" si="42"/>
        <v xml:space="preserve"> </v>
      </c>
      <c r="AC221" s="191"/>
      <c r="AD221" s="191"/>
      <c r="AE221" s="192"/>
      <c r="AF221" s="192"/>
      <c r="AG221" s="192"/>
      <c r="AH221" s="198" t="str">
        <f t="shared" si="43"/>
        <v xml:space="preserve"> </v>
      </c>
      <c r="AI221" s="191"/>
      <c r="AJ221" s="191"/>
      <c r="AK221" s="192"/>
      <c r="AL221" s="192"/>
      <c r="AM221" s="192"/>
      <c r="AN221" s="198" t="str">
        <f t="shared" si="44"/>
        <v xml:space="preserve"> </v>
      </c>
      <c r="AO221" s="191"/>
      <c r="AP221" s="191"/>
      <c r="AQ221" s="192"/>
      <c r="AR221" s="192"/>
      <c r="AS221" s="192"/>
      <c r="AT221" s="198" t="str">
        <f t="shared" si="45"/>
        <v xml:space="preserve"> </v>
      </c>
      <c r="AU221" s="191"/>
      <c r="AV221" s="191"/>
      <c r="AW221" s="192"/>
      <c r="AX221" s="192"/>
      <c r="AY221" s="192"/>
      <c r="AZ221" s="198" t="str">
        <f t="shared" si="46"/>
        <v xml:space="preserve"> </v>
      </c>
      <c r="BA221" s="191"/>
      <c r="BB221" s="191"/>
      <c r="BC221" s="192"/>
      <c r="BD221" s="192"/>
      <c r="BE221" s="192"/>
      <c r="BF221" s="198" t="str">
        <f t="shared" si="47"/>
        <v xml:space="preserve"> </v>
      </c>
      <c r="BG221" s="191"/>
      <c r="BH221" s="191"/>
      <c r="BI221" s="192"/>
      <c r="BJ221" s="192"/>
      <c r="BK221" s="192"/>
      <c r="BL221" s="198" t="str">
        <f t="shared" si="48"/>
        <v xml:space="preserve"> </v>
      </c>
      <c r="BM221" s="191"/>
      <c r="BN221" s="191"/>
      <c r="BO221" s="192"/>
      <c r="BP221" s="192"/>
      <c r="BQ221" s="192"/>
      <c r="BR221" s="198" t="str">
        <f t="shared" si="49"/>
        <v xml:space="preserve"> </v>
      </c>
      <c r="BS221" s="191"/>
      <c r="BT221" s="191"/>
      <c r="BU221" s="192"/>
      <c r="BV221" s="192"/>
      <c r="BW221" s="192"/>
      <c r="BX221" s="198" t="str">
        <f t="shared" si="50"/>
        <v xml:space="preserve"> </v>
      </c>
      <c r="BY221" s="191"/>
      <c r="BZ221" s="191"/>
      <c r="CA221" s="192"/>
      <c r="CB221" s="192"/>
      <c r="CC221" s="192"/>
      <c r="CD221" s="198" t="str">
        <f t="shared" si="51"/>
        <v xml:space="preserve"> </v>
      </c>
      <c r="CE221" s="66"/>
      <c r="CF221" s="66"/>
    </row>
    <row r="222" spans="1:84" s="67" customFormat="1" x14ac:dyDescent="0.25">
      <c r="A222" s="188">
        <f>BIODATA!A220</f>
        <v>215</v>
      </c>
      <c r="B222" s="188" t="str">
        <f>BIODATA!D220</f>
        <v>021012152</v>
      </c>
      <c r="C222" s="189" t="str">
        <f>BIODATA!E220</f>
        <v xml:space="preserve"> M. SODIKIN</v>
      </c>
      <c r="D222" s="188" t="str">
        <f>BIODATA!G220</f>
        <v>Administrasi Perkantoran</v>
      </c>
      <c r="E222" s="191"/>
      <c r="F222" s="191"/>
      <c r="G222" s="192"/>
      <c r="H222" s="192"/>
      <c r="I222" s="192"/>
      <c r="J222" s="198" t="str">
        <f t="shared" si="39"/>
        <v xml:space="preserve"> </v>
      </c>
      <c r="K222" s="191"/>
      <c r="L222" s="191"/>
      <c r="M222" s="192"/>
      <c r="N222" s="192"/>
      <c r="O222" s="192"/>
      <c r="P222" s="198" t="str">
        <f t="shared" si="40"/>
        <v xml:space="preserve"> </v>
      </c>
      <c r="Q222" s="191"/>
      <c r="R222" s="191"/>
      <c r="S222" s="192"/>
      <c r="T222" s="192"/>
      <c r="U222" s="192"/>
      <c r="V222" s="198" t="str">
        <f t="shared" si="41"/>
        <v xml:space="preserve"> </v>
      </c>
      <c r="W222" s="191"/>
      <c r="X222" s="191"/>
      <c r="Y222" s="192"/>
      <c r="Z222" s="192"/>
      <c r="AA222" s="192"/>
      <c r="AB222" s="198" t="str">
        <f t="shared" si="42"/>
        <v xml:space="preserve"> </v>
      </c>
      <c r="AC222" s="191"/>
      <c r="AD222" s="191"/>
      <c r="AE222" s="192"/>
      <c r="AF222" s="192"/>
      <c r="AG222" s="192"/>
      <c r="AH222" s="198" t="str">
        <f t="shared" si="43"/>
        <v xml:space="preserve"> </v>
      </c>
      <c r="AI222" s="191"/>
      <c r="AJ222" s="191"/>
      <c r="AK222" s="192"/>
      <c r="AL222" s="192"/>
      <c r="AM222" s="192"/>
      <c r="AN222" s="198" t="str">
        <f t="shared" si="44"/>
        <v xml:space="preserve"> </v>
      </c>
      <c r="AO222" s="191"/>
      <c r="AP222" s="191"/>
      <c r="AQ222" s="192"/>
      <c r="AR222" s="192"/>
      <c r="AS222" s="192"/>
      <c r="AT222" s="198" t="str">
        <f t="shared" si="45"/>
        <v xml:space="preserve"> </v>
      </c>
      <c r="AU222" s="191"/>
      <c r="AV222" s="191"/>
      <c r="AW222" s="192"/>
      <c r="AX222" s="192"/>
      <c r="AY222" s="192"/>
      <c r="AZ222" s="198" t="str">
        <f t="shared" si="46"/>
        <v xml:space="preserve"> </v>
      </c>
      <c r="BA222" s="191"/>
      <c r="BB222" s="191"/>
      <c r="BC222" s="192"/>
      <c r="BD222" s="192"/>
      <c r="BE222" s="192"/>
      <c r="BF222" s="198" t="str">
        <f t="shared" si="47"/>
        <v xml:space="preserve"> </v>
      </c>
      <c r="BG222" s="191"/>
      <c r="BH222" s="191"/>
      <c r="BI222" s="192"/>
      <c r="BJ222" s="192"/>
      <c r="BK222" s="192"/>
      <c r="BL222" s="198" t="str">
        <f t="shared" si="48"/>
        <v xml:space="preserve"> </v>
      </c>
      <c r="BM222" s="191"/>
      <c r="BN222" s="191"/>
      <c r="BO222" s="192"/>
      <c r="BP222" s="192"/>
      <c r="BQ222" s="192"/>
      <c r="BR222" s="198" t="str">
        <f t="shared" si="49"/>
        <v xml:space="preserve"> </v>
      </c>
      <c r="BS222" s="191"/>
      <c r="BT222" s="191"/>
      <c r="BU222" s="192"/>
      <c r="BV222" s="192"/>
      <c r="BW222" s="192"/>
      <c r="BX222" s="198" t="str">
        <f t="shared" si="50"/>
        <v xml:space="preserve"> </v>
      </c>
      <c r="BY222" s="191"/>
      <c r="BZ222" s="191"/>
      <c r="CA222" s="192"/>
      <c r="CB222" s="192"/>
      <c r="CC222" s="192"/>
      <c r="CD222" s="198" t="str">
        <f t="shared" si="51"/>
        <v xml:space="preserve"> </v>
      </c>
      <c r="CE222" s="66"/>
      <c r="CF222" s="66"/>
    </row>
    <row r="223" spans="1:84" s="67" customFormat="1" x14ac:dyDescent="0.25">
      <c r="A223" s="188">
        <f>BIODATA!A221</f>
        <v>216</v>
      </c>
      <c r="B223" s="188" t="str">
        <f>BIODATA!D221</f>
        <v>021012169</v>
      </c>
      <c r="C223" s="189" t="str">
        <f>BIODATA!E221</f>
        <v xml:space="preserve"> MEIDINY FADILLAH SARI</v>
      </c>
      <c r="D223" s="188" t="str">
        <f>BIODATA!G221</f>
        <v>Administrasi Perkantoran</v>
      </c>
      <c r="E223" s="191"/>
      <c r="F223" s="191"/>
      <c r="G223" s="192"/>
      <c r="H223" s="192"/>
      <c r="I223" s="192"/>
      <c r="J223" s="198" t="str">
        <f t="shared" si="39"/>
        <v xml:space="preserve"> </v>
      </c>
      <c r="K223" s="191"/>
      <c r="L223" s="191"/>
      <c r="M223" s="192"/>
      <c r="N223" s="192"/>
      <c r="O223" s="192"/>
      <c r="P223" s="198" t="str">
        <f t="shared" si="40"/>
        <v xml:space="preserve"> </v>
      </c>
      <c r="Q223" s="191"/>
      <c r="R223" s="191"/>
      <c r="S223" s="192"/>
      <c r="T223" s="192"/>
      <c r="U223" s="192"/>
      <c r="V223" s="198" t="str">
        <f t="shared" si="41"/>
        <v xml:space="preserve"> </v>
      </c>
      <c r="W223" s="191"/>
      <c r="X223" s="191"/>
      <c r="Y223" s="192"/>
      <c r="Z223" s="192"/>
      <c r="AA223" s="192"/>
      <c r="AB223" s="198" t="str">
        <f t="shared" si="42"/>
        <v xml:space="preserve"> </v>
      </c>
      <c r="AC223" s="191"/>
      <c r="AD223" s="191"/>
      <c r="AE223" s="192"/>
      <c r="AF223" s="192"/>
      <c r="AG223" s="192"/>
      <c r="AH223" s="198" t="str">
        <f t="shared" si="43"/>
        <v xml:space="preserve"> </v>
      </c>
      <c r="AI223" s="191"/>
      <c r="AJ223" s="191"/>
      <c r="AK223" s="192"/>
      <c r="AL223" s="192"/>
      <c r="AM223" s="192"/>
      <c r="AN223" s="198" t="str">
        <f t="shared" si="44"/>
        <v xml:space="preserve"> </v>
      </c>
      <c r="AO223" s="191"/>
      <c r="AP223" s="191"/>
      <c r="AQ223" s="192"/>
      <c r="AR223" s="192"/>
      <c r="AS223" s="192"/>
      <c r="AT223" s="198" t="str">
        <f t="shared" si="45"/>
        <v xml:space="preserve"> </v>
      </c>
      <c r="AU223" s="191"/>
      <c r="AV223" s="191"/>
      <c r="AW223" s="192"/>
      <c r="AX223" s="192"/>
      <c r="AY223" s="192"/>
      <c r="AZ223" s="198" t="str">
        <f t="shared" si="46"/>
        <v xml:space="preserve"> </v>
      </c>
      <c r="BA223" s="191"/>
      <c r="BB223" s="191"/>
      <c r="BC223" s="192"/>
      <c r="BD223" s="192"/>
      <c r="BE223" s="192"/>
      <c r="BF223" s="198" t="str">
        <f t="shared" si="47"/>
        <v xml:space="preserve"> </v>
      </c>
      <c r="BG223" s="191"/>
      <c r="BH223" s="191"/>
      <c r="BI223" s="192"/>
      <c r="BJ223" s="192"/>
      <c r="BK223" s="192"/>
      <c r="BL223" s="198" t="str">
        <f t="shared" si="48"/>
        <v xml:space="preserve"> </v>
      </c>
      <c r="BM223" s="191"/>
      <c r="BN223" s="191"/>
      <c r="BO223" s="192"/>
      <c r="BP223" s="192"/>
      <c r="BQ223" s="192"/>
      <c r="BR223" s="198" t="str">
        <f t="shared" si="49"/>
        <v xml:space="preserve"> </v>
      </c>
      <c r="BS223" s="191"/>
      <c r="BT223" s="191"/>
      <c r="BU223" s="192"/>
      <c r="BV223" s="192"/>
      <c r="BW223" s="192"/>
      <c r="BX223" s="198" t="str">
        <f t="shared" si="50"/>
        <v xml:space="preserve"> </v>
      </c>
      <c r="BY223" s="191"/>
      <c r="BZ223" s="191"/>
      <c r="CA223" s="192"/>
      <c r="CB223" s="192"/>
      <c r="CC223" s="192"/>
      <c r="CD223" s="198" t="str">
        <f t="shared" si="51"/>
        <v xml:space="preserve"> </v>
      </c>
      <c r="CE223" s="66"/>
      <c r="CF223" s="66"/>
    </row>
    <row r="224" spans="1:84" s="67" customFormat="1" x14ac:dyDescent="0.25">
      <c r="A224" s="188">
        <f>BIODATA!A222</f>
        <v>217</v>
      </c>
      <c r="B224" s="188" t="str">
        <f>BIODATA!D222</f>
        <v>021012178</v>
      </c>
      <c r="C224" s="189" t="str">
        <f>BIODATA!E222</f>
        <v xml:space="preserve"> MILAH ROSA</v>
      </c>
      <c r="D224" s="188" t="str">
        <f>BIODATA!G222</f>
        <v>Administrasi Perkantoran</v>
      </c>
      <c r="E224" s="191"/>
      <c r="F224" s="191"/>
      <c r="G224" s="192"/>
      <c r="H224" s="192"/>
      <c r="I224" s="192"/>
      <c r="J224" s="198" t="str">
        <f t="shared" si="39"/>
        <v xml:space="preserve"> </v>
      </c>
      <c r="K224" s="191"/>
      <c r="L224" s="191"/>
      <c r="M224" s="192"/>
      <c r="N224" s="192"/>
      <c r="O224" s="192"/>
      <c r="P224" s="198" t="str">
        <f t="shared" si="40"/>
        <v xml:space="preserve"> </v>
      </c>
      <c r="Q224" s="191"/>
      <c r="R224" s="191"/>
      <c r="S224" s="192"/>
      <c r="T224" s="192"/>
      <c r="U224" s="192"/>
      <c r="V224" s="198" t="str">
        <f t="shared" si="41"/>
        <v xml:space="preserve"> </v>
      </c>
      <c r="W224" s="191"/>
      <c r="X224" s="191"/>
      <c r="Y224" s="192"/>
      <c r="Z224" s="192"/>
      <c r="AA224" s="192"/>
      <c r="AB224" s="198" t="str">
        <f t="shared" si="42"/>
        <v xml:space="preserve"> </v>
      </c>
      <c r="AC224" s="191"/>
      <c r="AD224" s="191"/>
      <c r="AE224" s="192"/>
      <c r="AF224" s="192"/>
      <c r="AG224" s="192"/>
      <c r="AH224" s="198" t="str">
        <f t="shared" si="43"/>
        <v xml:space="preserve"> </v>
      </c>
      <c r="AI224" s="191"/>
      <c r="AJ224" s="191"/>
      <c r="AK224" s="192"/>
      <c r="AL224" s="192"/>
      <c r="AM224" s="192"/>
      <c r="AN224" s="198" t="str">
        <f t="shared" si="44"/>
        <v xml:space="preserve"> </v>
      </c>
      <c r="AO224" s="191"/>
      <c r="AP224" s="191"/>
      <c r="AQ224" s="192"/>
      <c r="AR224" s="192"/>
      <c r="AS224" s="192"/>
      <c r="AT224" s="198" t="str">
        <f t="shared" si="45"/>
        <v xml:space="preserve"> </v>
      </c>
      <c r="AU224" s="191"/>
      <c r="AV224" s="191"/>
      <c r="AW224" s="192"/>
      <c r="AX224" s="192"/>
      <c r="AY224" s="192"/>
      <c r="AZ224" s="198" t="str">
        <f t="shared" si="46"/>
        <v xml:space="preserve"> </v>
      </c>
      <c r="BA224" s="191"/>
      <c r="BB224" s="191"/>
      <c r="BC224" s="192"/>
      <c r="BD224" s="192"/>
      <c r="BE224" s="192"/>
      <c r="BF224" s="198" t="str">
        <f t="shared" si="47"/>
        <v xml:space="preserve"> </v>
      </c>
      <c r="BG224" s="191"/>
      <c r="BH224" s="191"/>
      <c r="BI224" s="192"/>
      <c r="BJ224" s="192"/>
      <c r="BK224" s="192"/>
      <c r="BL224" s="198" t="str">
        <f t="shared" si="48"/>
        <v xml:space="preserve"> </v>
      </c>
      <c r="BM224" s="191"/>
      <c r="BN224" s="191"/>
      <c r="BO224" s="192"/>
      <c r="BP224" s="192"/>
      <c r="BQ224" s="192"/>
      <c r="BR224" s="198" t="str">
        <f t="shared" si="49"/>
        <v xml:space="preserve"> </v>
      </c>
      <c r="BS224" s="191"/>
      <c r="BT224" s="191"/>
      <c r="BU224" s="192"/>
      <c r="BV224" s="192"/>
      <c r="BW224" s="192"/>
      <c r="BX224" s="198" t="str">
        <f t="shared" si="50"/>
        <v xml:space="preserve"> </v>
      </c>
      <c r="BY224" s="191"/>
      <c r="BZ224" s="191"/>
      <c r="CA224" s="192"/>
      <c r="CB224" s="192"/>
      <c r="CC224" s="192"/>
      <c r="CD224" s="198" t="str">
        <f t="shared" si="51"/>
        <v xml:space="preserve"> </v>
      </c>
      <c r="CE224" s="66"/>
      <c r="CF224" s="66"/>
    </row>
    <row r="225" spans="1:84" s="67" customFormat="1" x14ac:dyDescent="0.25">
      <c r="A225" s="188">
        <f>BIODATA!A223</f>
        <v>218</v>
      </c>
      <c r="B225" s="188" t="str">
        <f>BIODATA!D223</f>
        <v>021012187</v>
      </c>
      <c r="C225" s="189" t="str">
        <f>BIODATA!E223</f>
        <v xml:space="preserve"> MILKA SARI</v>
      </c>
      <c r="D225" s="188" t="str">
        <f>BIODATA!G223</f>
        <v>Administrasi Perkantoran</v>
      </c>
      <c r="E225" s="191"/>
      <c r="F225" s="191"/>
      <c r="G225" s="192"/>
      <c r="H225" s="192"/>
      <c r="I225" s="192"/>
      <c r="J225" s="198" t="str">
        <f t="shared" si="39"/>
        <v xml:space="preserve"> </v>
      </c>
      <c r="K225" s="191"/>
      <c r="L225" s="191"/>
      <c r="M225" s="192"/>
      <c r="N225" s="192"/>
      <c r="O225" s="192"/>
      <c r="P225" s="198" t="str">
        <f t="shared" si="40"/>
        <v xml:space="preserve"> </v>
      </c>
      <c r="Q225" s="191"/>
      <c r="R225" s="191"/>
      <c r="S225" s="192"/>
      <c r="T225" s="192"/>
      <c r="U225" s="192"/>
      <c r="V225" s="198" t="str">
        <f t="shared" si="41"/>
        <v xml:space="preserve"> </v>
      </c>
      <c r="W225" s="191"/>
      <c r="X225" s="191"/>
      <c r="Y225" s="192"/>
      <c r="Z225" s="192"/>
      <c r="AA225" s="192"/>
      <c r="AB225" s="198" t="str">
        <f t="shared" si="42"/>
        <v xml:space="preserve"> </v>
      </c>
      <c r="AC225" s="191"/>
      <c r="AD225" s="191"/>
      <c r="AE225" s="192"/>
      <c r="AF225" s="192"/>
      <c r="AG225" s="192"/>
      <c r="AH225" s="198" t="str">
        <f t="shared" si="43"/>
        <v xml:space="preserve"> </v>
      </c>
      <c r="AI225" s="191"/>
      <c r="AJ225" s="191"/>
      <c r="AK225" s="192"/>
      <c r="AL225" s="192"/>
      <c r="AM225" s="192"/>
      <c r="AN225" s="198" t="str">
        <f t="shared" si="44"/>
        <v xml:space="preserve"> </v>
      </c>
      <c r="AO225" s="191"/>
      <c r="AP225" s="191"/>
      <c r="AQ225" s="192"/>
      <c r="AR225" s="192"/>
      <c r="AS225" s="192"/>
      <c r="AT225" s="198" t="str">
        <f t="shared" si="45"/>
        <v xml:space="preserve"> </v>
      </c>
      <c r="AU225" s="191"/>
      <c r="AV225" s="191"/>
      <c r="AW225" s="192"/>
      <c r="AX225" s="192"/>
      <c r="AY225" s="192"/>
      <c r="AZ225" s="198" t="str">
        <f t="shared" si="46"/>
        <v xml:space="preserve"> </v>
      </c>
      <c r="BA225" s="191"/>
      <c r="BB225" s="191"/>
      <c r="BC225" s="192"/>
      <c r="BD225" s="192"/>
      <c r="BE225" s="192"/>
      <c r="BF225" s="198" t="str">
        <f t="shared" si="47"/>
        <v xml:space="preserve"> </v>
      </c>
      <c r="BG225" s="191"/>
      <c r="BH225" s="191"/>
      <c r="BI225" s="192"/>
      <c r="BJ225" s="192"/>
      <c r="BK225" s="192"/>
      <c r="BL225" s="198" t="str">
        <f t="shared" si="48"/>
        <v xml:space="preserve"> </v>
      </c>
      <c r="BM225" s="191"/>
      <c r="BN225" s="191"/>
      <c r="BO225" s="192"/>
      <c r="BP225" s="192"/>
      <c r="BQ225" s="192"/>
      <c r="BR225" s="198" t="str">
        <f t="shared" si="49"/>
        <v xml:space="preserve"> </v>
      </c>
      <c r="BS225" s="191"/>
      <c r="BT225" s="191"/>
      <c r="BU225" s="192"/>
      <c r="BV225" s="192"/>
      <c r="BW225" s="192"/>
      <c r="BX225" s="198" t="str">
        <f t="shared" si="50"/>
        <v xml:space="preserve"> </v>
      </c>
      <c r="BY225" s="191"/>
      <c r="BZ225" s="191"/>
      <c r="CA225" s="192"/>
      <c r="CB225" s="192"/>
      <c r="CC225" s="192"/>
      <c r="CD225" s="198" t="str">
        <f t="shared" si="51"/>
        <v xml:space="preserve"> </v>
      </c>
      <c r="CE225" s="66"/>
      <c r="CF225" s="66"/>
    </row>
    <row r="226" spans="1:84" s="67" customFormat="1" x14ac:dyDescent="0.25">
      <c r="A226" s="188">
        <f>BIODATA!A224</f>
        <v>219</v>
      </c>
      <c r="B226" s="188" t="str">
        <f>BIODATA!D224</f>
        <v>021012196</v>
      </c>
      <c r="C226" s="189" t="str">
        <f>BIODATA!E224</f>
        <v xml:space="preserve"> MUTIA AMRINA ROSADAH</v>
      </c>
      <c r="D226" s="188" t="str">
        <f>BIODATA!G224</f>
        <v>Administrasi Perkantoran</v>
      </c>
      <c r="E226" s="191"/>
      <c r="F226" s="191"/>
      <c r="G226" s="192"/>
      <c r="H226" s="192"/>
      <c r="I226" s="192"/>
      <c r="J226" s="198" t="str">
        <f t="shared" si="39"/>
        <v xml:space="preserve"> </v>
      </c>
      <c r="K226" s="191"/>
      <c r="L226" s="191"/>
      <c r="M226" s="192"/>
      <c r="N226" s="192"/>
      <c r="O226" s="192"/>
      <c r="P226" s="198" t="str">
        <f t="shared" si="40"/>
        <v xml:space="preserve"> </v>
      </c>
      <c r="Q226" s="191"/>
      <c r="R226" s="191"/>
      <c r="S226" s="192"/>
      <c r="T226" s="192"/>
      <c r="U226" s="192"/>
      <c r="V226" s="198" t="str">
        <f t="shared" si="41"/>
        <v xml:space="preserve"> </v>
      </c>
      <c r="W226" s="191"/>
      <c r="X226" s="191"/>
      <c r="Y226" s="192"/>
      <c r="Z226" s="192"/>
      <c r="AA226" s="192"/>
      <c r="AB226" s="198" t="str">
        <f t="shared" si="42"/>
        <v xml:space="preserve"> </v>
      </c>
      <c r="AC226" s="191"/>
      <c r="AD226" s="191"/>
      <c r="AE226" s="192"/>
      <c r="AF226" s="192"/>
      <c r="AG226" s="192"/>
      <c r="AH226" s="198" t="str">
        <f t="shared" si="43"/>
        <v xml:space="preserve"> </v>
      </c>
      <c r="AI226" s="191"/>
      <c r="AJ226" s="191"/>
      <c r="AK226" s="192"/>
      <c r="AL226" s="192"/>
      <c r="AM226" s="192"/>
      <c r="AN226" s="198" t="str">
        <f t="shared" si="44"/>
        <v xml:space="preserve"> </v>
      </c>
      <c r="AO226" s="191"/>
      <c r="AP226" s="191"/>
      <c r="AQ226" s="192"/>
      <c r="AR226" s="192"/>
      <c r="AS226" s="192"/>
      <c r="AT226" s="198" t="str">
        <f t="shared" si="45"/>
        <v xml:space="preserve"> </v>
      </c>
      <c r="AU226" s="191"/>
      <c r="AV226" s="191"/>
      <c r="AW226" s="192"/>
      <c r="AX226" s="192"/>
      <c r="AY226" s="192"/>
      <c r="AZ226" s="198" t="str">
        <f t="shared" si="46"/>
        <v xml:space="preserve"> </v>
      </c>
      <c r="BA226" s="191"/>
      <c r="BB226" s="191"/>
      <c r="BC226" s="192"/>
      <c r="BD226" s="192"/>
      <c r="BE226" s="192"/>
      <c r="BF226" s="198" t="str">
        <f t="shared" si="47"/>
        <v xml:space="preserve"> </v>
      </c>
      <c r="BG226" s="191"/>
      <c r="BH226" s="191"/>
      <c r="BI226" s="192"/>
      <c r="BJ226" s="192"/>
      <c r="BK226" s="192"/>
      <c r="BL226" s="198" t="str">
        <f t="shared" si="48"/>
        <v xml:space="preserve"> </v>
      </c>
      <c r="BM226" s="191"/>
      <c r="BN226" s="191"/>
      <c r="BO226" s="192"/>
      <c r="BP226" s="192"/>
      <c r="BQ226" s="192"/>
      <c r="BR226" s="198" t="str">
        <f t="shared" si="49"/>
        <v xml:space="preserve"> </v>
      </c>
      <c r="BS226" s="191"/>
      <c r="BT226" s="191"/>
      <c r="BU226" s="192"/>
      <c r="BV226" s="192"/>
      <c r="BW226" s="192"/>
      <c r="BX226" s="198" t="str">
        <f t="shared" si="50"/>
        <v xml:space="preserve"> </v>
      </c>
      <c r="BY226" s="191"/>
      <c r="BZ226" s="191"/>
      <c r="CA226" s="192"/>
      <c r="CB226" s="192"/>
      <c r="CC226" s="192"/>
      <c r="CD226" s="198" t="str">
        <f t="shared" si="51"/>
        <v xml:space="preserve"> </v>
      </c>
      <c r="CE226" s="66"/>
      <c r="CF226" s="66"/>
    </row>
    <row r="227" spans="1:84" s="67" customFormat="1" x14ac:dyDescent="0.25">
      <c r="A227" s="188">
        <f>BIODATA!A225</f>
        <v>220</v>
      </c>
      <c r="B227" s="188" t="str">
        <f>BIODATA!D225</f>
        <v>021012205</v>
      </c>
      <c r="C227" s="189" t="str">
        <f>BIODATA!E225</f>
        <v xml:space="preserve"> NINNA ENGGITA SARI</v>
      </c>
      <c r="D227" s="188" t="str">
        <f>BIODATA!G225</f>
        <v>Administrasi Perkantoran</v>
      </c>
      <c r="E227" s="191"/>
      <c r="F227" s="191"/>
      <c r="G227" s="192"/>
      <c r="H227" s="192"/>
      <c r="I227" s="192"/>
      <c r="J227" s="198" t="str">
        <f t="shared" si="39"/>
        <v xml:space="preserve"> </v>
      </c>
      <c r="K227" s="191"/>
      <c r="L227" s="191"/>
      <c r="M227" s="192"/>
      <c r="N227" s="192"/>
      <c r="O227" s="192"/>
      <c r="P227" s="198" t="str">
        <f t="shared" si="40"/>
        <v xml:space="preserve"> </v>
      </c>
      <c r="Q227" s="191"/>
      <c r="R227" s="191"/>
      <c r="S227" s="192"/>
      <c r="T227" s="192"/>
      <c r="U227" s="192"/>
      <c r="V227" s="198" t="str">
        <f t="shared" si="41"/>
        <v xml:space="preserve"> </v>
      </c>
      <c r="W227" s="191"/>
      <c r="X227" s="191"/>
      <c r="Y227" s="192"/>
      <c r="Z227" s="192"/>
      <c r="AA227" s="192"/>
      <c r="AB227" s="198" t="str">
        <f t="shared" si="42"/>
        <v xml:space="preserve"> </v>
      </c>
      <c r="AC227" s="191"/>
      <c r="AD227" s="191"/>
      <c r="AE227" s="192"/>
      <c r="AF227" s="192"/>
      <c r="AG227" s="192"/>
      <c r="AH227" s="198" t="str">
        <f t="shared" si="43"/>
        <v xml:space="preserve"> </v>
      </c>
      <c r="AI227" s="191"/>
      <c r="AJ227" s="191"/>
      <c r="AK227" s="192"/>
      <c r="AL227" s="192"/>
      <c r="AM227" s="192"/>
      <c r="AN227" s="198" t="str">
        <f t="shared" si="44"/>
        <v xml:space="preserve"> </v>
      </c>
      <c r="AO227" s="191"/>
      <c r="AP227" s="191"/>
      <c r="AQ227" s="192"/>
      <c r="AR227" s="192"/>
      <c r="AS227" s="192"/>
      <c r="AT227" s="198" t="str">
        <f t="shared" si="45"/>
        <v xml:space="preserve"> </v>
      </c>
      <c r="AU227" s="191"/>
      <c r="AV227" s="191"/>
      <c r="AW227" s="192"/>
      <c r="AX227" s="192"/>
      <c r="AY227" s="192"/>
      <c r="AZ227" s="198" t="str">
        <f t="shared" si="46"/>
        <v xml:space="preserve"> </v>
      </c>
      <c r="BA227" s="191"/>
      <c r="BB227" s="191"/>
      <c r="BC227" s="192"/>
      <c r="BD227" s="192"/>
      <c r="BE227" s="192"/>
      <c r="BF227" s="198" t="str">
        <f t="shared" si="47"/>
        <v xml:space="preserve"> </v>
      </c>
      <c r="BG227" s="191"/>
      <c r="BH227" s="191"/>
      <c r="BI227" s="192"/>
      <c r="BJ227" s="192"/>
      <c r="BK227" s="192"/>
      <c r="BL227" s="198" t="str">
        <f t="shared" si="48"/>
        <v xml:space="preserve"> </v>
      </c>
      <c r="BM227" s="191"/>
      <c r="BN227" s="191"/>
      <c r="BO227" s="192"/>
      <c r="BP227" s="192"/>
      <c r="BQ227" s="192"/>
      <c r="BR227" s="198" t="str">
        <f t="shared" si="49"/>
        <v xml:space="preserve"> </v>
      </c>
      <c r="BS227" s="191"/>
      <c r="BT227" s="191"/>
      <c r="BU227" s="192"/>
      <c r="BV227" s="192"/>
      <c r="BW227" s="192"/>
      <c r="BX227" s="198" t="str">
        <f t="shared" si="50"/>
        <v xml:space="preserve"> </v>
      </c>
      <c r="BY227" s="191"/>
      <c r="BZ227" s="191"/>
      <c r="CA227" s="192"/>
      <c r="CB227" s="192"/>
      <c r="CC227" s="192"/>
      <c r="CD227" s="198" t="str">
        <f t="shared" si="51"/>
        <v xml:space="preserve"> </v>
      </c>
      <c r="CE227" s="66"/>
      <c r="CF227" s="66"/>
    </row>
    <row r="228" spans="1:84" s="67" customFormat="1" x14ac:dyDescent="0.25">
      <c r="A228" s="188">
        <f>BIODATA!A226</f>
        <v>221</v>
      </c>
      <c r="B228" s="188" t="str">
        <f>BIODATA!D226</f>
        <v>021012214</v>
      </c>
      <c r="C228" s="189" t="str">
        <f>BIODATA!E226</f>
        <v xml:space="preserve"> OCHTA ANGGRAINI</v>
      </c>
      <c r="D228" s="188" t="str">
        <f>BIODATA!G226</f>
        <v>Administrasi Perkantoran</v>
      </c>
      <c r="E228" s="191"/>
      <c r="F228" s="191"/>
      <c r="G228" s="192"/>
      <c r="H228" s="192"/>
      <c r="I228" s="192"/>
      <c r="J228" s="198" t="str">
        <f t="shared" si="39"/>
        <v xml:space="preserve"> </v>
      </c>
      <c r="K228" s="191"/>
      <c r="L228" s="191"/>
      <c r="M228" s="192"/>
      <c r="N228" s="192"/>
      <c r="O228" s="192"/>
      <c r="P228" s="198" t="str">
        <f t="shared" si="40"/>
        <v xml:space="preserve"> </v>
      </c>
      <c r="Q228" s="191"/>
      <c r="R228" s="191"/>
      <c r="S228" s="192"/>
      <c r="T228" s="192"/>
      <c r="U228" s="192"/>
      <c r="V228" s="198" t="str">
        <f t="shared" si="41"/>
        <v xml:space="preserve"> </v>
      </c>
      <c r="W228" s="191"/>
      <c r="X228" s="191"/>
      <c r="Y228" s="192"/>
      <c r="Z228" s="192"/>
      <c r="AA228" s="192"/>
      <c r="AB228" s="198" t="str">
        <f t="shared" si="42"/>
        <v xml:space="preserve"> </v>
      </c>
      <c r="AC228" s="191"/>
      <c r="AD228" s="191"/>
      <c r="AE228" s="192"/>
      <c r="AF228" s="192"/>
      <c r="AG228" s="192"/>
      <c r="AH228" s="198" t="str">
        <f t="shared" si="43"/>
        <v xml:space="preserve"> </v>
      </c>
      <c r="AI228" s="191"/>
      <c r="AJ228" s="191"/>
      <c r="AK228" s="192"/>
      <c r="AL228" s="192"/>
      <c r="AM228" s="192"/>
      <c r="AN228" s="198" t="str">
        <f t="shared" si="44"/>
        <v xml:space="preserve"> </v>
      </c>
      <c r="AO228" s="191"/>
      <c r="AP228" s="191"/>
      <c r="AQ228" s="192"/>
      <c r="AR228" s="192"/>
      <c r="AS228" s="192"/>
      <c r="AT228" s="198" t="str">
        <f t="shared" si="45"/>
        <v xml:space="preserve"> </v>
      </c>
      <c r="AU228" s="191"/>
      <c r="AV228" s="191"/>
      <c r="AW228" s="192"/>
      <c r="AX228" s="192"/>
      <c r="AY228" s="192"/>
      <c r="AZ228" s="198" t="str">
        <f t="shared" si="46"/>
        <v xml:space="preserve"> </v>
      </c>
      <c r="BA228" s="191"/>
      <c r="BB228" s="191"/>
      <c r="BC228" s="192"/>
      <c r="BD228" s="192"/>
      <c r="BE228" s="192"/>
      <c r="BF228" s="198" t="str">
        <f t="shared" si="47"/>
        <v xml:space="preserve"> </v>
      </c>
      <c r="BG228" s="191"/>
      <c r="BH228" s="191"/>
      <c r="BI228" s="192"/>
      <c r="BJ228" s="192"/>
      <c r="BK228" s="192"/>
      <c r="BL228" s="198" t="str">
        <f t="shared" si="48"/>
        <v xml:space="preserve"> </v>
      </c>
      <c r="BM228" s="191"/>
      <c r="BN228" s="191"/>
      <c r="BO228" s="192"/>
      <c r="BP228" s="192"/>
      <c r="BQ228" s="192"/>
      <c r="BR228" s="198" t="str">
        <f t="shared" si="49"/>
        <v xml:space="preserve"> </v>
      </c>
      <c r="BS228" s="191"/>
      <c r="BT228" s="191"/>
      <c r="BU228" s="192"/>
      <c r="BV228" s="192"/>
      <c r="BW228" s="192"/>
      <c r="BX228" s="198" t="str">
        <f t="shared" si="50"/>
        <v xml:space="preserve"> </v>
      </c>
      <c r="BY228" s="191"/>
      <c r="BZ228" s="191"/>
      <c r="CA228" s="192"/>
      <c r="CB228" s="192"/>
      <c r="CC228" s="192"/>
      <c r="CD228" s="198" t="str">
        <f t="shared" si="51"/>
        <v xml:space="preserve"> </v>
      </c>
      <c r="CE228" s="66"/>
      <c r="CF228" s="66"/>
    </row>
    <row r="229" spans="1:84" s="67" customFormat="1" x14ac:dyDescent="0.25">
      <c r="A229" s="188">
        <f>BIODATA!A227</f>
        <v>222</v>
      </c>
      <c r="B229" s="188" t="str">
        <f>BIODATA!D227</f>
        <v>021012223</v>
      </c>
      <c r="C229" s="189" t="str">
        <f>BIODATA!E227</f>
        <v xml:space="preserve"> PIPIN AMELINA</v>
      </c>
      <c r="D229" s="188" t="str">
        <f>BIODATA!G227</f>
        <v>Administrasi Perkantoran</v>
      </c>
      <c r="E229" s="191"/>
      <c r="F229" s="191"/>
      <c r="G229" s="192"/>
      <c r="H229" s="192"/>
      <c r="I229" s="192"/>
      <c r="J229" s="198" t="str">
        <f t="shared" si="39"/>
        <v xml:space="preserve"> </v>
      </c>
      <c r="K229" s="191"/>
      <c r="L229" s="191"/>
      <c r="M229" s="192"/>
      <c r="N229" s="192"/>
      <c r="O229" s="192"/>
      <c r="P229" s="198" t="str">
        <f t="shared" si="40"/>
        <v xml:space="preserve"> </v>
      </c>
      <c r="Q229" s="191"/>
      <c r="R229" s="191"/>
      <c r="S229" s="192"/>
      <c r="T229" s="192"/>
      <c r="U229" s="192"/>
      <c r="V229" s="198" t="str">
        <f t="shared" si="41"/>
        <v xml:space="preserve"> </v>
      </c>
      <c r="W229" s="191"/>
      <c r="X229" s="191"/>
      <c r="Y229" s="192"/>
      <c r="Z229" s="192"/>
      <c r="AA229" s="192"/>
      <c r="AB229" s="198" t="str">
        <f t="shared" si="42"/>
        <v xml:space="preserve"> </v>
      </c>
      <c r="AC229" s="191"/>
      <c r="AD229" s="191"/>
      <c r="AE229" s="192"/>
      <c r="AF229" s="192"/>
      <c r="AG229" s="192"/>
      <c r="AH229" s="198" t="str">
        <f t="shared" si="43"/>
        <v xml:space="preserve"> </v>
      </c>
      <c r="AI229" s="191"/>
      <c r="AJ229" s="191"/>
      <c r="AK229" s="192"/>
      <c r="AL229" s="192"/>
      <c r="AM229" s="192"/>
      <c r="AN229" s="198" t="str">
        <f t="shared" si="44"/>
        <v xml:space="preserve"> </v>
      </c>
      <c r="AO229" s="191"/>
      <c r="AP229" s="191"/>
      <c r="AQ229" s="192"/>
      <c r="AR229" s="192"/>
      <c r="AS229" s="192"/>
      <c r="AT229" s="198" t="str">
        <f t="shared" si="45"/>
        <v xml:space="preserve"> </v>
      </c>
      <c r="AU229" s="191"/>
      <c r="AV229" s="191"/>
      <c r="AW229" s="192"/>
      <c r="AX229" s="192"/>
      <c r="AY229" s="192"/>
      <c r="AZ229" s="198" t="str">
        <f t="shared" si="46"/>
        <v xml:space="preserve"> </v>
      </c>
      <c r="BA229" s="191"/>
      <c r="BB229" s="191"/>
      <c r="BC229" s="192"/>
      <c r="BD229" s="192"/>
      <c r="BE229" s="192"/>
      <c r="BF229" s="198" t="str">
        <f t="shared" si="47"/>
        <v xml:space="preserve"> </v>
      </c>
      <c r="BG229" s="191"/>
      <c r="BH229" s="191"/>
      <c r="BI229" s="192"/>
      <c r="BJ229" s="192"/>
      <c r="BK229" s="192"/>
      <c r="BL229" s="198" t="str">
        <f t="shared" si="48"/>
        <v xml:space="preserve"> </v>
      </c>
      <c r="BM229" s="191"/>
      <c r="BN229" s="191"/>
      <c r="BO229" s="192"/>
      <c r="BP229" s="192"/>
      <c r="BQ229" s="192"/>
      <c r="BR229" s="198" t="str">
        <f t="shared" si="49"/>
        <v xml:space="preserve"> </v>
      </c>
      <c r="BS229" s="191"/>
      <c r="BT229" s="191"/>
      <c r="BU229" s="192"/>
      <c r="BV229" s="192"/>
      <c r="BW229" s="192"/>
      <c r="BX229" s="198" t="str">
        <f t="shared" si="50"/>
        <v xml:space="preserve"> </v>
      </c>
      <c r="BY229" s="191"/>
      <c r="BZ229" s="191"/>
      <c r="CA229" s="192"/>
      <c r="CB229" s="192"/>
      <c r="CC229" s="192"/>
      <c r="CD229" s="198" t="str">
        <f t="shared" si="51"/>
        <v xml:space="preserve"> </v>
      </c>
      <c r="CE229" s="66"/>
      <c r="CF229" s="66"/>
    </row>
    <row r="230" spans="1:84" s="67" customFormat="1" x14ac:dyDescent="0.25">
      <c r="A230" s="188">
        <f>BIODATA!A228</f>
        <v>223</v>
      </c>
      <c r="B230" s="188" t="str">
        <f>BIODATA!D228</f>
        <v>021012232</v>
      </c>
      <c r="C230" s="189" t="str">
        <f>BIODATA!E228</f>
        <v xml:space="preserve"> PUTRI TASYA JUMARREULINA</v>
      </c>
      <c r="D230" s="188" t="str">
        <f>BIODATA!G228</f>
        <v>Administrasi Perkantoran</v>
      </c>
      <c r="E230" s="191"/>
      <c r="F230" s="191"/>
      <c r="G230" s="192"/>
      <c r="H230" s="192"/>
      <c r="I230" s="192"/>
      <c r="J230" s="198" t="str">
        <f t="shared" si="39"/>
        <v xml:space="preserve"> </v>
      </c>
      <c r="K230" s="191"/>
      <c r="L230" s="191"/>
      <c r="M230" s="192"/>
      <c r="N230" s="192"/>
      <c r="O230" s="192"/>
      <c r="P230" s="198" t="str">
        <f t="shared" si="40"/>
        <v xml:space="preserve"> </v>
      </c>
      <c r="Q230" s="191"/>
      <c r="R230" s="191"/>
      <c r="S230" s="192"/>
      <c r="T230" s="192"/>
      <c r="U230" s="192"/>
      <c r="V230" s="198" t="str">
        <f t="shared" si="41"/>
        <v xml:space="preserve"> </v>
      </c>
      <c r="W230" s="191"/>
      <c r="X230" s="191"/>
      <c r="Y230" s="192"/>
      <c r="Z230" s="192"/>
      <c r="AA230" s="192"/>
      <c r="AB230" s="198" t="str">
        <f t="shared" si="42"/>
        <v xml:space="preserve"> </v>
      </c>
      <c r="AC230" s="191"/>
      <c r="AD230" s="191"/>
      <c r="AE230" s="192"/>
      <c r="AF230" s="192"/>
      <c r="AG230" s="192"/>
      <c r="AH230" s="198" t="str">
        <f t="shared" si="43"/>
        <v xml:space="preserve"> </v>
      </c>
      <c r="AI230" s="191"/>
      <c r="AJ230" s="191"/>
      <c r="AK230" s="192"/>
      <c r="AL230" s="192"/>
      <c r="AM230" s="192"/>
      <c r="AN230" s="198" t="str">
        <f t="shared" si="44"/>
        <v xml:space="preserve"> </v>
      </c>
      <c r="AO230" s="191"/>
      <c r="AP230" s="191"/>
      <c r="AQ230" s="192"/>
      <c r="AR230" s="192"/>
      <c r="AS230" s="192"/>
      <c r="AT230" s="198" t="str">
        <f t="shared" si="45"/>
        <v xml:space="preserve"> </v>
      </c>
      <c r="AU230" s="191"/>
      <c r="AV230" s="191"/>
      <c r="AW230" s="192"/>
      <c r="AX230" s="192"/>
      <c r="AY230" s="192"/>
      <c r="AZ230" s="198" t="str">
        <f t="shared" si="46"/>
        <v xml:space="preserve"> </v>
      </c>
      <c r="BA230" s="191"/>
      <c r="BB230" s="191"/>
      <c r="BC230" s="192"/>
      <c r="BD230" s="192"/>
      <c r="BE230" s="192"/>
      <c r="BF230" s="198" t="str">
        <f t="shared" si="47"/>
        <v xml:space="preserve"> </v>
      </c>
      <c r="BG230" s="191"/>
      <c r="BH230" s="191"/>
      <c r="BI230" s="192"/>
      <c r="BJ230" s="192"/>
      <c r="BK230" s="192"/>
      <c r="BL230" s="198" t="str">
        <f t="shared" si="48"/>
        <v xml:space="preserve"> </v>
      </c>
      <c r="BM230" s="191"/>
      <c r="BN230" s="191"/>
      <c r="BO230" s="192"/>
      <c r="BP230" s="192"/>
      <c r="BQ230" s="192"/>
      <c r="BR230" s="198" t="str">
        <f t="shared" si="49"/>
        <v xml:space="preserve"> </v>
      </c>
      <c r="BS230" s="191"/>
      <c r="BT230" s="191"/>
      <c r="BU230" s="192"/>
      <c r="BV230" s="192"/>
      <c r="BW230" s="192"/>
      <c r="BX230" s="198" t="str">
        <f t="shared" si="50"/>
        <v xml:space="preserve"> </v>
      </c>
      <c r="BY230" s="191"/>
      <c r="BZ230" s="191"/>
      <c r="CA230" s="192"/>
      <c r="CB230" s="192"/>
      <c r="CC230" s="192"/>
      <c r="CD230" s="198" t="str">
        <f t="shared" si="51"/>
        <v xml:space="preserve"> </v>
      </c>
      <c r="CE230" s="66"/>
      <c r="CF230" s="66"/>
    </row>
    <row r="231" spans="1:84" s="67" customFormat="1" x14ac:dyDescent="0.25">
      <c r="A231" s="188">
        <f>BIODATA!A229</f>
        <v>224</v>
      </c>
      <c r="B231" s="188" t="str">
        <f>BIODATA!D229</f>
        <v>021012249</v>
      </c>
      <c r="C231" s="189" t="str">
        <f>BIODATA!E229</f>
        <v xml:space="preserve"> RAHMAT RAMADHAN</v>
      </c>
      <c r="D231" s="188" t="str">
        <f>BIODATA!G229</f>
        <v>Administrasi Perkantoran</v>
      </c>
      <c r="E231" s="191"/>
      <c r="F231" s="191"/>
      <c r="G231" s="192"/>
      <c r="H231" s="192"/>
      <c r="I231" s="192"/>
      <c r="J231" s="198" t="str">
        <f t="shared" si="39"/>
        <v xml:space="preserve"> </v>
      </c>
      <c r="K231" s="191"/>
      <c r="L231" s="191"/>
      <c r="M231" s="192"/>
      <c r="N231" s="192"/>
      <c r="O231" s="192"/>
      <c r="P231" s="198" t="str">
        <f t="shared" si="40"/>
        <v xml:space="preserve"> </v>
      </c>
      <c r="Q231" s="191"/>
      <c r="R231" s="191"/>
      <c r="S231" s="192"/>
      <c r="T231" s="192"/>
      <c r="U231" s="192"/>
      <c r="V231" s="198" t="str">
        <f t="shared" si="41"/>
        <v xml:space="preserve"> </v>
      </c>
      <c r="W231" s="191"/>
      <c r="X231" s="191"/>
      <c r="Y231" s="192"/>
      <c r="Z231" s="192"/>
      <c r="AA231" s="192"/>
      <c r="AB231" s="198" t="str">
        <f t="shared" si="42"/>
        <v xml:space="preserve"> </v>
      </c>
      <c r="AC231" s="191"/>
      <c r="AD231" s="191"/>
      <c r="AE231" s="192"/>
      <c r="AF231" s="192"/>
      <c r="AG231" s="192"/>
      <c r="AH231" s="198" t="str">
        <f t="shared" si="43"/>
        <v xml:space="preserve"> </v>
      </c>
      <c r="AI231" s="191"/>
      <c r="AJ231" s="191"/>
      <c r="AK231" s="192"/>
      <c r="AL231" s="192"/>
      <c r="AM231" s="192"/>
      <c r="AN231" s="198" t="str">
        <f t="shared" si="44"/>
        <v xml:space="preserve"> </v>
      </c>
      <c r="AO231" s="191"/>
      <c r="AP231" s="191"/>
      <c r="AQ231" s="192"/>
      <c r="AR231" s="192"/>
      <c r="AS231" s="192"/>
      <c r="AT231" s="198" t="str">
        <f t="shared" si="45"/>
        <v xml:space="preserve"> </v>
      </c>
      <c r="AU231" s="191"/>
      <c r="AV231" s="191"/>
      <c r="AW231" s="192"/>
      <c r="AX231" s="192"/>
      <c r="AY231" s="192"/>
      <c r="AZ231" s="198" t="str">
        <f t="shared" si="46"/>
        <v xml:space="preserve"> </v>
      </c>
      <c r="BA231" s="191"/>
      <c r="BB231" s="191"/>
      <c r="BC231" s="192"/>
      <c r="BD231" s="192"/>
      <c r="BE231" s="192"/>
      <c r="BF231" s="198" t="str">
        <f t="shared" si="47"/>
        <v xml:space="preserve"> </v>
      </c>
      <c r="BG231" s="191"/>
      <c r="BH231" s="191"/>
      <c r="BI231" s="192"/>
      <c r="BJ231" s="192"/>
      <c r="BK231" s="192"/>
      <c r="BL231" s="198" t="str">
        <f t="shared" si="48"/>
        <v xml:space="preserve"> </v>
      </c>
      <c r="BM231" s="191"/>
      <c r="BN231" s="191"/>
      <c r="BO231" s="192"/>
      <c r="BP231" s="192"/>
      <c r="BQ231" s="192"/>
      <c r="BR231" s="198" t="str">
        <f t="shared" si="49"/>
        <v xml:space="preserve"> </v>
      </c>
      <c r="BS231" s="191"/>
      <c r="BT231" s="191"/>
      <c r="BU231" s="192"/>
      <c r="BV231" s="192"/>
      <c r="BW231" s="192"/>
      <c r="BX231" s="198" t="str">
        <f t="shared" si="50"/>
        <v xml:space="preserve"> </v>
      </c>
      <c r="BY231" s="191"/>
      <c r="BZ231" s="191"/>
      <c r="CA231" s="192"/>
      <c r="CB231" s="192"/>
      <c r="CC231" s="192"/>
      <c r="CD231" s="198" t="str">
        <f t="shared" si="51"/>
        <v xml:space="preserve"> </v>
      </c>
      <c r="CE231" s="66"/>
      <c r="CF231" s="66"/>
    </row>
    <row r="232" spans="1:84" s="67" customFormat="1" x14ac:dyDescent="0.25">
      <c r="A232" s="188">
        <f>BIODATA!A230</f>
        <v>225</v>
      </c>
      <c r="B232" s="188" t="str">
        <f>BIODATA!D230</f>
        <v>021012258</v>
      </c>
      <c r="C232" s="189" t="str">
        <f>BIODATA!E230</f>
        <v xml:space="preserve"> RANI SANTIKA </v>
      </c>
      <c r="D232" s="188" t="str">
        <f>BIODATA!G230</f>
        <v>Administrasi Perkantoran</v>
      </c>
      <c r="E232" s="191"/>
      <c r="F232" s="191"/>
      <c r="G232" s="192"/>
      <c r="H232" s="192"/>
      <c r="I232" s="192"/>
      <c r="J232" s="198" t="str">
        <f t="shared" si="39"/>
        <v xml:space="preserve"> </v>
      </c>
      <c r="K232" s="191"/>
      <c r="L232" s="191"/>
      <c r="M232" s="192"/>
      <c r="N232" s="192"/>
      <c r="O232" s="192"/>
      <c r="P232" s="198" t="str">
        <f t="shared" si="40"/>
        <v xml:space="preserve"> </v>
      </c>
      <c r="Q232" s="191"/>
      <c r="R232" s="191"/>
      <c r="S232" s="192"/>
      <c r="T232" s="192"/>
      <c r="U232" s="192"/>
      <c r="V232" s="198" t="str">
        <f t="shared" si="41"/>
        <v xml:space="preserve"> </v>
      </c>
      <c r="W232" s="191"/>
      <c r="X232" s="191"/>
      <c r="Y232" s="192"/>
      <c r="Z232" s="192"/>
      <c r="AA232" s="192"/>
      <c r="AB232" s="198" t="str">
        <f t="shared" si="42"/>
        <v xml:space="preserve"> </v>
      </c>
      <c r="AC232" s="191"/>
      <c r="AD232" s="191"/>
      <c r="AE232" s="192"/>
      <c r="AF232" s="192"/>
      <c r="AG232" s="192"/>
      <c r="AH232" s="198" t="str">
        <f t="shared" si="43"/>
        <v xml:space="preserve"> </v>
      </c>
      <c r="AI232" s="191"/>
      <c r="AJ232" s="191"/>
      <c r="AK232" s="192"/>
      <c r="AL232" s="192"/>
      <c r="AM232" s="192"/>
      <c r="AN232" s="198" t="str">
        <f t="shared" si="44"/>
        <v xml:space="preserve"> </v>
      </c>
      <c r="AO232" s="191"/>
      <c r="AP232" s="191"/>
      <c r="AQ232" s="192"/>
      <c r="AR232" s="192"/>
      <c r="AS232" s="192"/>
      <c r="AT232" s="198" t="str">
        <f t="shared" si="45"/>
        <v xml:space="preserve"> </v>
      </c>
      <c r="AU232" s="191"/>
      <c r="AV232" s="191"/>
      <c r="AW232" s="192"/>
      <c r="AX232" s="192"/>
      <c r="AY232" s="192"/>
      <c r="AZ232" s="198" t="str">
        <f t="shared" si="46"/>
        <v xml:space="preserve"> </v>
      </c>
      <c r="BA232" s="191"/>
      <c r="BB232" s="191"/>
      <c r="BC232" s="192"/>
      <c r="BD232" s="192"/>
      <c r="BE232" s="192"/>
      <c r="BF232" s="198" t="str">
        <f t="shared" si="47"/>
        <v xml:space="preserve"> </v>
      </c>
      <c r="BG232" s="191"/>
      <c r="BH232" s="191"/>
      <c r="BI232" s="192"/>
      <c r="BJ232" s="192"/>
      <c r="BK232" s="192"/>
      <c r="BL232" s="198" t="str">
        <f t="shared" si="48"/>
        <v xml:space="preserve"> </v>
      </c>
      <c r="BM232" s="191"/>
      <c r="BN232" s="191"/>
      <c r="BO232" s="192"/>
      <c r="BP232" s="192"/>
      <c r="BQ232" s="192"/>
      <c r="BR232" s="198" t="str">
        <f t="shared" si="49"/>
        <v xml:space="preserve"> </v>
      </c>
      <c r="BS232" s="191"/>
      <c r="BT232" s="191"/>
      <c r="BU232" s="192"/>
      <c r="BV232" s="192"/>
      <c r="BW232" s="192"/>
      <c r="BX232" s="198" t="str">
        <f t="shared" si="50"/>
        <v xml:space="preserve"> </v>
      </c>
      <c r="BY232" s="191"/>
      <c r="BZ232" s="191"/>
      <c r="CA232" s="192"/>
      <c r="CB232" s="192"/>
      <c r="CC232" s="192"/>
      <c r="CD232" s="198" t="str">
        <f t="shared" si="51"/>
        <v xml:space="preserve"> </v>
      </c>
      <c r="CE232" s="66"/>
      <c r="CF232" s="66"/>
    </row>
    <row r="233" spans="1:84" s="67" customFormat="1" x14ac:dyDescent="0.25">
      <c r="A233" s="188">
        <f>BIODATA!A231</f>
        <v>226</v>
      </c>
      <c r="B233" s="188" t="str">
        <f>BIODATA!D231</f>
        <v>021012267</v>
      </c>
      <c r="C233" s="189" t="str">
        <f>BIODATA!E231</f>
        <v xml:space="preserve"> RENDI HAZIBUAN</v>
      </c>
      <c r="D233" s="188" t="str">
        <f>BIODATA!G231</f>
        <v>Administrasi Perkantoran</v>
      </c>
      <c r="E233" s="191"/>
      <c r="F233" s="191"/>
      <c r="G233" s="192"/>
      <c r="H233" s="192"/>
      <c r="I233" s="192"/>
      <c r="J233" s="198" t="str">
        <f t="shared" si="39"/>
        <v xml:space="preserve"> </v>
      </c>
      <c r="K233" s="191"/>
      <c r="L233" s="191"/>
      <c r="M233" s="192"/>
      <c r="N233" s="192"/>
      <c r="O233" s="192"/>
      <c r="P233" s="198" t="str">
        <f t="shared" si="40"/>
        <v xml:space="preserve"> </v>
      </c>
      <c r="Q233" s="191"/>
      <c r="R233" s="191"/>
      <c r="S233" s="192"/>
      <c r="T233" s="192"/>
      <c r="U233" s="192"/>
      <c r="V233" s="198" t="str">
        <f t="shared" si="41"/>
        <v xml:space="preserve"> </v>
      </c>
      <c r="W233" s="191"/>
      <c r="X233" s="191"/>
      <c r="Y233" s="192"/>
      <c r="Z233" s="192"/>
      <c r="AA233" s="192"/>
      <c r="AB233" s="198" t="str">
        <f t="shared" si="42"/>
        <v xml:space="preserve"> </v>
      </c>
      <c r="AC233" s="191"/>
      <c r="AD233" s="191"/>
      <c r="AE233" s="192"/>
      <c r="AF233" s="192"/>
      <c r="AG233" s="192"/>
      <c r="AH233" s="198" t="str">
        <f t="shared" si="43"/>
        <v xml:space="preserve"> </v>
      </c>
      <c r="AI233" s="191"/>
      <c r="AJ233" s="191"/>
      <c r="AK233" s="192"/>
      <c r="AL233" s="192"/>
      <c r="AM233" s="192"/>
      <c r="AN233" s="198" t="str">
        <f t="shared" si="44"/>
        <v xml:space="preserve"> </v>
      </c>
      <c r="AO233" s="191"/>
      <c r="AP233" s="191"/>
      <c r="AQ233" s="192"/>
      <c r="AR233" s="192"/>
      <c r="AS233" s="192"/>
      <c r="AT233" s="198" t="str">
        <f t="shared" si="45"/>
        <v xml:space="preserve"> </v>
      </c>
      <c r="AU233" s="191"/>
      <c r="AV233" s="191"/>
      <c r="AW233" s="192"/>
      <c r="AX233" s="192"/>
      <c r="AY233" s="192"/>
      <c r="AZ233" s="198" t="str">
        <f t="shared" si="46"/>
        <v xml:space="preserve"> </v>
      </c>
      <c r="BA233" s="191"/>
      <c r="BB233" s="191"/>
      <c r="BC233" s="192"/>
      <c r="BD233" s="192"/>
      <c r="BE233" s="192"/>
      <c r="BF233" s="198" t="str">
        <f t="shared" si="47"/>
        <v xml:space="preserve"> </v>
      </c>
      <c r="BG233" s="191"/>
      <c r="BH233" s="191"/>
      <c r="BI233" s="192"/>
      <c r="BJ233" s="192"/>
      <c r="BK233" s="192"/>
      <c r="BL233" s="198" t="str">
        <f t="shared" si="48"/>
        <v xml:space="preserve"> </v>
      </c>
      <c r="BM233" s="191"/>
      <c r="BN233" s="191"/>
      <c r="BO233" s="192"/>
      <c r="BP233" s="192"/>
      <c r="BQ233" s="192"/>
      <c r="BR233" s="198" t="str">
        <f t="shared" si="49"/>
        <v xml:space="preserve"> </v>
      </c>
      <c r="BS233" s="191"/>
      <c r="BT233" s="191"/>
      <c r="BU233" s="192"/>
      <c r="BV233" s="192"/>
      <c r="BW233" s="192"/>
      <c r="BX233" s="198" t="str">
        <f t="shared" si="50"/>
        <v xml:space="preserve"> </v>
      </c>
      <c r="BY233" s="191"/>
      <c r="BZ233" s="191"/>
      <c r="CA233" s="192"/>
      <c r="CB233" s="192"/>
      <c r="CC233" s="192"/>
      <c r="CD233" s="198" t="str">
        <f t="shared" si="51"/>
        <v xml:space="preserve"> </v>
      </c>
      <c r="CE233" s="66"/>
      <c r="CF233" s="66"/>
    </row>
    <row r="234" spans="1:84" s="67" customFormat="1" x14ac:dyDescent="0.25">
      <c r="A234" s="188">
        <f>BIODATA!A232</f>
        <v>227</v>
      </c>
      <c r="B234" s="188" t="str">
        <f>BIODATA!D232</f>
        <v>021012276</v>
      </c>
      <c r="C234" s="189" t="str">
        <f>BIODATA!E232</f>
        <v xml:space="preserve"> REVYTA</v>
      </c>
      <c r="D234" s="188" t="str">
        <f>BIODATA!G232</f>
        <v>Administrasi Perkantoran</v>
      </c>
      <c r="E234" s="191"/>
      <c r="F234" s="191"/>
      <c r="G234" s="192"/>
      <c r="H234" s="192"/>
      <c r="I234" s="192"/>
      <c r="J234" s="198" t="str">
        <f t="shared" si="39"/>
        <v xml:space="preserve"> </v>
      </c>
      <c r="K234" s="191"/>
      <c r="L234" s="191"/>
      <c r="M234" s="192"/>
      <c r="N234" s="192"/>
      <c r="O234" s="192"/>
      <c r="P234" s="198" t="str">
        <f t="shared" si="40"/>
        <v xml:space="preserve"> </v>
      </c>
      <c r="Q234" s="191"/>
      <c r="R234" s="191"/>
      <c r="S234" s="192"/>
      <c r="T234" s="192"/>
      <c r="U234" s="192"/>
      <c r="V234" s="198" t="str">
        <f t="shared" si="41"/>
        <v xml:space="preserve"> </v>
      </c>
      <c r="W234" s="191"/>
      <c r="X234" s="191"/>
      <c r="Y234" s="192"/>
      <c r="Z234" s="192"/>
      <c r="AA234" s="192"/>
      <c r="AB234" s="198" t="str">
        <f t="shared" si="42"/>
        <v xml:space="preserve"> </v>
      </c>
      <c r="AC234" s="191"/>
      <c r="AD234" s="191"/>
      <c r="AE234" s="192"/>
      <c r="AF234" s="192"/>
      <c r="AG234" s="192"/>
      <c r="AH234" s="198" t="str">
        <f t="shared" si="43"/>
        <v xml:space="preserve"> </v>
      </c>
      <c r="AI234" s="191"/>
      <c r="AJ234" s="191"/>
      <c r="AK234" s="192"/>
      <c r="AL234" s="192"/>
      <c r="AM234" s="192"/>
      <c r="AN234" s="198" t="str">
        <f t="shared" si="44"/>
        <v xml:space="preserve"> </v>
      </c>
      <c r="AO234" s="191"/>
      <c r="AP234" s="191"/>
      <c r="AQ234" s="192"/>
      <c r="AR234" s="192"/>
      <c r="AS234" s="192"/>
      <c r="AT234" s="198" t="str">
        <f t="shared" si="45"/>
        <v xml:space="preserve"> </v>
      </c>
      <c r="AU234" s="191"/>
      <c r="AV234" s="191"/>
      <c r="AW234" s="192"/>
      <c r="AX234" s="192"/>
      <c r="AY234" s="192"/>
      <c r="AZ234" s="198" t="str">
        <f t="shared" si="46"/>
        <v xml:space="preserve"> </v>
      </c>
      <c r="BA234" s="191"/>
      <c r="BB234" s="191"/>
      <c r="BC234" s="192"/>
      <c r="BD234" s="192"/>
      <c r="BE234" s="192"/>
      <c r="BF234" s="198" t="str">
        <f t="shared" si="47"/>
        <v xml:space="preserve"> </v>
      </c>
      <c r="BG234" s="191"/>
      <c r="BH234" s="191"/>
      <c r="BI234" s="192"/>
      <c r="BJ234" s="192"/>
      <c r="BK234" s="192"/>
      <c r="BL234" s="198" t="str">
        <f t="shared" si="48"/>
        <v xml:space="preserve"> </v>
      </c>
      <c r="BM234" s="191"/>
      <c r="BN234" s="191"/>
      <c r="BO234" s="192"/>
      <c r="BP234" s="192"/>
      <c r="BQ234" s="192"/>
      <c r="BR234" s="198" t="str">
        <f t="shared" si="49"/>
        <v xml:space="preserve"> </v>
      </c>
      <c r="BS234" s="191"/>
      <c r="BT234" s="191"/>
      <c r="BU234" s="192"/>
      <c r="BV234" s="192"/>
      <c r="BW234" s="192"/>
      <c r="BX234" s="198" t="str">
        <f t="shared" si="50"/>
        <v xml:space="preserve"> </v>
      </c>
      <c r="BY234" s="191"/>
      <c r="BZ234" s="191"/>
      <c r="CA234" s="192"/>
      <c r="CB234" s="192"/>
      <c r="CC234" s="192"/>
      <c r="CD234" s="198" t="str">
        <f t="shared" si="51"/>
        <v xml:space="preserve"> </v>
      </c>
      <c r="CE234" s="66"/>
      <c r="CF234" s="66"/>
    </row>
    <row r="235" spans="1:84" s="67" customFormat="1" x14ac:dyDescent="0.25">
      <c r="A235" s="188">
        <f>BIODATA!A233</f>
        <v>228</v>
      </c>
      <c r="B235" s="188" t="str">
        <f>BIODATA!D233</f>
        <v>021012285</v>
      </c>
      <c r="C235" s="189" t="str">
        <f>BIODATA!E233</f>
        <v xml:space="preserve"> RIKA LESTARI</v>
      </c>
      <c r="D235" s="188" t="str">
        <f>BIODATA!G233</f>
        <v>Administrasi Perkantoran</v>
      </c>
      <c r="E235" s="191"/>
      <c r="F235" s="191"/>
      <c r="G235" s="192"/>
      <c r="H235" s="192"/>
      <c r="I235" s="192"/>
      <c r="J235" s="198" t="str">
        <f t="shared" si="39"/>
        <v xml:space="preserve"> </v>
      </c>
      <c r="K235" s="191"/>
      <c r="L235" s="191"/>
      <c r="M235" s="192"/>
      <c r="N235" s="192"/>
      <c r="O235" s="192"/>
      <c r="P235" s="198" t="str">
        <f t="shared" si="40"/>
        <v xml:space="preserve"> </v>
      </c>
      <c r="Q235" s="191"/>
      <c r="R235" s="191"/>
      <c r="S235" s="192"/>
      <c r="T235" s="192"/>
      <c r="U235" s="192"/>
      <c r="V235" s="198" t="str">
        <f t="shared" si="41"/>
        <v xml:space="preserve"> </v>
      </c>
      <c r="W235" s="191"/>
      <c r="X235" s="191"/>
      <c r="Y235" s="192"/>
      <c r="Z235" s="192"/>
      <c r="AA235" s="192"/>
      <c r="AB235" s="198" t="str">
        <f t="shared" si="42"/>
        <v xml:space="preserve"> </v>
      </c>
      <c r="AC235" s="191"/>
      <c r="AD235" s="191"/>
      <c r="AE235" s="192"/>
      <c r="AF235" s="192"/>
      <c r="AG235" s="192"/>
      <c r="AH235" s="198" t="str">
        <f t="shared" si="43"/>
        <v xml:space="preserve"> </v>
      </c>
      <c r="AI235" s="191"/>
      <c r="AJ235" s="191"/>
      <c r="AK235" s="192"/>
      <c r="AL235" s="192"/>
      <c r="AM235" s="192"/>
      <c r="AN235" s="198" t="str">
        <f t="shared" si="44"/>
        <v xml:space="preserve"> </v>
      </c>
      <c r="AO235" s="191"/>
      <c r="AP235" s="191"/>
      <c r="AQ235" s="192"/>
      <c r="AR235" s="192"/>
      <c r="AS235" s="192"/>
      <c r="AT235" s="198" t="str">
        <f t="shared" si="45"/>
        <v xml:space="preserve"> </v>
      </c>
      <c r="AU235" s="191"/>
      <c r="AV235" s="191"/>
      <c r="AW235" s="192"/>
      <c r="AX235" s="192"/>
      <c r="AY235" s="192"/>
      <c r="AZ235" s="198" t="str">
        <f t="shared" si="46"/>
        <v xml:space="preserve"> </v>
      </c>
      <c r="BA235" s="191"/>
      <c r="BB235" s="191"/>
      <c r="BC235" s="192"/>
      <c r="BD235" s="192"/>
      <c r="BE235" s="192"/>
      <c r="BF235" s="198" t="str">
        <f t="shared" si="47"/>
        <v xml:space="preserve"> </v>
      </c>
      <c r="BG235" s="191"/>
      <c r="BH235" s="191"/>
      <c r="BI235" s="192"/>
      <c r="BJ235" s="192"/>
      <c r="BK235" s="192"/>
      <c r="BL235" s="198" t="str">
        <f t="shared" si="48"/>
        <v xml:space="preserve"> </v>
      </c>
      <c r="BM235" s="191"/>
      <c r="BN235" s="191"/>
      <c r="BO235" s="192"/>
      <c r="BP235" s="192"/>
      <c r="BQ235" s="192"/>
      <c r="BR235" s="198" t="str">
        <f t="shared" si="49"/>
        <v xml:space="preserve"> </v>
      </c>
      <c r="BS235" s="191"/>
      <c r="BT235" s="191"/>
      <c r="BU235" s="192"/>
      <c r="BV235" s="192"/>
      <c r="BW235" s="192"/>
      <c r="BX235" s="198" t="str">
        <f t="shared" si="50"/>
        <v xml:space="preserve"> </v>
      </c>
      <c r="BY235" s="191"/>
      <c r="BZ235" s="191"/>
      <c r="CA235" s="192"/>
      <c r="CB235" s="192"/>
      <c r="CC235" s="192"/>
      <c r="CD235" s="198" t="str">
        <f t="shared" si="51"/>
        <v xml:space="preserve"> </v>
      </c>
      <c r="CE235" s="66"/>
      <c r="CF235" s="66"/>
    </row>
    <row r="236" spans="1:84" s="67" customFormat="1" x14ac:dyDescent="0.25">
      <c r="A236" s="188">
        <f>BIODATA!A234</f>
        <v>229</v>
      </c>
      <c r="B236" s="188" t="str">
        <f>BIODATA!D234</f>
        <v>021012294</v>
      </c>
      <c r="C236" s="189" t="str">
        <f>BIODATA!E234</f>
        <v xml:space="preserve"> RIKO ROMADON INDIKA</v>
      </c>
      <c r="D236" s="188" t="str">
        <f>BIODATA!G234</f>
        <v>Administrasi Perkantoran</v>
      </c>
      <c r="E236" s="191"/>
      <c r="F236" s="191"/>
      <c r="G236" s="192"/>
      <c r="H236" s="192"/>
      <c r="I236" s="192"/>
      <c r="J236" s="198" t="str">
        <f t="shared" si="39"/>
        <v xml:space="preserve"> </v>
      </c>
      <c r="K236" s="191"/>
      <c r="L236" s="191"/>
      <c r="M236" s="192"/>
      <c r="N236" s="192"/>
      <c r="O236" s="192"/>
      <c r="P236" s="198" t="str">
        <f t="shared" si="40"/>
        <v xml:space="preserve"> </v>
      </c>
      <c r="Q236" s="191"/>
      <c r="R236" s="191"/>
      <c r="S236" s="192"/>
      <c r="T236" s="192"/>
      <c r="U236" s="192"/>
      <c r="V236" s="198" t="str">
        <f t="shared" si="41"/>
        <v xml:space="preserve"> </v>
      </c>
      <c r="W236" s="191"/>
      <c r="X236" s="191"/>
      <c r="Y236" s="192"/>
      <c r="Z236" s="192"/>
      <c r="AA236" s="192"/>
      <c r="AB236" s="198" t="str">
        <f t="shared" si="42"/>
        <v xml:space="preserve"> </v>
      </c>
      <c r="AC236" s="191"/>
      <c r="AD236" s="191"/>
      <c r="AE236" s="192"/>
      <c r="AF236" s="192"/>
      <c r="AG236" s="192"/>
      <c r="AH236" s="198" t="str">
        <f t="shared" si="43"/>
        <v xml:space="preserve"> </v>
      </c>
      <c r="AI236" s="191"/>
      <c r="AJ236" s="191"/>
      <c r="AK236" s="192"/>
      <c r="AL236" s="192"/>
      <c r="AM236" s="192"/>
      <c r="AN236" s="198" t="str">
        <f t="shared" si="44"/>
        <v xml:space="preserve"> </v>
      </c>
      <c r="AO236" s="191"/>
      <c r="AP236" s="191"/>
      <c r="AQ236" s="192"/>
      <c r="AR236" s="192"/>
      <c r="AS236" s="192"/>
      <c r="AT236" s="198" t="str">
        <f t="shared" si="45"/>
        <v xml:space="preserve"> </v>
      </c>
      <c r="AU236" s="191"/>
      <c r="AV236" s="191"/>
      <c r="AW236" s="192"/>
      <c r="AX236" s="192"/>
      <c r="AY236" s="192"/>
      <c r="AZ236" s="198" t="str">
        <f t="shared" si="46"/>
        <v xml:space="preserve"> </v>
      </c>
      <c r="BA236" s="191"/>
      <c r="BB236" s="191"/>
      <c r="BC236" s="192"/>
      <c r="BD236" s="192"/>
      <c r="BE236" s="192"/>
      <c r="BF236" s="198" t="str">
        <f t="shared" si="47"/>
        <v xml:space="preserve"> </v>
      </c>
      <c r="BG236" s="191"/>
      <c r="BH236" s="191"/>
      <c r="BI236" s="192"/>
      <c r="BJ236" s="192"/>
      <c r="BK236" s="192"/>
      <c r="BL236" s="198" t="str">
        <f t="shared" si="48"/>
        <v xml:space="preserve"> </v>
      </c>
      <c r="BM236" s="191"/>
      <c r="BN236" s="191"/>
      <c r="BO236" s="192"/>
      <c r="BP236" s="192"/>
      <c r="BQ236" s="192"/>
      <c r="BR236" s="198" t="str">
        <f t="shared" si="49"/>
        <v xml:space="preserve"> </v>
      </c>
      <c r="BS236" s="191"/>
      <c r="BT236" s="191"/>
      <c r="BU236" s="192"/>
      <c r="BV236" s="192"/>
      <c r="BW236" s="192"/>
      <c r="BX236" s="198" t="str">
        <f t="shared" si="50"/>
        <v xml:space="preserve"> </v>
      </c>
      <c r="BY236" s="191"/>
      <c r="BZ236" s="191"/>
      <c r="CA236" s="192"/>
      <c r="CB236" s="192"/>
      <c r="CC236" s="192"/>
      <c r="CD236" s="198" t="str">
        <f t="shared" si="51"/>
        <v xml:space="preserve"> </v>
      </c>
      <c r="CE236" s="66"/>
      <c r="CF236" s="66"/>
    </row>
    <row r="237" spans="1:84" s="67" customFormat="1" x14ac:dyDescent="0.25">
      <c r="A237" s="188">
        <f>BIODATA!A235</f>
        <v>230</v>
      </c>
      <c r="B237" s="188" t="str">
        <f>BIODATA!D235</f>
        <v>021012303</v>
      </c>
      <c r="C237" s="189" t="str">
        <f>BIODATA!E235</f>
        <v xml:space="preserve"> RISKI JUHARIYAH</v>
      </c>
      <c r="D237" s="188" t="str">
        <f>BIODATA!G235</f>
        <v>Administrasi Perkantoran</v>
      </c>
      <c r="E237" s="191"/>
      <c r="F237" s="191"/>
      <c r="G237" s="192"/>
      <c r="H237" s="192"/>
      <c r="I237" s="192"/>
      <c r="J237" s="198" t="str">
        <f t="shared" si="39"/>
        <v xml:space="preserve"> </v>
      </c>
      <c r="K237" s="191"/>
      <c r="L237" s="191"/>
      <c r="M237" s="192"/>
      <c r="N237" s="192"/>
      <c r="O237" s="192"/>
      <c r="P237" s="198" t="str">
        <f t="shared" si="40"/>
        <v xml:space="preserve"> </v>
      </c>
      <c r="Q237" s="191"/>
      <c r="R237" s="191"/>
      <c r="S237" s="192"/>
      <c r="T237" s="192"/>
      <c r="U237" s="192"/>
      <c r="V237" s="198" t="str">
        <f t="shared" si="41"/>
        <v xml:space="preserve"> </v>
      </c>
      <c r="W237" s="191"/>
      <c r="X237" s="191"/>
      <c r="Y237" s="192"/>
      <c r="Z237" s="192"/>
      <c r="AA237" s="192"/>
      <c r="AB237" s="198" t="str">
        <f t="shared" si="42"/>
        <v xml:space="preserve"> </v>
      </c>
      <c r="AC237" s="191"/>
      <c r="AD237" s="191"/>
      <c r="AE237" s="192"/>
      <c r="AF237" s="192"/>
      <c r="AG237" s="192"/>
      <c r="AH237" s="198" t="str">
        <f t="shared" si="43"/>
        <v xml:space="preserve"> </v>
      </c>
      <c r="AI237" s="191"/>
      <c r="AJ237" s="191"/>
      <c r="AK237" s="192"/>
      <c r="AL237" s="192"/>
      <c r="AM237" s="192"/>
      <c r="AN237" s="198" t="str">
        <f t="shared" si="44"/>
        <v xml:space="preserve"> </v>
      </c>
      <c r="AO237" s="191"/>
      <c r="AP237" s="191"/>
      <c r="AQ237" s="192"/>
      <c r="AR237" s="192"/>
      <c r="AS237" s="192"/>
      <c r="AT237" s="198" t="str">
        <f t="shared" si="45"/>
        <v xml:space="preserve"> </v>
      </c>
      <c r="AU237" s="191"/>
      <c r="AV237" s="191"/>
      <c r="AW237" s="192"/>
      <c r="AX237" s="192"/>
      <c r="AY237" s="192"/>
      <c r="AZ237" s="198" t="str">
        <f t="shared" si="46"/>
        <v xml:space="preserve"> </v>
      </c>
      <c r="BA237" s="191"/>
      <c r="BB237" s="191"/>
      <c r="BC237" s="192"/>
      <c r="BD237" s="192"/>
      <c r="BE237" s="192"/>
      <c r="BF237" s="198" t="str">
        <f t="shared" si="47"/>
        <v xml:space="preserve"> </v>
      </c>
      <c r="BG237" s="191"/>
      <c r="BH237" s="191"/>
      <c r="BI237" s="192"/>
      <c r="BJ237" s="192"/>
      <c r="BK237" s="192"/>
      <c r="BL237" s="198" t="str">
        <f t="shared" si="48"/>
        <v xml:space="preserve"> </v>
      </c>
      <c r="BM237" s="191"/>
      <c r="BN237" s="191"/>
      <c r="BO237" s="192"/>
      <c r="BP237" s="192"/>
      <c r="BQ237" s="192"/>
      <c r="BR237" s="198" t="str">
        <f t="shared" si="49"/>
        <v xml:space="preserve"> </v>
      </c>
      <c r="BS237" s="191"/>
      <c r="BT237" s="191"/>
      <c r="BU237" s="192"/>
      <c r="BV237" s="192"/>
      <c r="BW237" s="192"/>
      <c r="BX237" s="198" t="str">
        <f t="shared" si="50"/>
        <v xml:space="preserve"> </v>
      </c>
      <c r="BY237" s="191"/>
      <c r="BZ237" s="191"/>
      <c r="CA237" s="192"/>
      <c r="CB237" s="192"/>
      <c r="CC237" s="192"/>
      <c r="CD237" s="198" t="str">
        <f t="shared" si="51"/>
        <v xml:space="preserve"> </v>
      </c>
      <c r="CE237" s="66"/>
      <c r="CF237" s="66"/>
    </row>
    <row r="238" spans="1:84" s="67" customFormat="1" x14ac:dyDescent="0.25">
      <c r="A238" s="188">
        <f>BIODATA!A236</f>
        <v>231</v>
      </c>
      <c r="B238" s="188" t="str">
        <f>BIODATA!D236</f>
        <v>021012312</v>
      </c>
      <c r="C238" s="189" t="str">
        <f>BIODATA!E236</f>
        <v xml:space="preserve"> ROCKY PUTRA. A</v>
      </c>
      <c r="D238" s="188" t="str">
        <f>BIODATA!G236</f>
        <v>Administrasi Perkantoran</v>
      </c>
      <c r="E238" s="191"/>
      <c r="F238" s="191"/>
      <c r="G238" s="192"/>
      <c r="H238" s="192"/>
      <c r="I238" s="192"/>
      <c r="J238" s="198" t="str">
        <f t="shared" si="39"/>
        <v xml:space="preserve"> </v>
      </c>
      <c r="K238" s="191"/>
      <c r="L238" s="191"/>
      <c r="M238" s="192"/>
      <c r="N238" s="192"/>
      <c r="O238" s="192"/>
      <c r="P238" s="198" t="str">
        <f t="shared" si="40"/>
        <v xml:space="preserve"> </v>
      </c>
      <c r="Q238" s="191"/>
      <c r="R238" s="191"/>
      <c r="S238" s="192"/>
      <c r="T238" s="192"/>
      <c r="U238" s="192"/>
      <c r="V238" s="198" t="str">
        <f t="shared" si="41"/>
        <v xml:space="preserve"> </v>
      </c>
      <c r="W238" s="191"/>
      <c r="X238" s="191"/>
      <c r="Y238" s="192"/>
      <c r="Z238" s="192"/>
      <c r="AA238" s="192"/>
      <c r="AB238" s="198" t="str">
        <f t="shared" si="42"/>
        <v xml:space="preserve"> </v>
      </c>
      <c r="AC238" s="191"/>
      <c r="AD238" s="191"/>
      <c r="AE238" s="192"/>
      <c r="AF238" s="192"/>
      <c r="AG238" s="192"/>
      <c r="AH238" s="198" t="str">
        <f t="shared" si="43"/>
        <v xml:space="preserve"> </v>
      </c>
      <c r="AI238" s="191"/>
      <c r="AJ238" s="191"/>
      <c r="AK238" s="192"/>
      <c r="AL238" s="192"/>
      <c r="AM238" s="192"/>
      <c r="AN238" s="198" t="str">
        <f t="shared" si="44"/>
        <v xml:space="preserve"> </v>
      </c>
      <c r="AO238" s="191"/>
      <c r="AP238" s="191"/>
      <c r="AQ238" s="192"/>
      <c r="AR238" s="192"/>
      <c r="AS238" s="192"/>
      <c r="AT238" s="198" t="str">
        <f t="shared" si="45"/>
        <v xml:space="preserve"> </v>
      </c>
      <c r="AU238" s="191"/>
      <c r="AV238" s="191"/>
      <c r="AW238" s="192"/>
      <c r="AX238" s="192"/>
      <c r="AY238" s="192"/>
      <c r="AZ238" s="198" t="str">
        <f t="shared" si="46"/>
        <v xml:space="preserve"> </v>
      </c>
      <c r="BA238" s="191"/>
      <c r="BB238" s="191"/>
      <c r="BC238" s="192"/>
      <c r="BD238" s="192"/>
      <c r="BE238" s="192"/>
      <c r="BF238" s="198" t="str">
        <f t="shared" si="47"/>
        <v xml:space="preserve"> </v>
      </c>
      <c r="BG238" s="191"/>
      <c r="BH238" s="191"/>
      <c r="BI238" s="192"/>
      <c r="BJ238" s="192"/>
      <c r="BK238" s="192"/>
      <c r="BL238" s="198" t="str">
        <f t="shared" si="48"/>
        <v xml:space="preserve"> </v>
      </c>
      <c r="BM238" s="191"/>
      <c r="BN238" s="191"/>
      <c r="BO238" s="192"/>
      <c r="BP238" s="192"/>
      <c r="BQ238" s="192"/>
      <c r="BR238" s="198" t="str">
        <f t="shared" si="49"/>
        <v xml:space="preserve"> </v>
      </c>
      <c r="BS238" s="191"/>
      <c r="BT238" s="191"/>
      <c r="BU238" s="192"/>
      <c r="BV238" s="192"/>
      <c r="BW238" s="192"/>
      <c r="BX238" s="198" t="str">
        <f t="shared" si="50"/>
        <v xml:space="preserve"> </v>
      </c>
      <c r="BY238" s="191"/>
      <c r="BZ238" s="191"/>
      <c r="CA238" s="192"/>
      <c r="CB238" s="192"/>
      <c r="CC238" s="192"/>
      <c r="CD238" s="198" t="str">
        <f t="shared" si="51"/>
        <v xml:space="preserve"> </v>
      </c>
      <c r="CE238" s="66"/>
      <c r="CF238" s="66"/>
    </row>
    <row r="239" spans="1:84" s="67" customFormat="1" x14ac:dyDescent="0.25">
      <c r="A239" s="188">
        <f>BIODATA!A237</f>
        <v>232</v>
      </c>
      <c r="B239" s="188" t="str">
        <f>BIODATA!D237</f>
        <v>021012329</v>
      </c>
      <c r="C239" s="189" t="str">
        <f>BIODATA!E237</f>
        <v xml:space="preserve"> ROHMA DONA HALIMA TUN SAKDIA</v>
      </c>
      <c r="D239" s="188" t="str">
        <f>BIODATA!G237</f>
        <v>Administrasi Perkantoran</v>
      </c>
      <c r="E239" s="191"/>
      <c r="F239" s="191"/>
      <c r="G239" s="192"/>
      <c r="H239" s="192"/>
      <c r="I239" s="192"/>
      <c r="J239" s="198" t="str">
        <f t="shared" si="39"/>
        <v xml:space="preserve"> </v>
      </c>
      <c r="K239" s="191"/>
      <c r="L239" s="191"/>
      <c r="M239" s="192"/>
      <c r="N239" s="192"/>
      <c r="O239" s="192"/>
      <c r="P239" s="198" t="str">
        <f t="shared" si="40"/>
        <v xml:space="preserve"> </v>
      </c>
      <c r="Q239" s="191"/>
      <c r="R239" s="191"/>
      <c r="S239" s="192"/>
      <c r="T239" s="192"/>
      <c r="U239" s="192"/>
      <c r="V239" s="198" t="str">
        <f t="shared" si="41"/>
        <v xml:space="preserve"> </v>
      </c>
      <c r="W239" s="191"/>
      <c r="X239" s="191"/>
      <c r="Y239" s="192"/>
      <c r="Z239" s="192"/>
      <c r="AA239" s="192"/>
      <c r="AB239" s="198" t="str">
        <f t="shared" si="42"/>
        <v xml:space="preserve"> </v>
      </c>
      <c r="AC239" s="191"/>
      <c r="AD239" s="191"/>
      <c r="AE239" s="192"/>
      <c r="AF239" s="192"/>
      <c r="AG239" s="192"/>
      <c r="AH239" s="198" t="str">
        <f t="shared" si="43"/>
        <v xml:space="preserve"> </v>
      </c>
      <c r="AI239" s="191"/>
      <c r="AJ239" s="191"/>
      <c r="AK239" s="192"/>
      <c r="AL239" s="192"/>
      <c r="AM239" s="192"/>
      <c r="AN239" s="198" t="str">
        <f t="shared" si="44"/>
        <v xml:space="preserve"> </v>
      </c>
      <c r="AO239" s="191"/>
      <c r="AP239" s="191"/>
      <c r="AQ239" s="192"/>
      <c r="AR239" s="192"/>
      <c r="AS239" s="192"/>
      <c r="AT239" s="198" t="str">
        <f t="shared" si="45"/>
        <v xml:space="preserve"> </v>
      </c>
      <c r="AU239" s="191"/>
      <c r="AV239" s="191"/>
      <c r="AW239" s="192"/>
      <c r="AX239" s="192"/>
      <c r="AY239" s="192"/>
      <c r="AZ239" s="198" t="str">
        <f t="shared" si="46"/>
        <v xml:space="preserve"> </v>
      </c>
      <c r="BA239" s="191"/>
      <c r="BB239" s="191"/>
      <c r="BC239" s="192"/>
      <c r="BD239" s="192"/>
      <c r="BE239" s="192"/>
      <c r="BF239" s="198" t="str">
        <f t="shared" si="47"/>
        <v xml:space="preserve"> </v>
      </c>
      <c r="BG239" s="191"/>
      <c r="BH239" s="191"/>
      <c r="BI239" s="192"/>
      <c r="BJ239" s="192"/>
      <c r="BK239" s="192"/>
      <c r="BL239" s="198" t="str">
        <f t="shared" si="48"/>
        <v xml:space="preserve"> </v>
      </c>
      <c r="BM239" s="191"/>
      <c r="BN239" s="191"/>
      <c r="BO239" s="192"/>
      <c r="BP239" s="192"/>
      <c r="BQ239" s="192"/>
      <c r="BR239" s="198" t="str">
        <f t="shared" si="49"/>
        <v xml:space="preserve"> </v>
      </c>
      <c r="BS239" s="191"/>
      <c r="BT239" s="191"/>
      <c r="BU239" s="192"/>
      <c r="BV239" s="192"/>
      <c r="BW239" s="192"/>
      <c r="BX239" s="198" t="str">
        <f t="shared" si="50"/>
        <v xml:space="preserve"> </v>
      </c>
      <c r="BY239" s="191"/>
      <c r="BZ239" s="191"/>
      <c r="CA239" s="192"/>
      <c r="CB239" s="192"/>
      <c r="CC239" s="192"/>
      <c r="CD239" s="198" t="str">
        <f t="shared" si="51"/>
        <v xml:space="preserve"> </v>
      </c>
      <c r="CE239" s="66"/>
      <c r="CF239" s="66"/>
    </row>
    <row r="240" spans="1:84" s="67" customFormat="1" x14ac:dyDescent="0.25">
      <c r="A240" s="188">
        <f>BIODATA!A238</f>
        <v>233</v>
      </c>
      <c r="B240" s="188" t="str">
        <f>BIODATA!D238</f>
        <v>021012338</v>
      </c>
      <c r="C240" s="189" t="str">
        <f>BIODATA!E238</f>
        <v xml:space="preserve"> SAWIYA AGUSTINA</v>
      </c>
      <c r="D240" s="188" t="str">
        <f>BIODATA!G238</f>
        <v>Administrasi Perkantoran</v>
      </c>
      <c r="E240" s="191"/>
      <c r="F240" s="191"/>
      <c r="G240" s="192"/>
      <c r="H240" s="192"/>
      <c r="I240" s="192"/>
      <c r="J240" s="198" t="str">
        <f t="shared" si="39"/>
        <v xml:space="preserve"> </v>
      </c>
      <c r="K240" s="191"/>
      <c r="L240" s="191"/>
      <c r="M240" s="192"/>
      <c r="N240" s="192"/>
      <c r="O240" s="192"/>
      <c r="P240" s="198" t="str">
        <f t="shared" si="40"/>
        <v xml:space="preserve"> </v>
      </c>
      <c r="Q240" s="191"/>
      <c r="R240" s="191"/>
      <c r="S240" s="192"/>
      <c r="T240" s="192"/>
      <c r="U240" s="192"/>
      <c r="V240" s="198" t="str">
        <f t="shared" si="41"/>
        <v xml:space="preserve"> </v>
      </c>
      <c r="W240" s="191"/>
      <c r="X240" s="191"/>
      <c r="Y240" s="192"/>
      <c r="Z240" s="192"/>
      <c r="AA240" s="192"/>
      <c r="AB240" s="198" t="str">
        <f t="shared" si="42"/>
        <v xml:space="preserve"> </v>
      </c>
      <c r="AC240" s="191"/>
      <c r="AD240" s="191"/>
      <c r="AE240" s="192"/>
      <c r="AF240" s="192"/>
      <c r="AG240" s="192"/>
      <c r="AH240" s="198" t="str">
        <f t="shared" si="43"/>
        <v xml:space="preserve"> </v>
      </c>
      <c r="AI240" s="191"/>
      <c r="AJ240" s="191"/>
      <c r="AK240" s="192"/>
      <c r="AL240" s="192"/>
      <c r="AM240" s="192"/>
      <c r="AN240" s="198" t="str">
        <f t="shared" si="44"/>
        <v xml:space="preserve"> </v>
      </c>
      <c r="AO240" s="191"/>
      <c r="AP240" s="191"/>
      <c r="AQ240" s="192"/>
      <c r="AR240" s="192"/>
      <c r="AS240" s="192"/>
      <c r="AT240" s="198" t="str">
        <f t="shared" si="45"/>
        <v xml:space="preserve"> </v>
      </c>
      <c r="AU240" s="191"/>
      <c r="AV240" s="191"/>
      <c r="AW240" s="192"/>
      <c r="AX240" s="192"/>
      <c r="AY240" s="192"/>
      <c r="AZ240" s="198" t="str">
        <f t="shared" si="46"/>
        <v xml:space="preserve"> </v>
      </c>
      <c r="BA240" s="191"/>
      <c r="BB240" s="191"/>
      <c r="BC240" s="192"/>
      <c r="BD240" s="192"/>
      <c r="BE240" s="192"/>
      <c r="BF240" s="198" t="str">
        <f t="shared" si="47"/>
        <v xml:space="preserve"> </v>
      </c>
      <c r="BG240" s="191"/>
      <c r="BH240" s="191"/>
      <c r="BI240" s="192"/>
      <c r="BJ240" s="192"/>
      <c r="BK240" s="192"/>
      <c r="BL240" s="198" t="str">
        <f t="shared" si="48"/>
        <v xml:space="preserve"> </v>
      </c>
      <c r="BM240" s="191"/>
      <c r="BN240" s="191"/>
      <c r="BO240" s="192"/>
      <c r="BP240" s="192"/>
      <c r="BQ240" s="192"/>
      <c r="BR240" s="198" t="str">
        <f t="shared" si="49"/>
        <v xml:space="preserve"> </v>
      </c>
      <c r="BS240" s="191"/>
      <c r="BT240" s="191"/>
      <c r="BU240" s="192"/>
      <c r="BV240" s="192"/>
      <c r="BW240" s="192"/>
      <c r="BX240" s="198" t="str">
        <f t="shared" si="50"/>
        <v xml:space="preserve"> </v>
      </c>
      <c r="BY240" s="191"/>
      <c r="BZ240" s="191"/>
      <c r="CA240" s="192"/>
      <c r="CB240" s="192"/>
      <c r="CC240" s="192"/>
      <c r="CD240" s="198" t="str">
        <f t="shared" si="51"/>
        <v xml:space="preserve"> </v>
      </c>
      <c r="CE240" s="66"/>
      <c r="CF240" s="66"/>
    </row>
    <row r="241" spans="1:84" s="67" customFormat="1" x14ac:dyDescent="0.25">
      <c r="A241" s="188">
        <f>BIODATA!A239</f>
        <v>234</v>
      </c>
      <c r="B241" s="188" t="str">
        <f>BIODATA!D239</f>
        <v>021012347</v>
      </c>
      <c r="C241" s="189" t="str">
        <f>BIODATA!E239</f>
        <v xml:space="preserve"> SELLI DWIVA</v>
      </c>
      <c r="D241" s="188" t="str">
        <f>BIODATA!G239</f>
        <v>Administrasi Perkantoran</v>
      </c>
      <c r="E241" s="191"/>
      <c r="F241" s="191"/>
      <c r="G241" s="191"/>
      <c r="H241" s="191"/>
      <c r="I241" s="191"/>
      <c r="J241" s="198" t="str">
        <f t="shared" si="39"/>
        <v xml:space="preserve"> </v>
      </c>
      <c r="K241" s="191"/>
      <c r="L241" s="191"/>
      <c r="M241" s="191"/>
      <c r="N241" s="191"/>
      <c r="O241" s="191"/>
      <c r="P241" s="198" t="str">
        <f t="shared" si="40"/>
        <v xml:space="preserve"> </v>
      </c>
      <c r="Q241" s="191"/>
      <c r="R241" s="191"/>
      <c r="S241" s="191"/>
      <c r="T241" s="191"/>
      <c r="U241" s="191"/>
      <c r="V241" s="198" t="str">
        <f t="shared" si="41"/>
        <v xml:space="preserve"> </v>
      </c>
      <c r="W241" s="191"/>
      <c r="X241" s="191"/>
      <c r="Y241" s="191"/>
      <c r="Z241" s="191"/>
      <c r="AA241" s="191"/>
      <c r="AB241" s="198" t="str">
        <f t="shared" si="42"/>
        <v xml:space="preserve"> </v>
      </c>
      <c r="AC241" s="191"/>
      <c r="AD241" s="191"/>
      <c r="AE241" s="191"/>
      <c r="AF241" s="191"/>
      <c r="AG241" s="191"/>
      <c r="AH241" s="198" t="str">
        <f t="shared" si="43"/>
        <v xml:space="preserve"> </v>
      </c>
      <c r="AI241" s="191"/>
      <c r="AJ241" s="191"/>
      <c r="AK241" s="191"/>
      <c r="AL241" s="191"/>
      <c r="AM241" s="191"/>
      <c r="AN241" s="198" t="str">
        <f t="shared" si="44"/>
        <v xml:space="preserve"> </v>
      </c>
      <c r="AO241" s="191"/>
      <c r="AP241" s="191"/>
      <c r="AQ241" s="191"/>
      <c r="AR241" s="191"/>
      <c r="AS241" s="191"/>
      <c r="AT241" s="198" t="str">
        <f t="shared" si="45"/>
        <v xml:space="preserve"> </v>
      </c>
      <c r="AU241" s="191"/>
      <c r="AV241" s="191"/>
      <c r="AW241" s="191"/>
      <c r="AX241" s="191"/>
      <c r="AY241" s="191"/>
      <c r="AZ241" s="198" t="str">
        <f t="shared" si="46"/>
        <v xml:space="preserve"> </v>
      </c>
      <c r="BA241" s="191"/>
      <c r="BB241" s="191"/>
      <c r="BC241" s="191"/>
      <c r="BD241" s="191"/>
      <c r="BE241" s="191"/>
      <c r="BF241" s="198" t="str">
        <f t="shared" si="47"/>
        <v xml:space="preserve"> </v>
      </c>
      <c r="BG241" s="191"/>
      <c r="BH241" s="191"/>
      <c r="BI241" s="191"/>
      <c r="BJ241" s="191"/>
      <c r="BK241" s="191"/>
      <c r="BL241" s="198" t="str">
        <f t="shared" si="48"/>
        <v xml:space="preserve"> </v>
      </c>
      <c r="BM241" s="191"/>
      <c r="BN241" s="191"/>
      <c r="BO241" s="191"/>
      <c r="BP241" s="191"/>
      <c r="BQ241" s="191"/>
      <c r="BR241" s="198" t="str">
        <f t="shared" si="49"/>
        <v xml:space="preserve"> </v>
      </c>
      <c r="BS241" s="191"/>
      <c r="BT241" s="191"/>
      <c r="BU241" s="191"/>
      <c r="BV241" s="191"/>
      <c r="BW241" s="191"/>
      <c r="BX241" s="198" t="str">
        <f t="shared" si="50"/>
        <v xml:space="preserve"> </v>
      </c>
      <c r="BY241" s="191"/>
      <c r="BZ241" s="191"/>
      <c r="CA241" s="191"/>
      <c r="CB241" s="191"/>
      <c r="CC241" s="191"/>
      <c r="CD241" s="198" t="str">
        <f t="shared" si="51"/>
        <v xml:space="preserve"> </v>
      </c>
      <c r="CE241" s="66"/>
      <c r="CF241" s="66"/>
    </row>
    <row r="242" spans="1:84" s="67" customFormat="1" x14ac:dyDescent="0.25">
      <c r="A242" s="188">
        <f>BIODATA!A240</f>
        <v>235</v>
      </c>
      <c r="B242" s="188" t="str">
        <f>BIODATA!D240</f>
        <v>021012356</v>
      </c>
      <c r="C242" s="189" t="str">
        <f>BIODATA!E240</f>
        <v xml:space="preserve"> SELVIA SAFITRI</v>
      </c>
      <c r="D242" s="188" t="str">
        <f>BIODATA!G240</f>
        <v>Administrasi Perkantoran</v>
      </c>
      <c r="E242" s="191"/>
      <c r="F242" s="191"/>
      <c r="G242" s="191"/>
      <c r="H242" s="191"/>
      <c r="I242" s="191"/>
      <c r="J242" s="198" t="str">
        <f t="shared" si="39"/>
        <v xml:space="preserve"> </v>
      </c>
      <c r="K242" s="191"/>
      <c r="L242" s="191"/>
      <c r="M242" s="191"/>
      <c r="N242" s="191"/>
      <c r="O242" s="191"/>
      <c r="P242" s="198" t="str">
        <f t="shared" si="40"/>
        <v xml:space="preserve"> </v>
      </c>
      <c r="Q242" s="191"/>
      <c r="R242" s="191"/>
      <c r="S242" s="191"/>
      <c r="T242" s="191"/>
      <c r="U242" s="191"/>
      <c r="V242" s="198" t="str">
        <f t="shared" si="41"/>
        <v xml:space="preserve"> </v>
      </c>
      <c r="W242" s="191"/>
      <c r="X242" s="191"/>
      <c r="Y242" s="191"/>
      <c r="Z242" s="191"/>
      <c r="AA242" s="191"/>
      <c r="AB242" s="198" t="str">
        <f t="shared" si="42"/>
        <v xml:space="preserve"> </v>
      </c>
      <c r="AC242" s="191"/>
      <c r="AD242" s="191"/>
      <c r="AE242" s="191"/>
      <c r="AF242" s="191"/>
      <c r="AG242" s="191"/>
      <c r="AH242" s="198" t="str">
        <f t="shared" si="43"/>
        <v xml:space="preserve"> </v>
      </c>
      <c r="AI242" s="191"/>
      <c r="AJ242" s="191"/>
      <c r="AK242" s="191"/>
      <c r="AL242" s="191"/>
      <c r="AM242" s="191"/>
      <c r="AN242" s="198" t="str">
        <f t="shared" si="44"/>
        <v xml:space="preserve"> </v>
      </c>
      <c r="AO242" s="191"/>
      <c r="AP242" s="191"/>
      <c r="AQ242" s="191"/>
      <c r="AR242" s="191"/>
      <c r="AS242" s="191"/>
      <c r="AT242" s="198" t="str">
        <f t="shared" si="45"/>
        <v xml:space="preserve"> </v>
      </c>
      <c r="AU242" s="191"/>
      <c r="AV242" s="191"/>
      <c r="AW242" s="191"/>
      <c r="AX242" s="191"/>
      <c r="AY242" s="191"/>
      <c r="AZ242" s="198" t="str">
        <f t="shared" si="46"/>
        <v xml:space="preserve"> </v>
      </c>
      <c r="BA242" s="191"/>
      <c r="BB242" s="191"/>
      <c r="BC242" s="191"/>
      <c r="BD242" s="191"/>
      <c r="BE242" s="191"/>
      <c r="BF242" s="198" t="str">
        <f t="shared" si="47"/>
        <v xml:space="preserve"> </v>
      </c>
      <c r="BG242" s="191"/>
      <c r="BH242" s="191"/>
      <c r="BI242" s="191"/>
      <c r="BJ242" s="191"/>
      <c r="BK242" s="191"/>
      <c r="BL242" s="198" t="str">
        <f t="shared" si="48"/>
        <v xml:space="preserve"> </v>
      </c>
      <c r="BM242" s="191"/>
      <c r="BN242" s="191"/>
      <c r="BO242" s="191"/>
      <c r="BP242" s="191"/>
      <c r="BQ242" s="191"/>
      <c r="BR242" s="198" t="str">
        <f t="shared" si="49"/>
        <v xml:space="preserve"> </v>
      </c>
      <c r="BS242" s="191"/>
      <c r="BT242" s="191"/>
      <c r="BU242" s="191"/>
      <c r="BV242" s="191"/>
      <c r="BW242" s="191"/>
      <c r="BX242" s="198" t="str">
        <f t="shared" si="50"/>
        <v xml:space="preserve"> </v>
      </c>
      <c r="BY242" s="191"/>
      <c r="BZ242" s="191"/>
      <c r="CA242" s="191"/>
      <c r="CB242" s="191"/>
      <c r="CC242" s="191"/>
      <c r="CD242" s="198" t="str">
        <f t="shared" si="51"/>
        <v xml:space="preserve"> </v>
      </c>
      <c r="CE242" s="66"/>
      <c r="CF242" s="66"/>
    </row>
    <row r="243" spans="1:84" s="67" customFormat="1" x14ac:dyDescent="0.25">
      <c r="A243" s="188">
        <f>BIODATA!A241</f>
        <v>236</v>
      </c>
      <c r="B243" s="188" t="str">
        <f>BIODATA!D241</f>
        <v>021012365</v>
      </c>
      <c r="C243" s="189" t="str">
        <f>BIODATA!E241</f>
        <v xml:space="preserve"> SINTA AYU SRINANDANI</v>
      </c>
      <c r="D243" s="188" t="str">
        <f>BIODATA!G241</f>
        <v>Administrasi Perkantoran</v>
      </c>
      <c r="E243" s="191"/>
      <c r="F243" s="191"/>
      <c r="G243" s="191"/>
      <c r="H243" s="191"/>
      <c r="I243" s="191"/>
      <c r="J243" s="198" t="str">
        <f t="shared" si="39"/>
        <v xml:space="preserve"> </v>
      </c>
      <c r="K243" s="191"/>
      <c r="L243" s="191"/>
      <c r="M243" s="191"/>
      <c r="N243" s="191"/>
      <c r="O243" s="191"/>
      <c r="P243" s="198" t="str">
        <f t="shared" si="40"/>
        <v xml:space="preserve"> </v>
      </c>
      <c r="Q243" s="191"/>
      <c r="R243" s="191"/>
      <c r="S243" s="191"/>
      <c r="T243" s="191"/>
      <c r="U243" s="191"/>
      <c r="V243" s="198" t="str">
        <f t="shared" si="41"/>
        <v xml:space="preserve"> </v>
      </c>
      <c r="W243" s="191"/>
      <c r="X243" s="191"/>
      <c r="Y243" s="191"/>
      <c r="Z243" s="191"/>
      <c r="AA243" s="191"/>
      <c r="AB243" s="198" t="str">
        <f t="shared" si="42"/>
        <v xml:space="preserve"> </v>
      </c>
      <c r="AC243" s="191"/>
      <c r="AD243" s="191"/>
      <c r="AE243" s="191"/>
      <c r="AF243" s="191"/>
      <c r="AG243" s="191"/>
      <c r="AH243" s="198" t="str">
        <f t="shared" si="43"/>
        <v xml:space="preserve"> </v>
      </c>
      <c r="AI243" s="191"/>
      <c r="AJ243" s="191"/>
      <c r="AK243" s="191"/>
      <c r="AL243" s="191"/>
      <c r="AM243" s="191"/>
      <c r="AN243" s="198" t="str">
        <f t="shared" si="44"/>
        <v xml:space="preserve"> </v>
      </c>
      <c r="AO243" s="191"/>
      <c r="AP243" s="191"/>
      <c r="AQ243" s="191"/>
      <c r="AR243" s="191"/>
      <c r="AS243" s="191"/>
      <c r="AT243" s="198" t="str">
        <f t="shared" si="45"/>
        <v xml:space="preserve"> </v>
      </c>
      <c r="AU243" s="191"/>
      <c r="AV243" s="191"/>
      <c r="AW243" s="191"/>
      <c r="AX243" s="191"/>
      <c r="AY243" s="191"/>
      <c r="AZ243" s="198" t="str">
        <f t="shared" si="46"/>
        <v xml:space="preserve"> </v>
      </c>
      <c r="BA243" s="191"/>
      <c r="BB243" s="191"/>
      <c r="BC243" s="191"/>
      <c r="BD243" s="191"/>
      <c r="BE243" s="191"/>
      <c r="BF243" s="198" t="str">
        <f t="shared" si="47"/>
        <v xml:space="preserve"> </v>
      </c>
      <c r="BG243" s="191"/>
      <c r="BH243" s="191"/>
      <c r="BI243" s="191"/>
      <c r="BJ243" s="191"/>
      <c r="BK243" s="191"/>
      <c r="BL243" s="198" t="str">
        <f t="shared" si="48"/>
        <v xml:space="preserve"> </v>
      </c>
      <c r="BM243" s="191"/>
      <c r="BN243" s="191"/>
      <c r="BO243" s="191"/>
      <c r="BP243" s="191"/>
      <c r="BQ243" s="191"/>
      <c r="BR243" s="198" t="str">
        <f t="shared" si="49"/>
        <v xml:space="preserve"> </v>
      </c>
      <c r="BS243" s="191"/>
      <c r="BT243" s="191"/>
      <c r="BU243" s="191"/>
      <c r="BV243" s="191"/>
      <c r="BW243" s="191"/>
      <c r="BX243" s="198" t="str">
        <f t="shared" si="50"/>
        <v xml:space="preserve"> </v>
      </c>
      <c r="BY243" s="191"/>
      <c r="BZ243" s="191"/>
      <c r="CA243" s="191"/>
      <c r="CB243" s="191"/>
      <c r="CC243" s="191"/>
      <c r="CD243" s="198" t="str">
        <f t="shared" si="51"/>
        <v xml:space="preserve"> </v>
      </c>
      <c r="CE243" s="66"/>
      <c r="CF243" s="66"/>
    </row>
    <row r="244" spans="1:84" s="67" customFormat="1" x14ac:dyDescent="0.25">
      <c r="A244" s="188">
        <f>BIODATA!A242</f>
        <v>237</v>
      </c>
      <c r="B244" s="188" t="str">
        <f>BIODATA!D242</f>
        <v>021012374</v>
      </c>
      <c r="C244" s="189" t="str">
        <f>BIODATA!E242</f>
        <v xml:space="preserve"> TINA SURYANI</v>
      </c>
      <c r="D244" s="188" t="str">
        <f>BIODATA!G242</f>
        <v>Administrasi Perkantoran</v>
      </c>
      <c r="E244" s="191"/>
      <c r="F244" s="191"/>
      <c r="G244" s="191"/>
      <c r="H244" s="191"/>
      <c r="I244" s="191"/>
      <c r="J244" s="198" t="str">
        <f t="shared" si="39"/>
        <v xml:space="preserve"> </v>
      </c>
      <c r="K244" s="191"/>
      <c r="L244" s="191"/>
      <c r="M244" s="191"/>
      <c r="N244" s="191"/>
      <c r="O244" s="191"/>
      <c r="P244" s="198" t="str">
        <f t="shared" si="40"/>
        <v xml:space="preserve"> </v>
      </c>
      <c r="Q244" s="191"/>
      <c r="R244" s="191"/>
      <c r="S244" s="191"/>
      <c r="T244" s="191"/>
      <c r="U244" s="191"/>
      <c r="V244" s="198" t="str">
        <f t="shared" si="41"/>
        <v xml:space="preserve"> </v>
      </c>
      <c r="W244" s="191"/>
      <c r="X244" s="191"/>
      <c r="Y244" s="191"/>
      <c r="Z244" s="191"/>
      <c r="AA244" s="191"/>
      <c r="AB244" s="198" t="str">
        <f t="shared" si="42"/>
        <v xml:space="preserve"> </v>
      </c>
      <c r="AC244" s="191"/>
      <c r="AD244" s="191"/>
      <c r="AE244" s="191"/>
      <c r="AF244" s="191"/>
      <c r="AG244" s="191"/>
      <c r="AH244" s="198" t="str">
        <f t="shared" si="43"/>
        <v xml:space="preserve"> </v>
      </c>
      <c r="AI244" s="191"/>
      <c r="AJ244" s="191"/>
      <c r="AK244" s="191"/>
      <c r="AL244" s="191"/>
      <c r="AM244" s="191"/>
      <c r="AN244" s="198" t="str">
        <f t="shared" si="44"/>
        <v xml:space="preserve"> </v>
      </c>
      <c r="AO244" s="191"/>
      <c r="AP244" s="191"/>
      <c r="AQ244" s="191"/>
      <c r="AR244" s="191"/>
      <c r="AS244" s="191"/>
      <c r="AT244" s="198" t="str">
        <f t="shared" si="45"/>
        <v xml:space="preserve"> </v>
      </c>
      <c r="AU244" s="191"/>
      <c r="AV244" s="191"/>
      <c r="AW244" s="191"/>
      <c r="AX244" s="191"/>
      <c r="AY244" s="191"/>
      <c r="AZ244" s="198" t="str">
        <f t="shared" si="46"/>
        <v xml:space="preserve"> </v>
      </c>
      <c r="BA244" s="191"/>
      <c r="BB244" s="191"/>
      <c r="BC244" s="191"/>
      <c r="BD244" s="191"/>
      <c r="BE244" s="191"/>
      <c r="BF244" s="198" t="str">
        <f t="shared" si="47"/>
        <v xml:space="preserve"> </v>
      </c>
      <c r="BG244" s="191"/>
      <c r="BH244" s="191"/>
      <c r="BI244" s="191"/>
      <c r="BJ244" s="191"/>
      <c r="BK244" s="191"/>
      <c r="BL244" s="198" t="str">
        <f t="shared" si="48"/>
        <v xml:space="preserve"> </v>
      </c>
      <c r="BM244" s="191"/>
      <c r="BN244" s="191"/>
      <c r="BO244" s="191"/>
      <c r="BP244" s="191"/>
      <c r="BQ244" s="191"/>
      <c r="BR244" s="198" t="str">
        <f t="shared" si="49"/>
        <v xml:space="preserve"> </v>
      </c>
      <c r="BS244" s="191"/>
      <c r="BT244" s="191"/>
      <c r="BU244" s="191"/>
      <c r="BV244" s="191"/>
      <c r="BW244" s="191"/>
      <c r="BX244" s="198" t="str">
        <f t="shared" si="50"/>
        <v xml:space="preserve"> </v>
      </c>
      <c r="BY244" s="191"/>
      <c r="BZ244" s="191"/>
      <c r="CA244" s="191"/>
      <c r="CB244" s="191"/>
      <c r="CC244" s="191"/>
      <c r="CD244" s="198" t="str">
        <f t="shared" si="51"/>
        <v xml:space="preserve"> </v>
      </c>
      <c r="CE244" s="66"/>
      <c r="CF244" s="66"/>
    </row>
    <row r="245" spans="1:84" s="67" customFormat="1" x14ac:dyDescent="0.25">
      <c r="A245" s="188">
        <f>BIODATA!A243</f>
        <v>238</v>
      </c>
      <c r="B245" s="188" t="str">
        <f>BIODATA!D243</f>
        <v>021012383</v>
      </c>
      <c r="C245" s="189" t="str">
        <f>BIODATA!E243</f>
        <v xml:space="preserve"> USMANTO</v>
      </c>
      <c r="D245" s="188" t="str">
        <f>BIODATA!G243</f>
        <v>Administrasi Perkantoran</v>
      </c>
      <c r="E245" s="191"/>
      <c r="F245" s="191"/>
      <c r="G245" s="191"/>
      <c r="H245" s="191"/>
      <c r="I245" s="191"/>
      <c r="J245" s="198" t="str">
        <f t="shared" si="39"/>
        <v xml:space="preserve"> </v>
      </c>
      <c r="K245" s="191"/>
      <c r="L245" s="191"/>
      <c r="M245" s="191"/>
      <c r="N245" s="191"/>
      <c r="O245" s="191"/>
      <c r="P245" s="198" t="str">
        <f t="shared" si="40"/>
        <v xml:space="preserve"> </v>
      </c>
      <c r="Q245" s="191"/>
      <c r="R245" s="191"/>
      <c r="S245" s="191"/>
      <c r="T245" s="191"/>
      <c r="U245" s="191"/>
      <c r="V245" s="198" t="str">
        <f t="shared" si="41"/>
        <v xml:space="preserve"> </v>
      </c>
      <c r="W245" s="191"/>
      <c r="X245" s="191"/>
      <c r="Y245" s="191"/>
      <c r="Z245" s="191"/>
      <c r="AA245" s="191"/>
      <c r="AB245" s="198" t="str">
        <f t="shared" si="42"/>
        <v xml:space="preserve"> </v>
      </c>
      <c r="AC245" s="191"/>
      <c r="AD245" s="191"/>
      <c r="AE245" s="191"/>
      <c r="AF245" s="191"/>
      <c r="AG245" s="191"/>
      <c r="AH245" s="198" t="str">
        <f t="shared" si="43"/>
        <v xml:space="preserve"> </v>
      </c>
      <c r="AI245" s="191"/>
      <c r="AJ245" s="191"/>
      <c r="AK245" s="191"/>
      <c r="AL245" s="191"/>
      <c r="AM245" s="191"/>
      <c r="AN245" s="198" t="str">
        <f t="shared" si="44"/>
        <v xml:space="preserve"> </v>
      </c>
      <c r="AO245" s="191"/>
      <c r="AP245" s="191"/>
      <c r="AQ245" s="191"/>
      <c r="AR245" s="191"/>
      <c r="AS245" s="191"/>
      <c r="AT245" s="198" t="str">
        <f t="shared" si="45"/>
        <v xml:space="preserve"> </v>
      </c>
      <c r="AU245" s="191"/>
      <c r="AV245" s="191"/>
      <c r="AW245" s="191"/>
      <c r="AX245" s="191"/>
      <c r="AY245" s="191"/>
      <c r="AZ245" s="198" t="str">
        <f t="shared" si="46"/>
        <v xml:space="preserve"> </v>
      </c>
      <c r="BA245" s="191"/>
      <c r="BB245" s="191"/>
      <c r="BC245" s="191"/>
      <c r="BD245" s="191"/>
      <c r="BE245" s="191"/>
      <c r="BF245" s="198" t="str">
        <f t="shared" si="47"/>
        <v xml:space="preserve"> </v>
      </c>
      <c r="BG245" s="191"/>
      <c r="BH245" s="191"/>
      <c r="BI245" s="191"/>
      <c r="BJ245" s="191"/>
      <c r="BK245" s="191"/>
      <c r="BL245" s="198" t="str">
        <f t="shared" si="48"/>
        <v xml:space="preserve"> </v>
      </c>
      <c r="BM245" s="191"/>
      <c r="BN245" s="191"/>
      <c r="BO245" s="191"/>
      <c r="BP245" s="191"/>
      <c r="BQ245" s="191"/>
      <c r="BR245" s="198" t="str">
        <f t="shared" si="49"/>
        <v xml:space="preserve"> </v>
      </c>
      <c r="BS245" s="191"/>
      <c r="BT245" s="191"/>
      <c r="BU245" s="191"/>
      <c r="BV245" s="191"/>
      <c r="BW245" s="191"/>
      <c r="BX245" s="198" t="str">
        <f t="shared" si="50"/>
        <v xml:space="preserve"> </v>
      </c>
      <c r="BY245" s="191"/>
      <c r="BZ245" s="191"/>
      <c r="CA245" s="191"/>
      <c r="CB245" s="191"/>
      <c r="CC245" s="191"/>
      <c r="CD245" s="198" t="str">
        <f t="shared" si="51"/>
        <v xml:space="preserve"> </v>
      </c>
      <c r="CE245" s="66"/>
      <c r="CF245" s="66"/>
    </row>
    <row r="246" spans="1:84" s="67" customFormat="1" x14ac:dyDescent="0.25">
      <c r="A246" s="188">
        <f>BIODATA!A244</f>
        <v>239</v>
      </c>
      <c r="B246" s="188" t="str">
        <f>BIODATA!D244</f>
        <v>021012392</v>
      </c>
      <c r="C246" s="189" t="str">
        <f>BIODATA!E244</f>
        <v xml:space="preserve"> WENNI APTARINA</v>
      </c>
      <c r="D246" s="188" t="str">
        <f>BIODATA!G244</f>
        <v>Administrasi Perkantoran</v>
      </c>
      <c r="E246" s="191"/>
      <c r="F246" s="191"/>
      <c r="G246" s="191"/>
      <c r="H246" s="191"/>
      <c r="I246" s="191"/>
      <c r="J246" s="198" t="str">
        <f t="shared" si="39"/>
        <v xml:space="preserve"> </v>
      </c>
      <c r="K246" s="191"/>
      <c r="L246" s="191"/>
      <c r="M246" s="191"/>
      <c r="N246" s="191"/>
      <c r="O246" s="191"/>
      <c r="P246" s="198" t="str">
        <f t="shared" si="40"/>
        <v xml:space="preserve"> </v>
      </c>
      <c r="Q246" s="191"/>
      <c r="R246" s="191"/>
      <c r="S246" s="191"/>
      <c r="T246" s="191"/>
      <c r="U246" s="191"/>
      <c r="V246" s="198" t="str">
        <f t="shared" si="41"/>
        <v xml:space="preserve"> </v>
      </c>
      <c r="W246" s="191"/>
      <c r="X246" s="191"/>
      <c r="Y246" s="191"/>
      <c r="Z246" s="191"/>
      <c r="AA246" s="191"/>
      <c r="AB246" s="198" t="str">
        <f t="shared" si="42"/>
        <v xml:space="preserve"> </v>
      </c>
      <c r="AC246" s="191"/>
      <c r="AD246" s="191"/>
      <c r="AE246" s="191"/>
      <c r="AF246" s="191"/>
      <c r="AG246" s="191"/>
      <c r="AH246" s="198" t="str">
        <f t="shared" si="43"/>
        <v xml:space="preserve"> </v>
      </c>
      <c r="AI246" s="191"/>
      <c r="AJ246" s="191"/>
      <c r="AK246" s="191"/>
      <c r="AL246" s="191"/>
      <c r="AM246" s="191"/>
      <c r="AN246" s="198" t="str">
        <f t="shared" si="44"/>
        <v xml:space="preserve"> </v>
      </c>
      <c r="AO246" s="191"/>
      <c r="AP246" s="191"/>
      <c r="AQ246" s="191"/>
      <c r="AR246" s="191"/>
      <c r="AS246" s="191"/>
      <c r="AT246" s="198" t="str">
        <f t="shared" si="45"/>
        <v xml:space="preserve"> </v>
      </c>
      <c r="AU246" s="191"/>
      <c r="AV246" s="191"/>
      <c r="AW246" s="191"/>
      <c r="AX246" s="191"/>
      <c r="AY246" s="191"/>
      <c r="AZ246" s="198" t="str">
        <f t="shared" si="46"/>
        <v xml:space="preserve"> </v>
      </c>
      <c r="BA246" s="191"/>
      <c r="BB246" s="191"/>
      <c r="BC246" s="191"/>
      <c r="BD246" s="191"/>
      <c r="BE246" s="191"/>
      <c r="BF246" s="198" t="str">
        <f t="shared" si="47"/>
        <v xml:space="preserve"> </v>
      </c>
      <c r="BG246" s="191"/>
      <c r="BH246" s="191"/>
      <c r="BI246" s="191"/>
      <c r="BJ246" s="191"/>
      <c r="BK246" s="191"/>
      <c r="BL246" s="198" t="str">
        <f t="shared" si="48"/>
        <v xml:space="preserve"> </v>
      </c>
      <c r="BM246" s="191"/>
      <c r="BN246" s="191"/>
      <c r="BO246" s="191"/>
      <c r="BP246" s="191"/>
      <c r="BQ246" s="191"/>
      <c r="BR246" s="198" t="str">
        <f t="shared" si="49"/>
        <v xml:space="preserve"> </v>
      </c>
      <c r="BS246" s="191"/>
      <c r="BT246" s="191"/>
      <c r="BU246" s="191"/>
      <c r="BV246" s="191"/>
      <c r="BW246" s="191"/>
      <c r="BX246" s="198" t="str">
        <f t="shared" si="50"/>
        <v xml:space="preserve"> </v>
      </c>
      <c r="BY246" s="191"/>
      <c r="BZ246" s="191"/>
      <c r="CA246" s="191"/>
      <c r="CB246" s="191"/>
      <c r="CC246" s="191"/>
      <c r="CD246" s="198" t="str">
        <f t="shared" si="51"/>
        <v xml:space="preserve"> </v>
      </c>
      <c r="CE246" s="66"/>
      <c r="CF246" s="66"/>
    </row>
    <row r="247" spans="1:84" s="67" customFormat="1" x14ac:dyDescent="0.25">
      <c r="A247" s="188">
        <f>BIODATA!A245</f>
        <v>240</v>
      </c>
      <c r="B247" s="188" t="str">
        <f>BIODATA!D245</f>
        <v>021012409</v>
      </c>
      <c r="C247" s="189" t="str">
        <f>BIODATA!E245</f>
        <v xml:space="preserve"> YULIA CITRA</v>
      </c>
      <c r="D247" s="188" t="str">
        <f>BIODATA!G245</f>
        <v>Administrasi Perkantoran</v>
      </c>
      <c r="E247" s="191"/>
      <c r="F247" s="191"/>
      <c r="G247" s="191"/>
      <c r="H247" s="191"/>
      <c r="I247" s="191"/>
      <c r="J247" s="198" t="str">
        <f t="shared" si="39"/>
        <v xml:space="preserve"> </v>
      </c>
      <c r="K247" s="191"/>
      <c r="L247" s="191"/>
      <c r="M247" s="191"/>
      <c r="N247" s="191"/>
      <c r="O247" s="191"/>
      <c r="P247" s="198" t="str">
        <f t="shared" si="40"/>
        <v xml:space="preserve"> </v>
      </c>
      <c r="Q247" s="191"/>
      <c r="R247" s="191"/>
      <c r="S247" s="191"/>
      <c r="T247" s="191"/>
      <c r="U247" s="191"/>
      <c r="V247" s="198" t="str">
        <f t="shared" si="41"/>
        <v xml:space="preserve"> </v>
      </c>
      <c r="W247" s="191"/>
      <c r="X247" s="191"/>
      <c r="Y247" s="191"/>
      <c r="Z247" s="191"/>
      <c r="AA247" s="191"/>
      <c r="AB247" s="198" t="str">
        <f t="shared" si="42"/>
        <v xml:space="preserve"> </v>
      </c>
      <c r="AC247" s="191"/>
      <c r="AD247" s="191"/>
      <c r="AE247" s="191"/>
      <c r="AF247" s="191"/>
      <c r="AG247" s="191"/>
      <c r="AH247" s="198" t="str">
        <f t="shared" si="43"/>
        <v xml:space="preserve"> </v>
      </c>
      <c r="AI247" s="191"/>
      <c r="AJ247" s="191"/>
      <c r="AK247" s="191"/>
      <c r="AL247" s="191"/>
      <c r="AM247" s="191"/>
      <c r="AN247" s="198" t="str">
        <f t="shared" si="44"/>
        <v xml:space="preserve"> </v>
      </c>
      <c r="AO247" s="191"/>
      <c r="AP247" s="191"/>
      <c r="AQ247" s="191"/>
      <c r="AR247" s="191"/>
      <c r="AS247" s="191"/>
      <c r="AT247" s="198" t="str">
        <f t="shared" si="45"/>
        <v xml:space="preserve"> </v>
      </c>
      <c r="AU247" s="191"/>
      <c r="AV247" s="191"/>
      <c r="AW247" s="191"/>
      <c r="AX247" s="191"/>
      <c r="AY247" s="191"/>
      <c r="AZ247" s="198" t="str">
        <f t="shared" si="46"/>
        <v xml:space="preserve"> </v>
      </c>
      <c r="BA247" s="191"/>
      <c r="BB247" s="191"/>
      <c r="BC247" s="191"/>
      <c r="BD247" s="191"/>
      <c r="BE247" s="191"/>
      <c r="BF247" s="198" t="str">
        <f t="shared" si="47"/>
        <v xml:space="preserve"> </v>
      </c>
      <c r="BG247" s="191"/>
      <c r="BH247" s="191"/>
      <c r="BI247" s="191"/>
      <c r="BJ247" s="191"/>
      <c r="BK247" s="191"/>
      <c r="BL247" s="198" t="str">
        <f t="shared" si="48"/>
        <v xml:space="preserve"> </v>
      </c>
      <c r="BM247" s="191"/>
      <c r="BN247" s="191"/>
      <c r="BO247" s="191"/>
      <c r="BP247" s="191"/>
      <c r="BQ247" s="191"/>
      <c r="BR247" s="198" t="str">
        <f t="shared" si="49"/>
        <v xml:space="preserve"> </v>
      </c>
      <c r="BS247" s="191"/>
      <c r="BT247" s="191"/>
      <c r="BU247" s="191"/>
      <c r="BV247" s="191"/>
      <c r="BW247" s="191"/>
      <c r="BX247" s="198" t="str">
        <f t="shared" si="50"/>
        <v xml:space="preserve"> </v>
      </c>
      <c r="BY247" s="191"/>
      <c r="BZ247" s="191"/>
      <c r="CA247" s="191"/>
      <c r="CB247" s="191"/>
      <c r="CC247" s="191"/>
      <c r="CD247" s="198" t="str">
        <f t="shared" si="51"/>
        <v xml:space="preserve"> </v>
      </c>
      <c r="CE247" s="66"/>
      <c r="CF247" s="66"/>
    </row>
    <row r="248" spans="1:84" s="67" customFormat="1" x14ac:dyDescent="0.25">
      <c r="A248" s="188">
        <f>BIODATA!A246</f>
        <v>241</v>
      </c>
      <c r="B248" s="188" t="str">
        <f>BIODATA!D246</f>
        <v>021012418</v>
      </c>
      <c r="C248" s="189" t="str">
        <f>BIODATA!E246</f>
        <v xml:space="preserve"> YUNICE MONICA SARI</v>
      </c>
      <c r="D248" s="188" t="str">
        <f>BIODATA!G246</f>
        <v>Administrasi Perkantoran</v>
      </c>
      <c r="E248" s="191"/>
      <c r="F248" s="191"/>
      <c r="G248" s="191"/>
      <c r="H248" s="191"/>
      <c r="I248" s="191"/>
      <c r="J248" s="198" t="str">
        <f t="shared" si="39"/>
        <v xml:space="preserve"> </v>
      </c>
      <c r="K248" s="191"/>
      <c r="L248" s="191"/>
      <c r="M248" s="191"/>
      <c r="N248" s="191"/>
      <c r="O248" s="191"/>
      <c r="P248" s="198" t="str">
        <f t="shared" si="40"/>
        <v xml:space="preserve"> </v>
      </c>
      <c r="Q248" s="191"/>
      <c r="R248" s="191"/>
      <c r="S248" s="191"/>
      <c r="T248" s="191"/>
      <c r="U248" s="191"/>
      <c r="V248" s="198" t="str">
        <f t="shared" si="41"/>
        <v xml:space="preserve"> </v>
      </c>
      <c r="W248" s="191"/>
      <c r="X248" s="191"/>
      <c r="Y248" s="191"/>
      <c r="Z248" s="191"/>
      <c r="AA248" s="191"/>
      <c r="AB248" s="198" t="str">
        <f t="shared" si="42"/>
        <v xml:space="preserve"> </v>
      </c>
      <c r="AC248" s="191"/>
      <c r="AD248" s="191"/>
      <c r="AE248" s="191"/>
      <c r="AF248" s="191"/>
      <c r="AG248" s="191"/>
      <c r="AH248" s="198" t="str">
        <f t="shared" si="43"/>
        <v xml:space="preserve"> </v>
      </c>
      <c r="AI248" s="191"/>
      <c r="AJ248" s="191"/>
      <c r="AK248" s="191"/>
      <c r="AL248" s="191"/>
      <c r="AM248" s="191"/>
      <c r="AN248" s="198" t="str">
        <f t="shared" si="44"/>
        <v xml:space="preserve"> </v>
      </c>
      <c r="AO248" s="191"/>
      <c r="AP248" s="191"/>
      <c r="AQ248" s="191"/>
      <c r="AR248" s="191"/>
      <c r="AS248" s="191"/>
      <c r="AT248" s="198" t="str">
        <f t="shared" si="45"/>
        <v xml:space="preserve"> </v>
      </c>
      <c r="AU248" s="191"/>
      <c r="AV248" s="191"/>
      <c r="AW248" s="191"/>
      <c r="AX248" s="191"/>
      <c r="AY248" s="191"/>
      <c r="AZ248" s="198" t="str">
        <f t="shared" si="46"/>
        <v xml:space="preserve"> </v>
      </c>
      <c r="BA248" s="191"/>
      <c r="BB248" s="191"/>
      <c r="BC248" s="191"/>
      <c r="BD248" s="191"/>
      <c r="BE248" s="191"/>
      <c r="BF248" s="198" t="str">
        <f t="shared" si="47"/>
        <v xml:space="preserve"> </v>
      </c>
      <c r="BG248" s="191"/>
      <c r="BH248" s="191"/>
      <c r="BI248" s="191"/>
      <c r="BJ248" s="191"/>
      <c r="BK248" s="191"/>
      <c r="BL248" s="198" t="str">
        <f t="shared" si="48"/>
        <v xml:space="preserve"> </v>
      </c>
      <c r="BM248" s="191"/>
      <c r="BN248" s="191"/>
      <c r="BO248" s="191"/>
      <c r="BP248" s="191"/>
      <c r="BQ248" s="191"/>
      <c r="BR248" s="198" t="str">
        <f t="shared" si="49"/>
        <v xml:space="preserve"> </v>
      </c>
      <c r="BS248" s="191"/>
      <c r="BT248" s="191"/>
      <c r="BU248" s="191"/>
      <c r="BV248" s="191"/>
      <c r="BW248" s="191"/>
      <c r="BX248" s="198" t="str">
        <f t="shared" si="50"/>
        <v xml:space="preserve"> </v>
      </c>
      <c r="BY248" s="191"/>
      <c r="BZ248" s="191"/>
      <c r="CA248" s="191"/>
      <c r="CB248" s="191"/>
      <c r="CC248" s="191"/>
      <c r="CD248" s="198" t="str">
        <f t="shared" si="51"/>
        <v xml:space="preserve"> </v>
      </c>
      <c r="CE248" s="66"/>
      <c r="CF248" s="66"/>
    </row>
    <row r="249" spans="1:84" s="67" customFormat="1" x14ac:dyDescent="0.25">
      <c r="A249" s="188">
        <f>BIODATA!A247</f>
        <v>242</v>
      </c>
      <c r="B249" s="188" t="str">
        <f>BIODATA!D247</f>
        <v>021012427</v>
      </c>
      <c r="C249" s="189" t="str">
        <f>BIODATA!E247</f>
        <v xml:space="preserve"> ALDO ABEMA</v>
      </c>
      <c r="D249" s="188" t="str">
        <f>BIODATA!G247</f>
        <v>Administrasi Perkantoran</v>
      </c>
      <c r="E249" s="191"/>
      <c r="F249" s="191"/>
      <c r="G249" s="191"/>
      <c r="H249" s="191"/>
      <c r="I249" s="191"/>
      <c r="J249" s="198" t="str">
        <f t="shared" si="39"/>
        <v xml:space="preserve"> </v>
      </c>
      <c r="K249" s="191"/>
      <c r="L249" s="191"/>
      <c r="M249" s="191"/>
      <c r="N249" s="191"/>
      <c r="O249" s="191"/>
      <c r="P249" s="198" t="str">
        <f t="shared" si="40"/>
        <v xml:space="preserve"> </v>
      </c>
      <c r="Q249" s="191"/>
      <c r="R249" s="191"/>
      <c r="S249" s="191"/>
      <c r="T249" s="191"/>
      <c r="U249" s="191"/>
      <c r="V249" s="198" t="str">
        <f t="shared" si="41"/>
        <v xml:space="preserve"> </v>
      </c>
      <c r="W249" s="191"/>
      <c r="X249" s="191"/>
      <c r="Y249" s="191"/>
      <c r="Z249" s="191"/>
      <c r="AA249" s="191"/>
      <c r="AB249" s="198" t="str">
        <f t="shared" si="42"/>
        <v xml:space="preserve"> </v>
      </c>
      <c r="AC249" s="191"/>
      <c r="AD249" s="191"/>
      <c r="AE249" s="191"/>
      <c r="AF249" s="191"/>
      <c r="AG249" s="191"/>
      <c r="AH249" s="198" t="str">
        <f t="shared" si="43"/>
        <v xml:space="preserve"> </v>
      </c>
      <c r="AI249" s="191"/>
      <c r="AJ249" s="191"/>
      <c r="AK249" s="191"/>
      <c r="AL249" s="191"/>
      <c r="AM249" s="191"/>
      <c r="AN249" s="198" t="str">
        <f t="shared" si="44"/>
        <v xml:space="preserve"> </v>
      </c>
      <c r="AO249" s="191"/>
      <c r="AP249" s="191"/>
      <c r="AQ249" s="191"/>
      <c r="AR249" s="191"/>
      <c r="AS249" s="191"/>
      <c r="AT249" s="198" t="str">
        <f t="shared" si="45"/>
        <v xml:space="preserve"> </v>
      </c>
      <c r="AU249" s="191"/>
      <c r="AV249" s="191"/>
      <c r="AW249" s="191"/>
      <c r="AX249" s="191"/>
      <c r="AY249" s="191"/>
      <c r="AZ249" s="198" t="str">
        <f t="shared" si="46"/>
        <v xml:space="preserve"> </v>
      </c>
      <c r="BA249" s="191"/>
      <c r="BB249" s="191"/>
      <c r="BC249" s="191"/>
      <c r="BD249" s="191"/>
      <c r="BE249" s="191"/>
      <c r="BF249" s="198" t="str">
        <f t="shared" si="47"/>
        <v xml:space="preserve"> </v>
      </c>
      <c r="BG249" s="191"/>
      <c r="BH249" s="191"/>
      <c r="BI249" s="191"/>
      <c r="BJ249" s="191"/>
      <c r="BK249" s="191"/>
      <c r="BL249" s="198" t="str">
        <f t="shared" si="48"/>
        <v xml:space="preserve"> </v>
      </c>
      <c r="BM249" s="191"/>
      <c r="BN249" s="191"/>
      <c r="BO249" s="191"/>
      <c r="BP249" s="191"/>
      <c r="BQ249" s="191"/>
      <c r="BR249" s="198" t="str">
        <f t="shared" si="49"/>
        <v xml:space="preserve"> </v>
      </c>
      <c r="BS249" s="191"/>
      <c r="BT249" s="191"/>
      <c r="BU249" s="191"/>
      <c r="BV249" s="191"/>
      <c r="BW249" s="191"/>
      <c r="BX249" s="198" t="str">
        <f t="shared" si="50"/>
        <v xml:space="preserve"> </v>
      </c>
      <c r="BY249" s="191"/>
      <c r="BZ249" s="191"/>
      <c r="CA249" s="191"/>
      <c r="CB249" s="191"/>
      <c r="CC249" s="191"/>
      <c r="CD249" s="198" t="str">
        <f t="shared" si="51"/>
        <v xml:space="preserve"> </v>
      </c>
      <c r="CE249" s="66"/>
      <c r="CF249" s="66"/>
    </row>
    <row r="250" spans="1:84" s="67" customFormat="1" x14ac:dyDescent="0.25">
      <c r="A250" s="188">
        <f>BIODATA!A248</f>
        <v>243</v>
      </c>
      <c r="B250" s="188" t="str">
        <f>BIODATA!D248</f>
        <v>021012436</v>
      </c>
      <c r="C250" s="189" t="str">
        <f>BIODATA!E248</f>
        <v xml:space="preserve"> ANDRI SAPUTRA</v>
      </c>
      <c r="D250" s="188" t="str">
        <f>BIODATA!G248</f>
        <v>Administrasi Perkantoran</v>
      </c>
      <c r="E250" s="191"/>
      <c r="F250" s="191"/>
      <c r="G250" s="191"/>
      <c r="H250" s="191"/>
      <c r="I250" s="191"/>
      <c r="J250" s="198" t="str">
        <f t="shared" si="39"/>
        <v xml:space="preserve"> </v>
      </c>
      <c r="K250" s="191"/>
      <c r="L250" s="191"/>
      <c r="M250" s="191"/>
      <c r="N250" s="191"/>
      <c r="O250" s="191"/>
      <c r="P250" s="198" t="str">
        <f t="shared" si="40"/>
        <v xml:space="preserve"> </v>
      </c>
      <c r="Q250" s="191"/>
      <c r="R250" s="191"/>
      <c r="S250" s="191"/>
      <c r="T250" s="191"/>
      <c r="U250" s="191"/>
      <c r="V250" s="198" t="str">
        <f t="shared" si="41"/>
        <v xml:space="preserve"> </v>
      </c>
      <c r="W250" s="191"/>
      <c r="X250" s="191"/>
      <c r="Y250" s="191"/>
      <c r="Z250" s="191"/>
      <c r="AA250" s="191"/>
      <c r="AB250" s="198" t="str">
        <f t="shared" si="42"/>
        <v xml:space="preserve"> </v>
      </c>
      <c r="AC250" s="191"/>
      <c r="AD250" s="191"/>
      <c r="AE250" s="191"/>
      <c r="AF250" s="191"/>
      <c r="AG250" s="191"/>
      <c r="AH250" s="198" t="str">
        <f t="shared" si="43"/>
        <v xml:space="preserve"> </v>
      </c>
      <c r="AI250" s="191"/>
      <c r="AJ250" s="191"/>
      <c r="AK250" s="191"/>
      <c r="AL250" s="191"/>
      <c r="AM250" s="191"/>
      <c r="AN250" s="198" t="str">
        <f t="shared" si="44"/>
        <v xml:space="preserve"> </v>
      </c>
      <c r="AO250" s="191"/>
      <c r="AP250" s="191"/>
      <c r="AQ250" s="191"/>
      <c r="AR250" s="191"/>
      <c r="AS250" s="191"/>
      <c r="AT250" s="198" t="str">
        <f t="shared" si="45"/>
        <v xml:space="preserve"> </v>
      </c>
      <c r="AU250" s="191"/>
      <c r="AV250" s="191"/>
      <c r="AW250" s="191"/>
      <c r="AX250" s="191"/>
      <c r="AY250" s="191"/>
      <c r="AZ250" s="198" t="str">
        <f t="shared" si="46"/>
        <v xml:space="preserve"> </v>
      </c>
      <c r="BA250" s="191"/>
      <c r="BB250" s="191"/>
      <c r="BC250" s="191"/>
      <c r="BD250" s="191"/>
      <c r="BE250" s="191"/>
      <c r="BF250" s="198" t="str">
        <f t="shared" si="47"/>
        <v xml:space="preserve"> </v>
      </c>
      <c r="BG250" s="191"/>
      <c r="BH250" s="191"/>
      <c r="BI250" s="191"/>
      <c r="BJ250" s="191"/>
      <c r="BK250" s="191"/>
      <c r="BL250" s="198" t="str">
        <f t="shared" si="48"/>
        <v xml:space="preserve"> </v>
      </c>
      <c r="BM250" s="191"/>
      <c r="BN250" s="191"/>
      <c r="BO250" s="191"/>
      <c r="BP250" s="191"/>
      <c r="BQ250" s="191"/>
      <c r="BR250" s="198" t="str">
        <f t="shared" si="49"/>
        <v xml:space="preserve"> </v>
      </c>
      <c r="BS250" s="191"/>
      <c r="BT250" s="191"/>
      <c r="BU250" s="191"/>
      <c r="BV250" s="191"/>
      <c r="BW250" s="191"/>
      <c r="BX250" s="198" t="str">
        <f t="shared" si="50"/>
        <v xml:space="preserve"> </v>
      </c>
      <c r="BY250" s="191"/>
      <c r="BZ250" s="191"/>
      <c r="CA250" s="191"/>
      <c r="CB250" s="191"/>
      <c r="CC250" s="191"/>
      <c r="CD250" s="198" t="str">
        <f t="shared" si="51"/>
        <v xml:space="preserve"> </v>
      </c>
      <c r="CE250" s="66"/>
      <c r="CF250" s="66"/>
    </row>
    <row r="251" spans="1:84" s="67" customFormat="1" x14ac:dyDescent="0.25">
      <c r="A251" s="188">
        <f>BIODATA!A249</f>
        <v>244</v>
      </c>
      <c r="B251" s="188" t="str">
        <f>BIODATA!D249</f>
        <v>021012445</v>
      </c>
      <c r="C251" s="189" t="str">
        <f>BIODATA!E249</f>
        <v xml:space="preserve"> ANGGAT</v>
      </c>
      <c r="D251" s="188" t="str">
        <f>BIODATA!G249</f>
        <v>Administrasi Perkantoran</v>
      </c>
      <c r="E251" s="191"/>
      <c r="F251" s="191"/>
      <c r="G251" s="191"/>
      <c r="H251" s="191"/>
      <c r="I251" s="191"/>
      <c r="J251" s="198" t="str">
        <f t="shared" si="39"/>
        <v xml:space="preserve"> </v>
      </c>
      <c r="K251" s="191"/>
      <c r="L251" s="191"/>
      <c r="M251" s="191"/>
      <c r="N251" s="191"/>
      <c r="O251" s="191"/>
      <c r="P251" s="198" t="str">
        <f t="shared" si="40"/>
        <v xml:space="preserve"> </v>
      </c>
      <c r="Q251" s="191"/>
      <c r="R251" s="191"/>
      <c r="S251" s="191"/>
      <c r="T251" s="191"/>
      <c r="U251" s="191"/>
      <c r="V251" s="198" t="str">
        <f t="shared" si="41"/>
        <v xml:space="preserve"> </v>
      </c>
      <c r="W251" s="191"/>
      <c r="X251" s="191"/>
      <c r="Y251" s="191"/>
      <c r="Z251" s="191"/>
      <c r="AA251" s="191"/>
      <c r="AB251" s="198" t="str">
        <f t="shared" si="42"/>
        <v xml:space="preserve"> </v>
      </c>
      <c r="AC251" s="191"/>
      <c r="AD251" s="191"/>
      <c r="AE251" s="191"/>
      <c r="AF251" s="191"/>
      <c r="AG251" s="191"/>
      <c r="AH251" s="198" t="str">
        <f t="shared" si="43"/>
        <v xml:space="preserve"> </v>
      </c>
      <c r="AI251" s="191"/>
      <c r="AJ251" s="191"/>
      <c r="AK251" s="191"/>
      <c r="AL251" s="191"/>
      <c r="AM251" s="191"/>
      <c r="AN251" s="198" t="str">
        <f t="shared" si="44"/>
        <v xml:space="preserve"> </v>
      </c>
      <c r="AO251" s="191"/>
      <c r="AP251" s="191"/>
      <c r="AQ251" s="191"/>
      <c r="AR251" s="191"/>
      <c r="AS251" s="191"/>
      <c r="AT251" s="198" t="str">
        <f t="shared" si="45"/>
        <v xml:space="preserve"> </v>
      </c>
      <c r="AU251" s="191"/>
      <c r="AV251" s="191"/>
      <c r="AW251" s="191"/>
      <c r="AX251" s="191"/>
      <c r="AY251" s="191"/>
      <c r="AZ251" s="198" t="str">
        <f t="shared" si="46"/>
        <v xml:space="preserve"> </v>
      </c>
      <c r="BA251" s="191"/>
      <c r="BB251" s="191"/>
      <c r="BC251" s="191"/>
      <c r="BD251" s="191"/>
      <c r="BE251" s="191"/>
      <c r="BF251" s="198" t="str">
        <f t="shared" si="47"/>
        <v xml:space="preserve"> </v>
      </c>
      <c r="BG251" s="191"/>
      <c r="BH251" s="191"/>
      <c r="BI251" s="191"/>
      <c r="BJ251" s="191"/>
      <c r="BK251" s="191"/>
      <c r="BL251" s="198" t="str">
        <f t="shared" si="48"/>
        <v xml:space="preserve"> </v>
      </c>
      <c r="BM251" s="191"/>
      <c r="BN251" s="191"/>
      <c r="BO251" s="191"/>
      <c r="BP251" s="191"/>
      <c r="BQ251" s="191"/>
      <c r="BR251" s="198" t="str">
        <f t="shared" si="49"/>
        <v xml:space="preserve"> </v>
      </c>
      <c r="BS251" s="191"/>
      <c r="BT251" s="191"/>
      <c r="BU251" s="191"/>
      <c r="BV251" s="191"/>
      <c r="BW251" s="191"/>
      <c r="BX251" s="198" t="str">
        <f t="shared" si="50"/>
        <v xml:space="preserve"> </v>
      </c>
      <c r="BY251" s="191"/>
      <c r="BZ251" s="191"/>
      <c r="CA251" s="191"/>
      <c r="CB251" s="191"/>
      <c r="CC251" s="191"/>
      <c r="CD251" s="198" t="str">
        <f t="shared" si="51"/>
        <v xml:space="preserve"> </v>
      </c>
      <c r="CE251" s="66"/>
      <c r="CF251" s="66"/>
    </row>
    <row r="252" spans="1:84" s="67" customFormat="1" x14ac:dyDescent="0.25">
      <c r="A252" s="188">
        <f>BIODATA!A250</f>
        <v>245</v>
      </c>
      <c r="B252" s="188" t="str">
        <f>BIODATA!D250</f>
        <v>021012454</v>
      </c>
      <c r="C252" s="189" t="str">
        <f>BIODATA!E250</f>
        <v xml:space="preserve"> ARCHAN ANDESTA</v>
      </c>
      <c r="D252" s="188" t="str">
        <f>BIODATA!G250</f>
        <v>Administrasi Perkantoran</v>
      </c>
      <c r="E252" s="191"/>
      <c r="F252" s="191"/>
      <c r="G252" s="191"/>
      <c r="H252" s="191"/>
      <c r="I252" s="191"/>
      <c r="J252" s="198" t="str">
        <f t="shared" si="39"/>
        <v xml:space="preserve"> </v>
      </c>
      <c r="K252" s="191"/>
      <c r="L252" s="191"/>
      <c r="M252" s="191"/>
      <c r="N252" s="191"/>
      <c r="O252" s="191"/>
      <c r="P252" s="198" t="str">
        <f t="shared" si="40"/>
        <v xml:space="preserve"> </v>
      </c>
      <c r="Q252" s="191"/>
      <c r="R252" s="191"/>
      <c r="S252" s="191"/>
      <c r="T252" s="191"/>
      <c r="U252" s="191"/>
      <c r="V252" s="198" t="str">
        <f t="shared" si="41"/>
        <v xml:space="preserve"> </v>
      </c>
      <c r="W252" s="191"/>
      <c r="X252" s="191"/>
      <c r="Y252" s="191"/>
      <c r="Z252" s="191"/>
      <c r="AA252" s="191"/>
      <c r="AB252" s="198" t="str">
        <f t="shared" si="42"/>
        <v xml:space="preserve"> </v>
      </c>
      <c r="AC252" s="191"/>
      <c r="AD252" s="191"/>
      <c r="AE252" s="191"/>
      <c r="AF252" s="191"/>
      <c r="AG252" s="191"/>
      <c r="AH252" s="198" t="str">
        <f t="shared" si="43"/>
        <v xml:space="preserve"> </v>
      </c>
      <c r="AI252" s="191"/>
      <c r="AJ252" s="191"/>
      <c r="AK252" s="191"/>
      <c r="AL252" s="191"/>
      <c r="AM252" s="191"/>
      <c r="AN252" s="198" t="str">
        <f t="shared" si="44"/>
        <v xml:space="preserve"> </v>
      </c>
      <c r="AO252" s="191"/>
      <c r="AP252" s="191"/>
      <c r="AQ252" s="191"/>
      <c r="AR252" s="191"/>
      <c r="AS252" s="191"/>
      <c r="AT252" s="198" t="str">
        <f t="shared" si="45"/>
        <v xml:space="preserve"> </v>
      </c>
      <c r="AU252" s="191"/>
      <c r="AV252" s="191"/>
      <c r="AW252" s="191"/>
      <c r="AX252" s="191"/>
      <c r="AY252" s="191"/>
      <c r="AZ252" s="198" t="str">
        <f t="shared" si="46"/>
        <v xml:space="preserve"> </v>
      </c>
      <c r="BA252" s="191"/>
      <c r="BB252" s="191"/>
      <c r="BC252" s="191"/>
      <c r="BD252" s="191"/>
      <c r="BE252" s="191"/>
      <c r="BF252" s="198" t="str">
        <f t="shared" si="47"/>
        <v xml:space="preserve"> </v>
      </c>
      <c r="BG252" s="191"/>
      <c r="BH252" s="191"/>
      <c r="BI252" s="191"/>
      <c r="BJ252" s="191"/>
      <c r="BK252" s="191"/>
      <c r="BL252" s="198" t="str">
        <f t="shared" si="48"/>
        <v xml:space="preserve"> </v>
      </c>
      <c r="BM252" s="191"/>
      <c r="BN252" s="191"/>
      <c r="BO252" s="191"/>
      <c r="BP252" s="191"/>
      <c r="BQ252" s="191"/>
      <c r="BR252" s="198" t="str">
        <f t="shared" si="49"/>
        <v xml:space="preserve"> </v>
      </c>
      <c r="BS252" s="191"/>
      <c r="BT252" s="191"/>
      <c r="BU252" s="191"/>
      <c r="BV252" s="191"/>
      <c r="BW252" s="191"/>
      <c r="BX252" s="198" t="str">
        <f t="shared" si="50"/>
        <v xml:space="preserve"> </v>
      </c>
      <c r="BY252" s="191"/>
      <c r="BZ252" s="191"/>
      <c r="CA252" s="191"/>
      <c r="CB252" s="191"/>
      <c r="CC252" s="191"/>
      <c r="CD252" s="198" t="str">
        <f t="shared" si="51"/>
        <v xml:space="preserve"> </v>
      </c>
      <c r="CE252" s="66"/>
      <c r="CF252" s="66"/>
    </row>
    <row r="253" spans="1:84" s="67" customFormat="1" x14ac:dyDescent="0.25">
      <c r="A253" s="188">
        <f>BIODATA!A251</f>
        <v>246</v>
      </c>
      <c r="B253" s="188" t="str">
        <f>BIODATA!D251</f>
        <v>021012463</v>
      </c>
      <c r="C253" s="189" t="str">
        <f>BIODATA!E251</f>
        <v xml:space="preserve"> ARI APRIANSYAH</v>
      </c>
      <c r="D253" s="188" t="str">
        <f>BIODATA!G251</f>
        <v>Administrasi Perkantoran</v>
      </c>
      <c r="E253" s="191"/>
      <c r="F253" s="191"/>
      <c r="G253" s="191"/>
      <c r="H253" s="191"/>
      <c r="I253" s="191"/>
      <c r="J253" s="198" t="str">
        <f t="shared" si="39"/>
        <v xml:space="preserve"> </v>
      </c>
      <c r="K253" s="191"/>
      <c r="L253" s="191"/>
      <c r="M253" s="191"/>
      <c r="N253" s="191"/>
      <c r="O253" s="191"/>
      <c r="P253" s="198" t="str">
        <f t="shared" si="40"/>
        <v xml:space="preserve"> </v>
      </c>
      <c r="Q253" s="191"/>
      <c r="R253" s="191"/>
      <c r="S253" s="191"/>
      <c r="T253" s="191"/>
      <c r="U253" s="191"/>
      <c r="V253" s="198" t="str">
        <f t="shared" si="41"/>
        <v xml:space="preserve"> </v>
      </c>
      <c r="W253" s="191"/>
      <c r="X253" s="191"/>
      <c r="Y253" s="191"/>
      <c r="Z253" s="191"/>
      <c r="AA253" s="191"/>
      <c r="AB253" s="198" t="str">
        <f t="shared" si="42"/>
        <v xml:space="preserve"> </v>
      </c>
      <c r="AC253" s="191"/>
      <c r="AD253" s="191"/>
      <c r="AE253" s="191"/>
      <c r="AF253" s="191"/>
      <c r="AG253" s="191"/>
      <c r="AH253" s="198" t="str">
        <f t="shared" si="43"/>
        <v xml:space="preserve"> </v>
      </c>
      <c r="AI253" s="191"/>
      <c r="AJ253" s="191"/>
      <c r="AK253" s="191"/>
      <c r="AL253" s="191"/>
      <c r="AM253" s="191"/>
      <c r="AN253" s="198" t="str">
        <f t="shared" si="44"/>
        <v xml:space="preserve"> </v>
      </c>
      <c r="AO253" s="191"/>
      <c r="AP253" s="191"/>
      <c r="AQ253" s="191"/>
      <c r="AR253" s="191"/>
      <c r="AS253" s="191"/>
      <c r="AT253" s="198" t="str">
        <f t="shared" si="45"/>
        <v xml:space="preserve"> </v>
      </c>
      <c r="AU253" s="191"/>
      <c r="AV253" s="191"/>
      <c r="AW253" s="191"/>
      <c r="AX253" s="191"/>
      <c r="AY253" s="191"/>
      <c r="AZ253" s="198" t="str">
        <f t="shared" si="46"/>
        <v xml:space="preserve"> </v>
      </c>
      <c r="BA253" s="191"/>
      <c r="BB253" s="191"/>
      <c r="BC253" s="191"/>
      <c r="BD253" s="191"/>
      <c r="BE253" s="191"/>
      <c r="BF253" s="198" t="str">
        <f t="shared" si="47"/>
        <v xml:space="preserve"> </v>
      </c>
      <c r="BG253" s="191"/>
      <c r="BH253" s="191"/>
      <c r="BI253" s="191"/>
      <c r="BJ253" s="191"/>
      <c r="BK253" s="191"/>
      <c r="BL253" s="198" t="str">
        <f t="shared" si="48"/>
        <v xml:space="preserve"> </v>
      </c>
      <c r="BM253" s="191"/>
      <c r="BN253" s="191"/>
      <c r="BO253" s="191"/>
      <c r="BP253" s="191"/>
      <c r="BQ253" s="191"/>
      <c r="BR253" s="198" t="str">
        <f t="shared" si="49"/>
        <v xml:space="preserve"> </v>
      </c>
      <c r="BS253" s="191"/>
      <c r="BT253" s="191"/>
      <c r="BU253" s="191"/>
      <c r="BV253" s="191"/>
      <c r="BW253" s="191"/>
      <c r="BX253" s="198" t="str">
        <f t="shared" si="50"/>
        <v xml:space="preserve"> </v>
      </c>
      <c r="BY253" s="191"/>
      <c r="BZ253" s="191"/>
      <c r="CA253" s="191"/>
      <c r="CB253" s="191"/>
      <c r="CC253" s="191"/>
      <c r="CD253" s="198" t="str">
        <f t="shared" si="51"/>
        <v xml:space="preserve"> </v>
      </c>
      <c r="CE253" s="66"/>
      <c r="CF253" s="66"/>
    </row>
    <row r="254" spans="1:84" s="67" customFormat="1" x14ac:dyDescent="0.25">
      <c r="A254" s="188">
        <f>BIODATA!A252</f>
        <v>247</v>
      </c>
      <c r="B254" s="188" t="str">
        <f>BIODATA!D252</f>
        <v>021012472</v>
      </c>
      <c r="C254" s="189" t="str">
        <f>BIODATA!E252</f>
        <v xml:space="preserve"> AYU ASTUTI</v>
      </c>
      <c r="D254" s="188" t="str">
        <f>BIODATA!G252</f>
        <v>Administrasi Perkantoran</v>
      </c>
      <c r="E254" s="191"/>
      <c r="F254" s="191"/>
      <c r="G254" s="191"/>
      <c r="H254" s="191"/>
      <c r="I254" s="191"/>
      <c r="J254" s="198" t="str">
        <f t="shared" si="39"/>
        <v xml:space="preserve"> </v>
      </c>
      <c r="K254" s="191"/>
      <c r="L254" s="191"/>
      <c r="M254" s="191"/>
      <c r="N254" s="191"/>
      <c r="O254" s="191"/>
      <c r="P254" s="198" t="str">
        <f t="shared" si="40"/>
        <v xml:space="preserve"> </v>
      </c>
      <c r="Q254" s="191"/>
      <c r="R254" s="191"/>
      <c r="S254" s="191"/>
      <c r="T254" s="191"/>
      <c r="U254" s="191"/>
      <c r="V254" s="198" t="str">
        <f t="shared" si="41"/>
        <v xml:space="preserve"> </v>
      </c>
      <c r="W254" s="191"/>
      <c r="X254" s="191"/>
      <c r="Y254" s="191"/>
      <c r="Z254" s="191"/>
      <c r="AA254" s="191"/>
      <c r="AB254" s="198" t="str">
        <f t="shared" si="42"/>
        <v xml:space="preserve"> </v>
      </c>
      <c r="AC254" s="191"/>
      <c r="AD254" s="191"/>
      <c r="AE254" s="191"/>
      <c r="AF254" s="191"/>
      <c r="AG254" s="191"/>
      <c r="AH254" s="198" t="str">
        <f t="shared" si="43"/>
        <v xml:space="preserve"> </v>
      </c>
      <c r="AI254" s="191"/>
      <c r="AJ254" s="191"/>
      <c r="AK254" s="191"/>
      <c r="AL254" s="191"/>
      <c r="AM254" s="191"/>
      <c r="AN254" s="198" t="str">
        <f t="shared" si="44"/>
        <v xml:space="preserve"> </v>
      </c>
      <c r="AO254" s="191"/>
      <c r="AP254" s="191"/>
      <c r="AQ254" s="191"/>
      <c r="AR254" s="191"/>
      <c r="AS254" s="191"/>
      <c r="AT254" s="198" t="str">
        <f t="shared" si="45"/>
        <v xml:space="preserve"> </v>
      </c>
      <c r="AU254" s="191"/>
      <c r="AV254" s="191"/>
      <c r="AW254" s="191"/>
      <c r="AX254" s="191"/>
      <c r="AY254" s="191"/>
      <c r="AZ254" s="198" t="str">
        <f t="shared" si="46"/>
        <v xml:space="preserve"> </v>
      </c>
      <c r="BA254" s="191"/>
      <c r="BB254" s="191"/>
      <c r="BC254" s="191"/>
      <c r="BD254" s="191"/>
      <c r="BE254" s="191"/>
      <c r="BF254" s="198" t="str">
        <f t="shared" si="47"/>
        <v xml:space="preserve"> </v>
      </c>
      <c r="BG254" s="191"/>
      <c r="BH254" s="191"/>
      <c r="BI254" s="191"/>
      <c r="BJ254" s="191"/>
      <c r="BK254" s="191"/>
      <c r="BL254" s="198" t="str">
        <f t="shared" si="48"/>
        <v xml:space="preserve"> </v>
      </c>
      <c r="BM254" s="191"/>
      <c r="BN254" s="191"/>
      <c r="BO254" s="191"/>
      <c r="BP254" s="191"/>
      <c r="BQ254" s="191"/>
      <c r="BR254" s="198" t="str">
        <f t="shared" si="49"/>
        <v xml:space="preserve"> </v>
      </c>
      <c r="BS254" s="191"/>
      <c r="BT254" s="191"/>
      <c r="BU254" s="191"/>
      <c r="BV254" s="191"/>
      <c r="BW254" s="191"/>
      <c r="BX254" s="198" t="str">
        <f t="shared" si="50"/>
        <v xml:space="preserve"> </v>
      </c>
      <c r="BY254" s="191"/>
      <c r="BZ254" s="191"/>
      <c r="CA254" s="191"/>
      <c r="CB254" s="191"/>
      <c r="CC254" s="191"/>
      <c r="CD254" s="198" t="str">
        <f t="shared" si="51"/>
        <v xml:space="preserve"> </v>
      </c>
      <c r="CE254" s="66"/>
      <c r="CF254" s="66"/>
    </row>
    <row r="255" spans="1:84" s="67" customFormat="1" x14ac:dyDescent="0.25">
      <c r="A255" s="188">
        <f>BIODATA!A253</f>
        <v>248</v>
      </c>
      <c r="B255" s="188" t="str">
        <f>BIODATA!D253</f>
        <v>021012489</v>
      </c>
      <c r="C255" s="189" t="str">
        <f>BIODATA!E253</f>
        <v xml:space="preserve"> BELA SARI</v>
      </c>
      <c r="D255" s="188" t="str">
        <f>BIODATA!G253</f>
        <v>Administrasi Perkantoran</v>
      </c>
      <c r="E255" s="191"/>
      <c r="F255" s="191"/>
      <c r="G255" s="191"/>
      <c r="H255" s="191"/>
      <c r="I255" s="191"/>
      <c r="J255" s="198" t="str">
        <f t="shared" si="39"/>
        <v xml:space="preserve"> </v>
      </c>
      <c r="K255" s="191"/>
      <c r="L255" s="191"/>
      <c r="M255" s="191"/>
      <c r="N255" s="191"/>
      <c r="O255" s="191"/>
      <c r="P255" s="198" t="str">
        <f t="shared" si="40"/>
        <v xml:space="preserve"> </v>
      </c>
      <c r="Q255" s="191"/>
      <c r="R255" s="191"/>
      <c r="S255" s="191"/>
      <c r="T255" s="191"/>
      <c r="U255" s="191"/>
      <c r="V255" s="198" t="str">
        <f t="shared" si="41"/>
        <v xml:space="preserve"> </v>
      </c>
      <c r="W255" s="191"/>
      <c r="X255" s="191"/>
      <c r="Y255" s="191"/>
      <c r="Z255" s="191"/>
      <c r="AA255" s="191"/>
      <c r="AB255" s="198" t="str">
        <f t="shared" si="42"/>
        <v xml:space="preserve"> </v>
      </c>
      <c r="AC255" s="191"/>
      <c r="AD255" s="191"/>
      <c r="AE255" s="191"/>
      <c r="AF255" s="191"/>
      <c r="AG255" s="191"/>
      <c r="AH255" s="198" t="str">
        <f t="shared" si="43"/>
        <v xml:space="preserve"> </v>
      </c>
      <c r="AI255" s="191"/>
      <c r="AJ255" s="191"/>
      <c r="AK255" s="191"/>
      <c r="AL255" s="191"/>
      <c r="AM255" s="191"/>
      <c r="AN255" s="198" t="str">
        <f t="shared" si="44"/>
        <v xml:space="preserve"> </v>
      </c>
      <c r="AO255" s="191"/>
      <c r="AP255" s="191"/>
      <c r="AQ255" s="191"/>
      <c r="AR255" s="191"/>
      <c r="AS255" s="191"/>
      <c r="AT255" s="198" t="str">
        <f t="shared" si="45"/>
        <v xml:space="preserve"> </v>
      </c>
      <c r="AU255" s="191"/>
      <c r="AV255" s="191"/>
      <c r="AW255" s="191"/>
      <c r="AX255" s="191"/>
      <c r="AY255" s="191"/>
      <c r="AZ255" s="198" t="str">
        <f t="shared" si="46"/>
        <v xml:space="preserve"> </v>
      </c>
      <c r="BA255" s="191"/>
      <c r="BB255" s="191"/>
      <c r="BC255" s="191"/>
      <c r="BD255" s="191"/>
      <c r="BE255" s="191"/>
      <c r="BF255" s="198" t="str">
        <f t="shared" si="47"/>
        <v xml:space="preserve"> </v>
      </c>
      <c r="BG255" s="191"/>
      <c r="BH255" s="191"/>
      <c r="BI255" s="191"/>
      <c r="BJ255" s="191"/>
      <c r="BK255" s="191"/>
      <c r="BL255" s="198" t="str">
        <f t="shared" si="48"/>
        <v xml:space="preserve"> </v>
      </c>
      <c r="BM255" s="191"/>
      <c r="BN255" s="191"/>
      <c r="BO255" s="191"/>
      <c r="BP255" s="191"/>
      <c r="BQ255" s="191"/>
      <c r="BR255" s="198" t="str">
        <f t="shared" si="49"/>
        <v xml:space="preserve"> </v>
      </c>
      <c r="BS255" s="191"/>
      <c r="BT255" s="191"/>
      <c r="BU255" s="191"/>
      <c r="BV255" s="191"/>
      <c r="BW255" s="191"/>
      <c r="BX255" s="198" t="str">
        <f t="shared" si="50"/>
        <v xml:space="preserve"> </v>
      </c>
      <c r="BY255" s="191"/>
      <c r="BZ255" s="191"/>
      <c r="CA255" s="191"/>
      <c r="CB255" s="191"/>
      <c r="CC255" s="191"/>
      <c r="CD255" s="198" t="str">
        <f t="shared" si="51"/>
        <v xml:space="preserve"> </v>
      </c>
      <c r="CE255" s="66"/>
      <c r="CF255" s="66"/>
    </row>
    <row r="256" spans="1:84" s="67" customFormat="1" x14ac:dyDescent="0.25">
      <c r="A256" s="188">
        <f>BIODATA!A254</f>
        <v>249</v>
      </c>
      <c r="B256" s="188" t="str">
        <f>BIODATA!D254</f>
        <v>021012498</v>
      </c>
      <c r="C256" s="189" t="str">
        <f>BIODATA!E254</f>
        <v xml:space="preserve"> BUDI DWI PRASETYA</v>
      </c>
      <c r="D256" s="188" t="str">
        <f>BIODATA!G254</f>
        <v>Administrasi Perkantoran</v>
      </c>
      <c r="E256" s="191"/>
      <c r="F256" s="191"/>
      <c r="G256" s="191"/>
      <c r="H256" s="191"/>
      <c r="I256" s="191"/>
      <c r="J256" s="198" t="str">
        <f t="shared" si="39"/>
        <v xml:space="preserve"> </v>
      </c>
      <c r="K256" s="191"/>
      <c r="L256" s="191"/>
      <c r="M256" s="191"/>
      <c r="N256" s="191"/>
      <c r="O256" s="191"/>
      <c r="P256" s="198" t="str">
        <f t="shared" si="40"/>
        <v xml:space="preserve"> </v>
      </c>
      <c r="Q256" s="191"/>
      <c r="R256" s="191"/>
      <c r="S256" s="191"/>
      <c r="T256" s="191"/>
      <c r="U256" s="191"/>
      <c r="V256" s="198" t="str">
        <f t="shared" si="41"/>
        <v xml:space="preserve"> </v>
      </c>
      <c r="W256" s="191"/>
      <c r="X256" s="191"/>
      <c r="Y256" s="191"/>
      <c r="Z256" s="191"/>
      <c r="AA256" s="191"/>
      <c r="AB256" s="198" t="str">
        <f t="shared" si="42"/>
        <v xml:space="preserve"> </v>
      </c>
      <c r="AC256" s="191"/>
      <c r="AD256" s="191"/>
      <c r="AE256" s="191"/>
      <c r="AF256" s="191"/>
      <c r="AG256" s="191"/>
      <c r="AH256" s="198" t="str">
        <f t="shared" si="43"/>
        <v xml:space="preserve"> </v>
      </c>
      <c r="AI256" s="191"/>
      <c r="AJ256" s="191"/>
      <c r="AK256" s="191"/>
      <c r="AL256" s="191"/>
      <c r="AM256" s="191"/>
      <c r="AN256" s="198" t="str">
        <f t="shared" si="44"/>
        <v xml:space="preserve"> </v>
      </c>
      <c r="AO256" s="191"/>
      <c r="AP256" s="191"/>
      <c r="AQ256" s="191"/>
      <c r="AR256" s="191"/>
      <c r="AS256" s="191"/>
      <c r="AT256" s="198" t="str">
        <f t="shared" si="45"/>
        <v xml:space="preserve"> </v>
      </c>
      <c r="AU256" s="191"/>
      <c r="AV256" s="191"/>
      <c r="AW256" s="191"/>
      <c r="AX256" s="191"/>
      <c r="AY256" s="191"/>
      <c r="AZ256" s="198" t="str">
        <f t="shared" si="46"/>
        <v xml:space="preserve"> </v>
      </c>
      <c r="BA256" s="191"/>
      <c r="BB256" s="191"/>
      <c r="BC256" s="191"/>
      <c r="BD256" s="191"/>
      <c r="BE256" s="191"/>
      <c r="BF256" s="198" t="str">
        <f t="shared" si="47"/>
        <v xml:space="preserve"> </v>
      </c>
      <c r="BG256" s="191"/>
      <c r="BH256" s="191"/>
      <c r="BI256" s="191"/>
      <c r="BJ256" s="191"/>
      <c r="BK256" s="191"/>
      <c r="BL256" s="198" t="str">
        <f t="shared" si="48"/>
        <v xml:space="preserve"> </v>
      </c>
      <c r="BM256" s="191"/>
      <c r="BN256" s="191"/>
      <c r="BO256" s="191"/>
      <c r="BP256" s="191"/>
      <c r="BQ256" s="191"/>
      <c r="BR256" s="198" t="str">
        <f t="shared" si="49"/>
        <v xml:space="preserve"> </v>
      </c>
      <c r="BS256" s="191"/>
      <c r="BT256" s="191"/>
      <c r="BU256" s="191"/>
      <c r="BV256" s="191"/>
      <c r="BW256" s="191"/>
      <c r="BX256" s="198" t="str">
        <f t="shared" si="50"/>
        <v xml:space="preserve"> </v>
      </c>
      <c r="BY256" s="191"/>
      <c r="BZ256" s="191"/>
      <c r="CA256" s="191"/>
      <c r="CB256" s="191"/>
      <c r="CC256" s="191"/>
      <c r="CD256" s="198" t="str">
        <f t="shared" si="51"/>
        <v xml:space="preserve"> </v>
      </c>
      <c r="CE256" s="66"/>
      <c r="CF256" s="66"/>
    </row>
    <row r="257" spans="1:84" s="67" customFormat="1" x14ac:dyDescent="0.25">
      <c r="A257" s="188">
        <f>BIODATA!A255</f>
        <v>250</v>
      </c>
      <c r="B257" s="188" t="str">
        <f>BIODATA!D255</f>
        <v>021012507</v>
      </c>
      <c r="C257" s="189" t="str">
        <f>BIODATA!E255</f>
        <v xml:space="preserve"> DANIATI</v>
      </c>
      <c r="D257" s="188" t="str">
        <f>BIODATA!G255</f>
        <v>Administrasi Perkantoran</v>
      </c>
      <c r="E257" s="191"/>
      <c r="F257" s="191"/>
      <c r="G257" s="191"/>
      <c r="H257" s="191"/>
      <c r="I257" s="191"/>
      <c r="J257" s="198" t="str">
        <f t="shared" si="39"/>
        <v xml:space="preserve"> </v>
      </c>
      <c r="K257" s="191"/>
      <c r="L257" s="191"/>
      <c r="M257" s="191"/>
      <c r="N257" s="191"/>
      <c r="O257" s="191"/>
      <c r="P257" s="198" t="str">
        <f t="shared" si="40"/>
        <v xml:space="preserve"> </v>
      </c>
      <c r="Q257" s="191"/>
      <c r="R257" s="191"/>
      <c r="S257" s="191"/>
      <c r="T257" s="191"/>
      <c r="U257" s="191"/>
      <c r="V257" s="198" t="str">
        <f t="shared" si="41"/>
        <v xml:space="preserve"> </v>
      </c>
      <c r="W257" s="191"/>
      <c r="X257" s="191"/>
      <c r="Y257" s="191"/>
      <c r="Z257" s="191"/>
      <c r="AA257" s="191"/>
      <c r="AB257" s="198" t="str">
        <f t="shared" si="42"/>
        <v xml:space="preserve"> </v>
      </c>
      <c r="AC257" s="191"/>
      <c r="AD257" s="191"/>
      <c r="AE257" s="191"/>
      <c r="AF257" s="191"/>
      <c r="AG257" s="191"/>
      <c r="AH257" s="198" t="str">
        <f t="shared" si="43"/>
        <v xml:space="preserve"> </v>
      </c>
      <c r="AI257" s="191"/>
      <c r="AJ257" s="191"/>
      <c r="AK257" s="191"/>
      <c r="AL257" s="191"/>
      <c r="AM257" s="191"/>
      <c r="AN257" s="198" t="str">
        <f t="shared" si="44"/>
        <v xml:space="preserve"> </v>
      </c>
      <c r="AO257" s="191"/>
      <c r="AP257" s="191"/>
      <c r="AQ257" s="191"/>
      <c r="AR257" s="191"/>
      <c r="AS257" s="191"/>
      <c r="AT257" s="198" t="str">
        <f t="shared" si="45"/>
        <v xml:space="preserve"> </v>
      </c>
      <c r="AU257" s="191"/>
      <c r="AV257" s="191"/>
      <c r="AW257" s="191"/>
      <c r="AX257" s="191"/>
      <c r="AY257" s="191"/>
      <c r="AZ257" s="198" t="str">
        <f t="shared" si="46"/>
        <v xml:space="preserve"> </v>
      </c>
      <c r="BA257" s="191"/>
      <c r="BB257" s="191"/>
      <c r="BC257" s="191"/>
      <c r="BD257" s="191"/>
      <c r="BE257" s="191"/>
      <c r="BF257" s="198" t="str">
        <f t="shared" si="47"/>
        <v xml:space="preserve"> </v>
      </c>
      <c r="BG257" s="191"/>
      <c r="BH257" s="191"/>
      <c r="BI257" s="191"/>
      <c r="BJ257" s="191"/>
      <c r="BK257" s="191"/>
      <c r="BL257" s="198" t="str">
        <f t="shared" si="48"/>
        <v xml:space="preserve"> </v>
      </c>
      <c r="BM257" s="191"/>
      <c r="BN257" s="191"/>
      <c r="BO257" s="191"/>
      <c r="BP257" s="191"/>
      <c r="BQ257" s="191"/>
      <c r="BR257" s="198" t="str">
        <f t="shared" si="49"/>
        <v xml:space="preserve"> </v>
      </c>
      <c r="BS257" s="191"/>
      <c r="BT257" s="191"/>
      <c r="BU257" s="191"/>
      <c r="BV257" s="191"/>
      <c r="BW257" s="191"/>
      <c r="BX257" s="198" t="str">
        <f t="shared" si="50"/>
        <v xml:space="preserve"> </v>
      </c>
      <c r="BY257" s="191"/>
      <c r="BZ257" s="191"/>
      <c r="CA257" s="191"/>
      <c r="CB257" s="191"/>
      <c r="CC257" s="191"/>
      <c r="CD257" s="198" t="str">
        <f t="shared" si="51"/>
        <v xml:space="preserve"> </v>
      </c>
      <c r="CE257" s="66"/>
      <c r="CF257" s="66"/>
    </row>
    <row r="258" spans="1:84" s="67" customFormat="1" x14ac:dyDescent="0.25">
      <c r="A258" s="188">
        <f>BIODATA!A256</f>
        <v>251</v>
      </c>
      <c r="B258" s="188" t="str">
        <f>BIODATA!D256</f>
        <v>021012516</v>
      </c>
      <c r="C258" s="189" t="str">
        <f>BIODATA!E256</f>
        <v xml:space="preserve"> DWI ARIANTI</v>
      </c>
      <c r="D258" s="188" t="str">
        <f>BIODATA!G256</f>
        <v>Administrasi Perkantoran</v>
      </c>
      <c r="E258" s="191"/>
      <c r="F258" s="191"/>
      <c r="G258" s="191"/>
      <c r="H258" s="191"/>
      <c r="I258" s="191"/>
      <c r="J258" s="198" t="str">
        <f t="shared" si="39"/>
        <v xml:space="preserve"> </v>
      </c>
      <c r="K258" s="191"/>
      <c r="L258" s="191"/>
      <c r="M258" s="191"/>
      <c r="N258" s="191"/>
      <c r="O258" s="191"/>
      <c r="P258" s="198" t="str">
        <f t="shared" si="40"/>
        <v xml:space="preserve"> </v>
      </c>
      <c r="Q258" s="191"/>
      <c r="R258" s="191"/>
      <c r="S258" s="191"/>
      <c r="T258" s="191"/>
      <c r="U258" s="191"/>
      <c r="V258" s="198" t="str">
        <f t="shared" si="41"/>
        <v xml:space="preserve"> </v>
      </c>
      <c r="W258" s="191"/>
      <c r="X258" s="191"/>
      <c r="Y258" s="191"/>
      <c r="Z258" s="191"/>
      <c r="AA258" s="191"/>
      <c r="AB258" s="198" t="str">
        <f t="shared" si="42"/>
        <v xml:space="preserve"> </v>
      </c>
      <c r="AC258" s="191"/>
      <c r="AD258" s="191"/>
      <c r="AE258" s="191"/>
      <c r="AF258" s="191"/>
      <c r="AG258" s="191"/>
      <c r="AH258" s="198" t="str">
        <f t="shared" si="43"/>
        <v xml:space="preserve"> </v>
      </c>
      <c r="AI258" s="191"/>
      <c r="AJ258" s="191"/>
      <c r="AK258" s="191"/>
      <c r="AL258" s="191"/>
      <c r="AM258" s="191"/>
      <c r="AN258" s="198" t="str">
        <f t="shared" si="44"/>
        <v xml:space="preserve"> </v>
      </c>
      <c r="AO258" s="191"/>
      <c r="AP258" s="191"/>
      <c r="AQ258" s="191"/>
      <c r="AR258" s="191"/>
      <c r="AS258" s="191"/>
      <c r="AT258" s="198" t="str">
        <f t="shared" si="45"/>
        <v xml:space="preserve"> </v>
      </c>
      <c r="AU258" s="191"/>
      <c r="AV258" s="191"/>
      <c r="AW258" s="191"/>
      <c r="AX258" s="191"/>
      <c r="AY258" s="191"/>
      <c r="AZ258" s="198" t="str">
        <f t="shared" si="46"/>
        <v xml:space="preserve"> </v>
      </c>
      <c r="BA258" s="191"/>
      <c r="BB258" s="191"/>
      <c r="BC258" s="191"/>
      <c r="BD258" s="191"/>
      <c r="BE258" s="191"/>
      <c r="BF258" s="198" t="str">
        <f t="shared" si="47"/>
        <v xml:space="preserve"> </v>
      </c>
      <c r="BG258" s="191"/>
      <c r="BH258" s="191"/>
      <c r="BI258" s="191"/>
      <c r="BJ258" s="191"/>
      <c r="BK258" s="191"/>
      <c r="BL258" s="198" t="str">
        <f t="shared" si="48"/>
        <v xml:space="preserve"> </v>
      </c>
      <c r="BM258" s="191"/>
      <c r="BN258" s="191"/>
      <c r="BO258" s="191"/>
      <c r="BP258" s="191"/>
      <c r="BQ258" s="191"/>
      <c r="BR258" s="198" t="str">
        <f t="shared" si="49"/>
        <v xml:space="preserve"> </v>
      </c>
      <c r="BS258" s="191"/>
      <c r="BT258" s="191"/>
      <c r="BU258" s="191"/>
      <c r="BV258" s="191"/>
      <c r="BW258" s="191"/>
      <c r="BX258" s="198" t="str">
        <f t="shared" si="50"/>
        <v xml:space="preserve"> </v>
      </c>
      <c r="BY258" s="191"/>
      <c r="BZ258" s="191"/>
      <c r="CA258" s="191"/>
      <c r="CB258" s="191"/>
      <c r="CC258" s="191"/>
      <c r="CD258" s="198" t="str">
        <f t="shared" si="51"/>
        <v xml:space="preserve"> </v>
      </c>
      <c r="CE258" s="66"/>
      <c r="CF258" s="66"/>
    </row>
    <row r="259" spans="1:84" s="67" customFormat="1" x14ac:dyDescent="0.25">
      <c r="A259" s="188">
        <f>BIODATA!A257</f>
        <v>252</v>
      </c>
      <c r="B259" s="188" t="str">
        <f>BIODATA!D257</f>
        <v>021012525</v>
      </c>
      <c r="C259" s="189" t="str">
        <f>BIODATA!E257</f>
        <v xml:space="preserve"> ECI PAULAN DWI TARI</v>
      </c>
      <c r="D259" s="188" t="str">
        <f>BIODATA!G257</f>
        <v>Administrasi Perkantoran</v>
      </c>
      <c r="E259" s="191"/>
      <c r="F259" s="191"/>
      <c r="G259" s="191"/>
      <c r="H259" s="191"/>
      <c r="I259" s="191"/>
      <c r="J259" s="198" t="str">
        <f t="shared" si="39"/>
        <v xml:space="preserve"> </v>
      </c>
      <c r="K259" s="191"/>
      <c r="L259" s="191"/>
      <c r="M259" s="191"/>
      <c r="N259" s="191"/>
      <c r="O259" s="191"/>
      <c r="P259" s="198" t="str">
        <f t="shared" si="40"/>
        <v xml:space="preserve"> </v>
      </c>
      <c r="Q259" s="191"/>
      <c r="R259" s="191"/>
      <c r="S259" s="191"/>
      <c r="T259" s="191"/>
      <c r="U259" s="191"/>
      <c r="V259" s="198" t="str">
        <f t="shared" si="41"/>
        <v xml:space="preserve"> </v>
      </c>
      <c r="W259" s="191"/>
      <c r="X259" s="191"/>
      <c r="Y259" s="191"/>
      <c r="Z259" s="191"/>
      <c r="AA259" s="191"/>
      <c r="AB259" s="198" t="str">
        <f t="shared" si="42"/>
        <v xml:space="preserve"> </v>
      </c>
      <c r="AC259" s="191"/>
      <c r="AD259" s="191"/>
      <c r="AE259" s="191"/>
      <c r="AF259" s="191"/>
      <c r="AG259" s="191"/>
      <c r="AH259" s="198" t="str">
        <f t="shared" si="43"/>
        <v xml:space="preserve"> </v>
      </c>
      <c r="AI259" s="191"/>
      <c r="AJ259" s="191"/>
      <c r="AK259" s="191"/>
      <c r="AL259" s="191"/>
      <c r="AM259" s="191"/>
      <c r="AN259" s="198" t="str">
        <f t="shared" si="44"/>
        <v xml:space="preserve"> </v>
      </c>
      <c r="AO259" s="191"/>
      <c r="AP259" s="191"/>
      <c r="AQ259" s="191"/>
      <c r="AR259" s="191"/>
      <c r="AS259" s="191"/>
      <c r="AT259" s="198" t="str">
        <f t="shared" si="45"/>
        <v xml:space="preserve"> </v>
      </c>
      <c r="AU259" s="191"/>
      <c r="AV259" s="191"/>
      <c r="AW259" s="191"/>
      <c r="AX259" s="191"/>
      <c r="AY259" s="191"/>
      <c r="AZ259" s="198" t="str">
        <f t="shared" si="46"/>
        <v xml:space="preserve"> </v>
      </c>
      <c r="BA259" s="191"/>
      <c r="BB259" s="191"/>
      <c r="BC259" s="191"/>
      <c r="BD259" s="191"/>
      <c r="BE259" s="191"/>
      <c r="BF259" s="198" t="str">
        <f t="shared" si="47"/>
        <v xml:space="preserve"> </v>
      </c>
      <c r="BG259" s="191"/>
      <c r="BH259" s="191"/>
      <c r="BI259" s="191"/>
      <c r="BJ259" s="191"/>
      <c r="BK259" s="191"/>
      <c r="BL259" s="198" t="str">
        <f t="shared" si="48"/>
        <v xml:space="preserve"> </v>
      </c>
      <c r="BM259" s="191"/>
      <c r="BN259" s="191"/>
      <c r="BO259" s="191"/>
      <c r="BP259" s="191"/>
      <c r="BQ259" s="191"/>
      <c r="BR259" s="198" t="str">
        <f t="shared" si="49"/>
        <v xml:space="preserve"> </v>
      </c>
      <c r="BS259" s="191"/>
      <c r="BT259" s="191"/>
      <c r="BU259" s="191"/>
      <c r="BV259" s="191"/>
      <c r="BW259" s="191"/>
      <c r="BX259" s="198" t="str">
        <f t="shared" si="50"/>
        <v xml:space="preserve"> </v>
      </c>
      <c r="BY259" s="191"/>
      <c r="BZ259" s="191"/>
      <c r="CA259" s="191"/>
      <c r="CB259" s="191"/>
      <c r="CC259" s="191"/>
      <c r="CD259" s="198" t="str">
        <f t="shared" si="51"/>
        <v xml:space="preserve"> </v>
      </c>
      <c r="CE259" s="66"/>
      <c r="CF259" s="66"/>
    </row>
    <row r="260" spans="1:84" s="67" customFormat="1" x14ac:dyDescent="0.25">
      <c r="A260" s="188">
        <f>BIODATA!A258</f>
        <v>253</v>
      </c>
      <c r="B260" s="188" t="str">
        <f>BIODATA!D258</f>
        <v>021012534</v>
      </c>
      <c r="C260" s="189" t="str">
        <f>BIODATA!E258</f>
        <v xml:space="preserve"> EFEN PRIANGGA</v>
      </c>
      <c r="D260" s="188" t="str">
        <f>BIODATA!G258</f>
        <v>Administrasi Perkantoran</v>
      </c>
      <c r="E260" s="191"/>
      <c r="F260" s="191"/>
      <c r="G260" s="191"/>
      <c r="H260" s="191"/>
      <c r="I260" s="191"/>
      <c r="J260" s="198" t="str">
        <f t="shared" si="39"/>
        <v xml:space="preserve"> </v>
      </c>
      <c r="K260" s="191"/>
      <c r="L260" s="191"/>
      <c r="M260" s="191"/>
      <c r="N260" s="191"/>
      <c r="O260" s="191"/>
      <c r="P260" s="198" t="str">
        <f t="shared" si="40"/>
        <v xml:space="preserve"> </v>
      </c>
      <c r="Q260" s="191"/>
      <c r="R260" s="191"/>
      <c r="S260" s="191"/>
      <c r="T260" s="191"/>
      <c r="U260" s="191"/>
      <c r="V260" s="198" t="str">
        <f t="shared" si="41"/>
        <v xml:space="preserve"> </v>
      </c>
      <c r="W260" s="191"/>
      <c r="X260" s="191"/>
      <c r="Y260" s="191"/>
      <c r="Z260" s="191"/>
      <c r="AA260" s="191"/>
      <c r="AB260" s="198" t="str">
        <f t="shared" si="42"/>
        <v xml:space="preserve"> </v>
      </c>
      <c r="AC260" s="191"/>
      <c r="AD260" s="191"/>
      <c r="AE260" s="191"/>
      <c r="AF260" s="191"/>
      <c r="AG260" s="191"/>
      <c r="AH260" s="198" t="str">
        <f t="shared" si="43"/>
        <v xml:space="preserve"> </v>
      </c>
      <c r="AI260" s="191"/>
      <c r="AJ260" s="191"/>
      <c r="AK260" s="191"/>
      <c r="AL260" s="191"/>
      <c r="AM260" s="191"/>
      <c r="AN260" s="198" t="str">
        <f t="shared" si="44"/>
        <v xml:space="preserve"> </v>
      </c>
      <c r="AO260" s="191"/>
      <c r="AP260" s="191"/>
      <c r="AQ260" s="191"/>
      <c r="AR260" s="191"/>
      <c r="AS260" s="191"/>
      <c r="AT260" s="198" t="str">
        <f t="shared" si="45"/>
        <v xml:space="preserve"> </v>
      </c>
      <c r="AU260" s="191"/>
      <c r="AV260" s="191"/>
      <c r="AW260" s="191"/>
      <c r="AX260" s="191"/>
      <c r="AY260" s="191"/>
      <c r="AZ260" s="198" t="str">
        <f t="shared" si="46"/>
        <v xml:space="preserve"> </v>
      </c>
      <c r="BA260" s="191"/>
      <c r="BB260" s="191"/>
      <c r="BC260" s="191"/>
      <c r="BD260" s="191"/>
      <c r="BE260" s="191"/>
      <c r="BF260" s="198" t="str">
        <f t="shared" si="47"/>
        <v xml:space="preserve"> </v>
      </c>
      <c r="BG260" s="191"/>
      <c r="BH260" s="191"/>
      <c r="BI260" s="191"/>
      <c r="BJ260" s="191"/>
      <c r="BK260" s="191"/>
      <c r="BL260" s="198" t="str">
        <f t="shared" si="48"/>
        <v xml:space="preserve"> </v>
      </c>
      <c r="BM260" s="191"/>
      <c r="BN260" s="191"/>
      <c r="BO260" s="191"/>
      <c r="BP260" s="191"/>
      <c r="BQ260" s="191"/>
      <c r="BR260" s="198" t="str">
        <f t="shared" si="49"/>
        <v xml:space="preserve"> </v>
      </c>
      <c r="BS260" s="191"/>
      <c r="BT260" s="191"/>
      <c r="BU260" s="191"/>
      <c r="BV260" s="191"/>
      <c r="BW260" s="191"/>
      <c r="BX260" s="198" t="str">
        <f t="shared" si="50"/>
        <v xml:space="preserve"> </v>
      </c>
      <c r="BY260" s="191"/>
      <c r="BZ260" s="191"/>
      <c r="CA260" s="191"/>
      <c r="CB260" s="191"/>
      <c r="CC260" s="191"/>
      <c r="CD260" s="198" t="str">
        <f t="shared" si="51"/>
        <v xml:space="preserve"> </v>
      </c>
      <c r="CE260" s="66"/>
      <c r="CF260" s="66"/>
    </row>
    <row r="261" spans="1:84" s="67" customFormat="1" x14ac:dyDescent="0.25">
      <c r="A261" s="188">
        <f>BIODATA!A259</f>
        <v>254</v>
      </c>
      <c r="B261" s="188" t="str">
        <f>BIODATA!D259</f>
        <v>021012543</v>
      </c>
      <c r="C261" s="189" t="str">
        <f>BIODATA!E259</f>
        <v xml:space="preserve"> EKA SUKMA WATI</v>
      </c>
      <c r="D261" s="188" t="str">
        <f>BIODATA!G259</f>
        <v>Administrasi Perkantoran</v>
      </c>
      <c r="E261" s="191"/>
      <c r="F261" s="191"/>
      <c r="G261" s="191"/>
      <c r="H261" s="191"/>
      <c r="I261" s="191"/>
      <c r="J261" s="198" t="str">
        <f t="shared" si="39"/>
        <v xml:space="preserve"> </v>
      </c>
      <c r="K261" s="191"/>
      <c r="L261" s="191"/>
      <c r="M261" s="191"/>
      <c r="N261" s="191"/>
      <c r="O261" s="191"/>
      <c r="P261" s="198" t="str">
        <f t="shared" si="40"/>
        <v xml:space="preserve"> </v>
      </c>
      <c r="Q261" s="191"/>
      <c r="R261" s="191"/>
      <c r="S261" s="191"/>
      <c r="T261" s="191"/>
      <c r="U261" s="191"/>
      <c r="V261" s="198" t="str">
        <f t="shared" si="41"/>
        <v xml:space="preserve"> </v>
      </c>
      <c r="W261" s="191"/>
      <c r="X261" s="191"/>
      <c r="Y261" s="191"/>
      <c r="Z261" s="191"/>
      <c r="AA261" s="191"/>
      <c r="AB261" s="198" t="str">
        <f t="shared" si="42"/>
        <v xml:space="preserve"> </v>
      </c>
      <c r="AC261" s="191"/>
      <c r="AD261" s="191"/>
      <c r="AE261" s="191"/>
      <c r="AF261" s="191"/>
      <c r="AG261" s="191"/>
      <c r="AH261" s="198" t="str">
        <f t="shared" si="43"/>
        <v xml:space="preserve"> </v>
      </c>
      <c r="AI261" s="191"/>
      <c r="AJ261" s="191"/>
      <c r="AK261" s="191"/>
      <c r="AL261" s="191"/>
      <c r="AM261" s="191"/>
      <c r="AN261" s="198" t="str">
        <f t="shared" si="44"/>
        <v xml:space="preserve"> </v>
      </c>
      <c r="AO261" s="191"/>
      <c r="AP261" s="191"/>
      <c r="AQ261" s="191"/>
      <c r="AR261" s="191"/>
      <c r="AS261" s="191"/>
      <c r="AT261" s="198" t="str">
        <f t="shared" si="45"/>
        <v xml:space="preserve"> </v>
      </c>
      <c r="AU261" s="191"/>
      <c r="AV261" s="191"/>
      <c r="AW261" s="191"/>
      <c r="AX261" s="191"/>
      <c r="AY261" s="191"/>
      <c r="AZ261" s="198" t="str">
        <f t="shared" si="46"/>
        <v xml:space="preserve"> </v>
      </c>
      <c r="BA261" s="191"/>
      <c r="BB261" s="191"/>
      <c r="BC261" s="191"/>
      <c r="BD261" s="191"/>
      <c r="BE261" s="191"/>
      <c r="BF261" s="198" t="str">
        <f t="shared" si="47"/>
        <v xml:space="preserve"> </v>
      </c>
      <c r="BG261" s="191"/>
      <c r="BH261" s="191"/>
      <c r="BI261" s="191"/>
      <c r="BJ261" s="191"/>
      <c r="BK261" s="191"/>
      <c r="BL261" s="198" t="str">
        <f t="shared" si="48"/>
        <v xml:space="preserve"> </v>
      </c>
      <c r="BM261" s="191"/>
      <c r="BN261" s="191"/>
      <c r="BO261" s="191"/>
      <c r="BP261" s="191"/>
      <c r="BQ261" s="191"/>
      <c r="BR261" s="198" t="str">
        <f t="shared" si="49"/>
        <v xml:space="preserve"> </v>
      </c>
      <c r="BS261" s="191"/>
      <c r="BT261" s="191"/>
      <c r="BU261" s="191"/>
      <c r="BV261" s="191"/>
      <c r="BW261" s="191"/>
      <c r="BX261" s="198" t="str">
        <f t="shared" si="50"/>
        <v xml:space="preserve"> </v>
      </c>
      <c r="BY261" s="191"/>
      <c r="BZ261" s="191"/>
      <c r="CA261" s="191"/>
      <c r="CB261" s="191"/>
      <c r="CC261" s="191"/>
      <c r="CD261" s="198" t="str">
        <f t="shared" si="51"/>
        <v xml:space="preserve"> </v>
      </c>
      <c r="CE261" s="66"/>
      <c r="CF261" s="66"/>
    </row>
    <row r="262" spans="1:84" s="67" customFormat="1" x14ac:dyDescent="0.25">
      <c r="A262" s="188">
        <f>BIODATA!A260</f>
        <v>255</v>
      </c>
      <c r="B262" s="188" t="str">
        <f>BIODATA!D260</f>
        <v>021012552</v>
      </c>
      <c r="C262" s="189" t="str">
        <f>BIODATA!E260</f>
        <v xml:space="preserve"> ENGGI FERDIAN DOYOBA</v>
      </c>
      <c r="D262" s="188" t="str">
        <f>BIODATA!G260</f>
        <v>Administrasi Perkantoran</v>
      </c>
      <c r="E262" s="191"/>
      <c r="F262" s="191"/>
      <c r="G262" s="191"/>
      <c r="H262" s="191"/>
      <c r="I262" s="191"/>
      <c r="J262" s="198" t="str">
        <f t="shared" si="39"/>
        <v xml:space="preserve"> </v>
      </c>
      <c r="K262" s="191"/>
      <c r="L262" s="191"/>
      <c r="M262" s="191"/>
      <c r="N262" s="191"/>
      <c r="O262" s="191"/>
      <c r="P262" s="198" t="str">
        <f t="shared" si="40"/>
        <v xml:space="preserve"> </v>
      </c>
      <c r="Q262" s="191"/>
      <c r="R262" s="191"/>
      <c r="S262" s="191"/>
      <c r="T262" s="191"/>
      <c r="U262" s="191"/>
      <c r="V262" s="198" t="str">
        <f t="shared" si="41"/>
        <v xml:space="preserve"> </v>
      </c>
      <c r="W262" s="191"/>
      <c r="X262" s="191"/>
      <c r="Y262" s="191"/>
      <c r="Z262" s="191"/>
      <c r="AA262" s="191"/>
      <c r="AB262" s="198" t="str">
        <f t="shared" si="42"/>
        <v xml:space="preserve"> </v>
      </c>
      <c r="AC262" s="191"/>
      <c r="AD262" s="191"/>
      <c r="AE262" s="191"/>
      <c r="AF262" s="191"/>
      <c r="AG262" s="191"/>
      <c r="AH262" s="198" t="str">
        <f t="shared" si="43"/>
        <v xml:space="preserve"> </v>
      </c>
      <c r="AI262" s="191"/>
      <c r="AJ262" s="191"/>
      <c r="AK262" s="191"/>
      <c r="AL262" s="191"/>
      <c r="AM262" s="191"/>
      <c r="AN262" s="198" t="str">
        <f t="shared" si="44"/>
        <v xml:space="preserve"> </v>
      </c>
      <c r="AO262" s="191"/>
      <c r="AP262" s="191"/>
      <c r="AQ262" s="191"/>
      <c r="AR262" s="191"/>
      <c r="AS262" s="191"/>
      <c r="AT262" s="198" t="str">
        <f t="shared" si="45"/>
        <v xml:space="preserve"> </v>
      </c>
      <c r="AU262" s="191"/>
      <c r="AV262" s="191"/>
      <c r="AW262" s="191"/>
      <c r="AX262" s="191"/>
      <c r="AY262" s="191"/>
      <c r="AZ262" s="198" t="str">
        <f t="shared" si="46"/>
        <v xml:space="preserve"> </v>
      </c>
      <c r="BA262" s="191"/>
      <c r="BB262" s="191"/>
      <c r="BC262" s="191"/>
      <c r="BD262" s="191"/>
      <c r="BE262" s="191"/>
      <c r="BF262" s="198" t="str">
        <f t="shared" si="47"/>
        <v xml:space="preserve"> </v>
      </c>
      <c r="BG262" s="191"/>
      <c r="BH262" s="191"/>
      <c r="BI262" s="191"/>
      <c r="BJ262" s="191"/>
      <c r="BK262" s="191"/>
      <c r="BL262" s="198" t="str">
        <f t="shared" si="48"/>
        <v xml:space="preserve"> </v>
      </c>
      <c r="BM262" s="191"/>
      <c r="BN262" s="191"/>
      <c r="BO262" s="191"/>
      <c r="BP262" s="191"/>
      <c r="BQ262" s="191"/>
      <c r="BR262" s="198" t="str">
        <f t="shared" si="49"/>
        <v xml:space="preserve"> </v>
      </c>
      <c r="BS262" s="191"/>
      <c r="BT262" s="191"/>
      <c r="BU262" s="191"/>
      <c r="BV262" s="191"/>
      <c r="BW262" s="191"/>
      <c r="BX262" s="198" t="str">
        <f t="shared" si="50"/>
        <v xml:space="preserve"> </v>
      </c>
      <c r="BY262" s="191"/>
      <c r="BZ262" s="191"/>
      <c r="CA262" s="191"/>
      <c r="CB262" s="191"/>
      <c r="CC262" s="191"/>
      <c r="CD262" s="198" t="str">
        <f t="shared" si="51"/>
        <v xml:space="preserve"> </v>
      </c>
      <c r="CE262" s="66"/>
      <c r="CF262" s="66"/>
    </row>
    <row r="263" spans="1:84" s="67" customFormat="1" x14ac:dyDescent="0.25">
      <c r="A263" s="188">
        <f>BIODATA!A261</f>
        <v>256</v>
      </c>
      <c r="B263" s="188" t="str">
        <f>BIODATA!D261</f>
        <v>021012569</v>
      </c>
      <c r="C263" s="189" t="str">
        <f>BIODATA!E261</f>
        <v xml:space="preserve"> FELIYANI</v>
      </c>
      <c r="D263" s="188" t="str">
        <f>BIODATA!G261</f>
        <v>Administrasi Perkantoran</v>
      </c>
      <c r="E263" s="191"/>
      <c r="F263" s="191"/>
      <c r="G263" s="191"/>
      <c r="H263" s="191"/>
      <c r="I263" s="191"/>
      <c r="J263" s="198" t="str">
        <f t="shared" si="39"/>
        <v xml:space="preserve"> </v>
      </c>
      <c r="K263" s="191"/>
      <c r="L263" s="191"/>
      <c r="M263" s="191"/>
      <c r="N263" s="191"/>
      <c r="O263" s="191"/>
      <c r="P263" s="198" t="str">
        <f t="shared" si="40"/>
        <v xml:space="preserve"> </v>
      </c>
      <c r="Q263" s="191"/>
      <c r="R263" s="191"/>
      <c r="S263" s="191"/>
      <c r="T263" s="191"/>
      <c r="U263" s="191"/>
      <c r="V263" s="198" t="str">
        <f t="shared" si="41"/>
        <v xml:space="preserve"> </v>
      </c>
      <c r="W263" s="191"/>
      <c r="X263" s="191"/>
      <c r="Y263" s="191"/>
      <c r="Z263" s="191"/>
      <c r="AA263" s="191"/>
      <c r="AB263" s="198" t="str">
        <f t="shared" si="42"/>
        <v xml:space="preserve"> </v>
      </c>
      <c r="AC263" s="191"/>
      <c r="AD263" s="191"/>
      <c r="AE263" s="191"/>
      <c r="AF263" s="191"/>
      <c r="AG263" s="191"/>
      <c r="AH263" s="198" t="str">
        <f t="shared" si="43"/>
        <v xml:space="preserve"> </v>
      </c>
      <c r="AI263" s="191"/>
      <c r="AJ263" s="191"/>
      <c r="AK263" s="191"/>
      <c r="AL263" s="191"/>
      <c r="AM263" s="191"/>
      <c r="AN263" s="198" t="str">
        <f t="shared" si="44"/>
        <v xml:space="preserve"> </v>
      </c>
      <c r="AO263" s="191"/>
      <c r="AP263" s="191"/>
      <c r="AQ263" s="191"/>
      <c r="AR263" s="191"/>
      <c r="AS263" s="191"/>
      <c r="AT263" s="198" t="str">
        <f t="shared" si="45"/>
        <v xml:space="preserve"> </v>
      </c>
      <c r="AU263" s="191"/>
      <c r="AV263" s="191"/>
      <c r="AW263" s="191"/>
      <c r="AX263" s="191"/>
      <c r="AY263" s="191"/>
      <c r="AZ263" s="198" t="str">
        <f t="shared" si="46"/>
        <v xml:space="preserve"> </v>
      </c>
      <c r="BA263" s="191"/>
      <c r="BB263" s="191"/>
      <c r="BC263" s="191"/>
      <c r="BD263" s="191"/>
      <c r="BE263" s="191"/>
      <c r="BF263" s="198" t="str">
        <f t="shared" si="47"/>
        <v xml:space="preserve"> </v>
      </c>
      <c r="BG263" s="191"/>
      <c r="BH263" s="191"/>
      <c r="BI263" s="191"/>
      <c r="BJ263" s="191"/>
      <c r="BK263" s="191"/>
      <c r="BL263" s="198" t="str">
        <f t="shared" si="48"/>
        <v xml:space="preserve"> </v>
      </c>
      <c r="BM263" s="191"/>
      <c r="BN263" s="191"/>
      <c r="BO263" s="191"/>
      <c r="BP263" s="191"/>
      <c r="BQ263" s="191"/>
      <c r="BR263" s="198" t="str">
        <f t="shared" si="49"/>
        <v xml:space="preserve"> </v>
      </c>
      <c r="BS263" s="191"/>
      <c r="BT263" s="191"/>
      <c r="BU263" s="191"/>
      <c r="BV263" s="191"/>
      <c r="BW263" s="191"/>
      <c r="BX263" s="198" t="str">
        <f t="shared" si="50"/>
        <v xml:space="preserve"> </v>
      </c>
      <c r="BY263" s="191"/>
      <c r="BZ263" s="191"/>
      <c r="CA263" s="191"/>
      <c r="CB263" s="191"/>
      <c r="CC263" s="191"/>
      <c r="CD263" s="198" t="str">
        <f t="shared" si="51"/>
        <v xml:space="preserve"> </v>
      </c>
      <c r="CE263" s="66"/>
      <c r="CF263" s="66"/>
    </row>
    <row r="264" spans="1:84" s="67" customFormat="1" x14ac:dyDescent="0.25">
      <c r="A264" s="188">
        <f>BIODATA!A262</f>
        <v>257</v>
      </c>
      <c r="B264" s="188" t="str">
        <f>BIODATA!D262</f>
        <v>021012578</v>
      </c>
      <c r="C264" s="189" t="str">
        <f>BIODATA!E262</f>
        <v xml:space="preserve"> HESTI JULIA KUSPA</v>
      </c>
      <c r="D264" s="188" t="str">
        <f>BIODATA!G262</f>
        <v>Administrasi Perkantoran</v>
      </c>
      <c r="E264" s="191"/>
      <c r="F264" s="191"/>
      <c r="G264" s="191"/>
      <c r="H264" s="191"/>
      <c r="I264" s="191"/>
      <c r="J264" s="198" t="str">
        <f t="shared" si="39"/>
        <v xml:space="preserve"> </v>
      </c>
      <c r="K264" s="191"/>
      <c r="L264" s="191"/>
      <c r="M264" s="191"/>
      <c r="N264" s="191"/>
      <c r="O264" s="191"/>
      <c r="P264" s="198" t="str">
        <f t="shared" si="40"/>
        <v xml:space="preserve"> </v>
      </c>
      <c r="Q264" s="191"/>
      <c r="R264" s="191"/>
      <c r="S264" s="191"/>
      <c r="T264" s="191"/>
      <c r="U264" s="191"/>
      <c r="V264" s="198" t="str">
        <f t="shared" si="41"/>
        <v xml:space="preserve"> </v>
      </c>
      <c r="W264" s="191"/>
      <c r="X264" s="191"/>
      <c r="Y264" s="191"/>
      <c r="Z264" s="191"/>
      <c r="AA264" s="191"/>
      <c r="AB264" s="198" t="str">
        <f t="shared" si="42"/>
        <v xml:space="preserve"> </v>
      </c>
      <c r="AC264" s="191"/>
      <c r="AD264" s="191"/>
      <c r="AE264" s="191"/>
      <c r="AF264" s="191"/>
      <c r="AG264" s="191"/>
      <c r="AH264" s="198" t="str">
        <f t="shared" si="43"/>
        <v xml:space="preserve"> </v>
      </c>
      <c r="AI264" s="191"/>
      <c r="AJ264" s="191"/>
      <c r="AK264" s="191"/>
      <c r="AL264" s="191"/>
      <c r="AM264" s="191"/>
      <c r="AN264" s="198" t="str">
        <f t="shared" si="44"/>
        <v xml:space="preserve"> </v>
      </c>
      <c r="AO264" s="191"/>
      <c r="AP264" s="191"/>
      <c r="AQ264" s="191"/>
      <c r="AR264" s="191"/>
      <c r="AS264" s="191"/>
      <c r="AT264" s="198" t="str">
        <f t="shared" si="45"/>
        <v xml:space="preserve"> </v>
      </c>
      <c r="AU264" s="191"/>
      <c r="AV264" s="191"/>
      <c r="AW264" s="191"/>
      <c r="AX264" s="191"/>
      <c r="AY264" s="191"/>
      <c r="AZ264" s="198" t="str">
        <f t="shared" si="46"/>
        <v xml:space="preserve"> </v>
      </c>
      <c r="BA264" s="191"/>
      <c r="BB264" s="191"/>
      <c r="BC264" s="191"/>
      <c r="BD264" s="191"/>
      <c r="BE264" s="191"/>
      <c r="BF264" s="198" t="str">
        <f t="shared" si="47"/>
        <v xml:space="preserve"> </v>
      </c>
      <c r="BG264" s="191"/>
      <c r="BH264" s="191"/>
      <c r="BI264" s="191"/>
      <c r="BJ264" s="191"/>
      <c r="BK264" s="191"/>
      <c r="BL264" s="198" t="str">
        <f t="shared" si="48"/>
        <v xml:space="preserve"> </v>
      </c>
      <c r="BM264" s="191"/>
      <c r="BN264" s="191"/>
      <c r="BO264" s="191"/>
      <c r="BP264" s="191"/>
      <c r="BQ264" s="191"/>
      <c r="BR264" s="198" t="str">
        <f t="shared" si="49"/>
        <v xml:space="preserve"> </v>
      </c>
      <c r="BS264" s="191"/>
      <c r="BT264" s="191"/>
      <c r="BU264" s="191"/>
      <c r="BV264" s="191"/>
      <c r="BW264" s="191"/>
      <c r="BX264" s="198" t="str">
        <f t="shared" si="50"/>
        <v xml:space="preserve"> </v>
      </c>
      <c r="BY264" s="191"/>
      <c r="BZ264" s="191"/>
      <c r="CA264" s="191"/>
      <c r="CB264" s="191"/>
      <c r="CC264" s="191"/>
      <c r="CD264" s="198" t="str">
        <f t="shared" si="51"/>
        <v xml:space="preserve"> </v>
      </c>
      <c r="CE264" s="66"/>
      <c r="CF264" s="66"/>
    </row>
    <row r="265" spans="1:84" s="67" customFormat="1" x14ac:dyDescent="0.25">
      <c r="A265" s="188">
        <f>BIODATA!A263</f>
        <v>258</v>
      </c>
      <c r="B265" s="188" t="str">
        <f>BIODATA!D263</f>
        <v>021012587</v>
      </c>
      <c r="C265" s="189" t="str">
        <f>BIODATA!E263</f>
        <v xml:space="preserve"> ICANG SONGOLI</v>
      </c>
      <c r="D265" s="188" t="str">
        <f>BIODATA!G263</f>
        <v>Administrasi Perkantoran</v>
      </c>
      <c r="E265" s="191"/>
      <c r="F265" s="191"/>
      <c r="G265" s="191"/>
      <c r="H265" s="191"/>
      <c r="I265" s="191"/>
      <c r="J265" s="198" t="str">
        <f t="shared" ref="J265:J328" si="52">IFERROR(AVERAGE(E265:I265)," ")</f>
        <v xml:space="preserve"> </v>
      </c>
      <c r="K265" s="191"/>
      <c r="L265" s="191"/>
      <c r="M265" s="191"/>
      <c r="N265" s="191"/>
      <c r="O265" s="191"/>
      <c r="P265" s="198" t="str">
        <f t="shared" ref="P265:P328" si="53">IFERROR(AVERAGE(K265:O265)," ")</f>
        <v xml:space="preserve"> </v>
      </c>
      <c r="Q265" s="191"/>
      <c r="R265" s="191"/>
      <c r="S265" s="191"/>
      <c r="T265" s="191"/>
      <c r="U265" s="191"/>
      <c r="V265" s="198" t="str">
        <f t="shared" ref="V265:V328" si="54">IFERROR(AVERAGE(Q265:U265)," ")</f>
        <v xml:space="preserve"> </v>
      </c>
      <c r="W265" s="191"/>
      <c r="X265" s="191"/>
      <c r="Y265" s="191"/>
      <c r="Z265" s="191"/>
      <c r="AA265" s="191"/>
      <c r="AB265" s="198" t="str">
        <f t="shared" ref="AB265:AB328" si="55">IFERROR(AVERAGE(W265:AA265)," ")</f>
        <v xml:space="preserve"> </v>
      </c>
      <c r="AC265" s="191"/>
      <c r="AD265" s="191"/>
      <c r="AE265" s="191"/>
      <c r="AF265" s="191"/>
      <c r="AG265" s="191"/>
      <c r="AH265" s="198" t="str">
        <f t="shared" ref="AH265:AH328" si="56">IFERROR(AVERAGE(AC265:AG265)," ")</f>
        <v xml:space="preserve"> </v>
      </c>
      <c r="AI265" s="191"/>
      <c r="AJ265" s="191"/>
      <c r="AK265" s="191"/>
      <c r="AL265" s="191"/>
      <c r="AM265" s="191"/>
      <c r="AN265" s="198" t="str">
        <f t="shared" ref="AN265:AN328" si="57">IFERROR(AVERAGE(AI265:AM265)," ")</f>
        <v xml:space="preserve"> </v>
      </c>
      <c r="AO265" s="191"/>
      <c r="AP265" s="191"/>
      <c r="AQ265" s="191"/>
      <c r="AR265" s="191"/>
      <c r="AS265" s="191"/>
      <c r="AT265" s="198" t="str">
        <f t="shared" ref="AT265:AT328" si="58">IFERROR(AVERAGE(AO265:AS265)," ")</f>
        <v xml:space="preserve"> </v>
      </c>
      <c r="AU265" s="191"/>
      <c r="AV265" s="191"/>
      <c r="AW265" s="191"/>
      <c r="AX265" s="191"/>
      <c r="AY265" s="191"/>
      <c r="AZ265" s="198" t="str">
        <f t="shared" ref="AZ265:AZ328" si="59">IFERROR(AVERAGE(AU265:AY265)," ")</f>
        <v xml:space="preserve"> </v>
      </c>
      <c r="BA265" s="191"/>
      <c r="BB265" s="191"/>
      <c r="BC265" s="191"/>
      <c r="BD265" s="191"/>
      <c r="BE265" s="191"/>
      <c r="BF265" s="198" t="str">
        <f t="shared" ref="BF265:BF328" si="60">IFERROR(AVERAGE(BA265:BE265)," ")</f>
        <v xml:space="preserve"> </v>
      </c>
      <c r="BG265" s="191"/>
      <c r="BH265" s="191"/>
      <c r="BI265" s="191"/>
      <c r="BJ265" s="191"/>
      <c r="BK265" s="191"/>
      <c r="BL265" s="198" t="str">
        <f t="shared" ref="BL265:BL328" si="61">IFERROR(AVERAGE(BG265:BK265)," ")</f>
        <v xml:space="preserve"> </v>
      </c>
      <c r="BM265" s="191"/>
      <c r="BN265" s="191"/>
      <c r="BO265" s="191"/>
      <c r="BP265" s="191"/>
      <c r="BQ265" s="191"/>
      <c r="BR265" s="198" t="str">
        <f t="shared" ref="BR265:BR328" si="62">IFERROR(AVERAGE(BM265:BQ265)," ")</f>
        <v xml:space="preserve"> </v>
      </c>
      <c r="BS265" s="191"/>
      <c r="BT265" s="191"/>
      <c r="BU265" s="191"/>
      <c r="BV265" s="191"/>
      <c r="BW265" s="191"/>
      <c r="BX265" s="198" t="str">
        <f t="shared" ref="BX265:BX328" si="63">IFERROR(AVERAGE(BS265:BW265)," ")</f>
        <v xml:space="preserve"> </v>
      </c>
      <c r="BY265" s="191"/>
      <c r="BZ265" s="191"/>
      <c r="CA265" s="191"/>
      <c r="CB265" s="191"/>
      <c r="CC265" s="191"/>
      <c r="CD265" s="198" t="str">
        <f t="shared" ref="CD265:CD328" si="64">IFERROR(AVERAGE(BY265:CC265)," ")</f>
        <v xml:space="preserve"> </v>
      </c>
      <c r="CE265" s="66"/>
      <c r="CF265" s="66"/>
    </row>
    <row r="266" spans="1:84" s="67" customFormat="1" x14ac:dyDescent="0.25">
      <c r="A266" s="188">
        <f>BIODATA!A264</f>
        <v>259</v>
      </c>
      <c r="B266" s="188" t="str">
        <f>BIODATA!D264</f>
        <v>021012596</v>
      </c>
      <c r="C266" s="189" t="str">
        <f>BIODATA!E264</f>
        <v xml:space="preserve"> ICHA VERONIKA</v>
      </c>
      <c r="D266" s="188" t="str">
        <f>BIODATA!G264</f>
        <v>Administrasi Perkantoran</v>
      </c>
      <c r="E266" s="191"/>
      <c r="F266" s="191"/>
      <c r="G266" s="191"/>
      <c r="H266" s="191"/>
      <c r="I266" s="191"/>
      <c r="J266" s="198" t="str">
        <f t="shared" si="52"/>
        <v xml:space="preserve"> </v>
      </c>
      <c r="K266" s="191"/>
      <c r="L266" s="191"/>
      <c r="M266" s="191"/>
      <c r="N266" s="191"/>
      <c r="O266" s="191"/>
      <c r="P266" s="198" t="str">
        <f t="shared" si="53"/>
        <v xml:space="preserve"> </v>
      </c>
      <c r="Q266" s="191"/>
      <c r="R266" s="191"/>
      <c r="S266" s="191"/>
      <c r="T266" s="191"/>
      <c r="U266" s="191"/>
      <c r="V266" s="198" t="str">
        <f t="shared" si="54"/>
        <v xml:space="preserve"> </v>
      </c>
      <c r="W266" s="191"/>
      <c r="X266" s="191"/>
      <c r="Y266" s="191"/>
      <c r="Z266" s="191"/>
      <c r="AA266" s="191"/>
      <c r="AB266" s="198" t="str">
        <f t="shared" si="55"/>
        <v xml:space="preserve"> </v>
      </c>
      <c r="AC266" s="191"/>
      <c r="AD266" s="191"/>
      <c r="AE266" s="191"/>
      <c r="AF266" s="191"/>
      <c r="AG266" s="191"/>
      <c r="AH266" s="198" t="str">
        <f t="shared" si="56"/>
        <v xml:space="preserve"> </v>
      </c>
      <c r="AI266" s="191"/>
      <c r="AJ266" s="191"/>
      <c r="AK266" s="191"/>
      <c r="AL266" s="191"/>
      <c r="AM266" s="191"/>
      <c r="AN266" s="198" t="str">
        <f t="shared" si="57"/>
        <v xml:space="preserve"> </v>
      </c>
      <c r="AO266" s="191"/>
      <c r="AP266" s="191"/>
      <c r="AQ266" s="191"/>
      <c r="AR266" s="191"/>
      <c r="AS266" s="191"/>
      <c r="AT266" s="198" t="str">
        <f t="shared" si="58"/>
        <v xml:space="preserve"> </v>
      </c>
      <c r="AU266" s="191"/>
      <c r="AV266" s="191"/>
      <c r="AW266" s="191"/>
      <c r="AX266" s="191"/>
      <c r="AY266" s="191"/>
      <c r="AZ266" s="198" t="str">
        <f t="shared" si="59"/>
        <v xml:space="preserve"> </v>
      </c>
      <c r="BA266" s="191"/>
      <c r="BB266" s="191"/>
      <c r="BC266" s="191"/>
      <c r="BD266" s="191"/>
      <c r="BE266" s="191"/>
      <c r="BF266" s="198" t="str">
        <f t="shared" si="60"/>
        <v xml:space="preserve"> </v>
      </c>
      <c r="BG266" s="191"/>
      <c r="BH266" s="191"/>
      <c r="BI266" s="191"/>
      <c r="BJ266" s="191"/>
      <c r="BK266" s="191"/>
      <c r="BL266" s="198" t="str">
        <f t="shared" si="61"/>
        <v xml:space="preserve"> </v>
      </c>
      <c r="BM266" s="191"/>
      <c r="BN266" s="191"/>
      <c r="BO266" s="191"/>
      <c r="BP266" s="191"/>
      <c r="BQ266" s="191"/>
      <c r="BR266" s="198" t="str">
        <f t="shared" si="62"/>
        <v xml:space="preserve"> </v>
      </c>
      <c r="BS266" s="191"/>
      <c r="BT266" s="191"/>
      <c r="BU266" s="191"/>
      <c r="BV266" s="191"/>
      <c r="BW266" s="191"/>
      <c r="BX266" s="198" t="str">
        <f t="shared" si="63"/>
        <v xml:space="preserve"> </v>
      </c>
      <c r="BY266" s="191"/>
      <c r="BZ266" s="191"/>
      <c r="CA266" s="191"/>
      <c r="CB266" s="191"/>
      <c r="CC266" s="191"/>
      <c r="CD266" s="198" t="str">
        <f t="shared" si="64"/>
        <v xml:space="preserve"> </v>
      </c>
      <c r="CE266" s="66"/>
      <c r="CF266" s="66"/>
    </row>
    <row r="267" spans="1:84" s="67" customFormat="1" x14ac:dyDescent="0.25">
      <c r="A267" s="188">
        <f>BIODATA!A265</f>
        <v>260</v>
      </c>
      <c r="B267" s="188" t="str">
        <f>BIODATA!D265</f>
        <v>021012605</v>
      </c>
      <c r="C267" s="189" t="str">
        <f>BIODATA!E265</f>
        <v xml:space="preserve"> ILHAM TRENALDI</v>
      </c>
      <c r="D267" s="188" t="str">
        <f>BIODATA!G265</f>
        <v>Administrasi Perkantoran</v>
      </c>
      <c r="E267" s="191"/>
      <c r="F267" s="191"/>
      <c r="G267" s="191"/>
      <c r="H267" s="191"/>
      <c r="I267" s="191"/>
      <c r="J267" s="198" t="str">
        <f t="shared" si="52"/>
        <v xml:space="preserve"> </v>
      </c>
      <c r="K267" s="191"/>
      <c r="L267" s="191"/>
      <c r="M267" s="191"/>
      <c r="N267" s="191"/>
      <c r="O267" s="191"/>
      <c r="P267" s="198" t="str">
        <f t="shared" si="53"/>
        <v xml:space="preserve"> </v>
      </c>
      <c r="Q267" s="191"/>
      <c r="R267" s="191"/>
      <c r="S267" s="191"/>
      <c r="T267" s="191"/>
      <c r="U267" s="191"/>
      <c r="V267" s="198" t="str">
        <f t="shared" si="54"/>
        <v xml:space="preserve"> </v>
      </c>
      <c r="W267" s="191"/>
      <c r="X267" s="191"/>
      <c r="Y267" s="191"/>
      <c r="Z267" s="191"/>
      <c r="AA267" s="191"/>
      <c r="AB267" s="198" t="str">
        <f t="shared" si="55"/>
        <v xml:space="preserve"> </v>
      </c>
      <c r="AC267" s="191"/>
      <c r="AD267" s="191"/>
      <c r="AE267" s="191"/>
      <c r="AF267" s="191"/>
      <c r="AG267" s="191"/>
      <c r="AH267" s="198" t="str">
        <f t="shared" si="56"/>
        <v xml:space="preserve"> </v>
      </c>
      <c r="AI267" s="191"/>
      <c r="AJ267" s="191"/>
      <c r="AK267" s="191"/>
      <c r="AL267" s="191"/>
      <c r="AM267" s="191"/>
      <c r="AN267" s="198" t="str">
        <f t="shared" si="57"/>
        <v xml:space="preserve"> </v>
      </c>
      <c r="AO267" s="191"/>
      <c r="AP267" s="191"/>
      <c r="AQ267" s="191"/>
      <c r="AR267" s="191"/>
      <c r="AS267" s="191"/>
      <c r="AT267" s="198" t="str">
        <f t="shared" si="58"/>
        <v xml:space="preserve"> </v>
      </c>
      <c r="AU267" s="191"/>
      <c r="AV267" s="191"/>
      <c r="AW267" s="191"/>
      <c r="AX267" s="191"/>
      <c r="AY267" s="191"/>
      <c r="AZ267" s="198" t="str">
        <f t="shared" si="59"/>
        <v xml:space="preserve"> </v>
      </c>
      <c r="BA267" s="191"/>
      <c r="BB267" s="191"/>
      <c r="BC267" s="191"/>
      <c r="BD267" s="191"/>
      <c r="BE267" s="191"/>
      <c r="BF267" s="198" t="str">
        <f t="shared" si="60"/>
        <v xml:space="preserve"> </v>
      </c>
      <c r="BG267" s="191"/>
      <c r="BH267" s="191"/>
      <c r="BI267" s="191"/>
      <c r="BJ267" s="191"/>
      <c r="BK267" s="191"/>
      <c r="BL267" s="198" t="str">
        <f t="shared" si="61"/>
        <v xml:space="preserve"> </v>
      </c>
      <c r="BM267" s="191"/>
      <c r="BN267" s="191"/>
      <c r="BO267" s="191"/>
      <c r="BP267" s="191"/>
      <c r="BQ267" s="191"/>
      <c r="BR267" s="198" t="str">
        <f t="shared" si="62"/>
        <v xml:space="preserve"> </v>
      </c>
      <c r="BS267" s="191"/>
      <c r="BT267" s="191"/>
      <c r="BU267" s="191"/>
      <c r="BV267" s="191"/>
      <c r="BW267" s="191"/>
      <c r="BX267" s="198" t="str">
        <f t="shared" si="63"/>
        <v xml:space="preserve"> </v>
      </c>
      <c r="BY267" s="191"/>
      <c r="BZ267" s="191"/>
      <c r="CA267" s="191"/>
      <c r="CB267" s="191"/>
      <c r="CC267" s="191"/>
      <c r="CD267" s="198" t="str">
        <f t="shared" si="64"/>
        <v xml:space="preserve"> </v>
      </c>
      <c r="CE267" s="66"/>
      <c r="CF267" s="66"/>
    </row>
    <row r="268" spans="1:84" s="67" customFormat="1" x14ac:dyDescent="0.25">
      <c r="A268" s="188">
        <f>BIODATA!A266</f>
        <v>261</v>
      </c>
      <c r="B268" s="188" t="str">
        <f>BIODATA!D266</f>
        <v>021012614</v>
      </c>
      <c r="C268" s="189" t="str">
        <f>BIODATA!E266</f>
        <v xml:space="preserve"> IRMA SARI</v>
      </c>
      <c r="D268" s="188" t="str">
        <f>BIODATA!G266</f>
        <v>Administrasi Perkantoran</v>
      </c>
      <c r="E268" s="191"/>
      <c r="F268" s="191"/>
      <c r="G268" s="191"/>
      <c r="H268" s="191"/>
      <c r="I268" s="191"/>
      <c r="J268" s="198" t="str">
        <f t="shared" si="52"/>
        <v xml:space="preserve"> </v>
      </c>
      <c r="K268" s="191"/>
      <c r="L268" s="191"/>
      <c r="M268" s="191"/>
      <c r="N268" s="191"/>
      <c r="O268" s="191"/>
      <c r="P268" s="198" t="str">
        <f t="shared" si="53"/>
        <v xml:space="preserve"> </v>
      </c>
      <c r="Q268" s="191"/>
      <c r="R268" s="191"/>
      <c r="S268" s="191"/>
      <c r="T268" s="191"/>
      <c r="U268" s="191"/>
      <c r="V268" s="198" t="str">
        <f t="shared" si="54"/>
        <v xml:space="preserve"> </v>
      </c>
      <c r="W268" s="191"/>
      <c r="X268" s="191"/>
      <c r="Y268" s="191"/>
      <c r="Z268" s="191"/>
      <c r="AA268" s="191"/>
      <c r="AB268" s="198" t="str">
        <f t="shared" si="55"/>
        <v xml:space="preserve"> </v>
      </c>
      <c r="AC268" s="191"/>
      <c r="AD268" s="191"/>
      <c r="AE268" s="191"/>
      <c r="AF268" s="191"/>
      <c r="AG268" s="191"/>
      <c r="AH268" s="198" t="str">
        <f t="shared" si="56"/>
        <v xml:space="preserve"> </v>
      </c>
      <c r="AI268" s="191"/>
      <c r="AJ268" s="191"/>
      <c r="AK268" s="191"/>
      <c r="AL268" s="191"/>
      <c r="AM268" s="191"/>
      <c r="AN268" s="198" t="str">
        <f t="shared" si="57"/>
        <v xml:space="preserve"> </v>
      </c>
      <c r="AO268" s="191"/>
      <c r="AP268" s="191"/>
      <c r="AQ268" s="191"/>
      <c r="AR268" s="191"/>
      <c r="AS268" s="191"/>
      <c r="AT268" s="198" t="str">
        <f t="shared" si="58"/>
        <v xml:space="preserve"> </v>
      </c>
      <c r="AU268" s="191"/>
      <c r="AV268" s="191"/>
      <c r="AW268" s="191"/>
      <c r="AX268" s="191"/>
      <c r="AY268" s="191"/>
      <c r="AZ268" s="198" t="str">
        <f t="shared" si="59"/>
        <v xml:space="preserve"> </v>
      </c>
      <c r="BA268" s="191"/>
      <c r="BB268" s="191"/>
      <c r="BC268" s="191"/>
      <c r="BD268" s="191"/>
      <c r="BE268" s="191"/>
      <c r="BF268" s="198" t="str">
        <f t="shared" si="60"/>
        <v xml:space="preserve"> </v>
      </c>
      <c r="BG268" s="191"/>
      <c r="BH268" s="191"/>
      <c r="BI268" s="191"/>
      <c r="BJ268" s="191"/>
      <c r="BK268" s="191"/>
      <c r="BL268" s="198" t="str">
        <f t="shared" si="61"/>
        <v xml:space="preserve"> </v>
      </c>
      <c r="BM268" s="191"/>
      <c r="BN268" s="191"/>
      <c r="BO268" s="191"/>
      <c r="BP268" s="191"/>
      <c r="BQ268" s="191"/>
      <c r="BR268" s="198" t="str">
        <f t="shared" si="62"/>
        <v xml:space="preserve"> </v>
      </c>
      <c r="BS268" s="191"/>
      <c r="BT268" s="191"/>
      <c r="BU268" s="191"/>
      <c r="BV268" s="191"/>
      <c r="BW268" s="191"/>
      <c r="BX268" s="198" t="str">
        <f t="shared" si="63"/>
        <v xml:space="preserve"> </v>
      </c>
      <c r="BY268" s="191"/>
      <c r="BZ268" s="191"/>
      <c r="CA268" s="191"/>
      <c r="CB268" s="191"/>
      <c r="CC268" s="191"/>
      <c r="CD268" s="198" t="str">
        <f t="shared" si="64"/>
        <v xml:space="preserve"> </v>
      </c>
      <c r="CE268" s="66"/>
      <c r="CF268" s="66"/>
    </row>
    <row r="269" spans="1:84" s="67" customFormat="1" x14ac:dyDescent="0.25">
      <c r="A269" s="188">
        <f>BIODATA!A267</f>
        <v>262</v>
      </c>
      <c r="B269" s="188" t="str">
        <f>BIODATA!D267</f>
        <v>021012623</v>
      </c>
      <c r="C269" s="189" t="str">
        <f>BIODATA!E267</f>
        <v xml:space="preserve"> IWAN AGUSTI</v>
      </c>
      <c r="D269" s="188" t="str">
        <f>BIODATA!G267</f>
        <v>Administrasi Perkantoran</v>
      </c>
      <c r="E269" s="191"/>
      <c r="F269" s="191"/>
      <c r="G269" s="191"/>
      <c r="H269" s="191"/>
      <c r="I269" s="191"/>
      <c r="J269" s="198" t="str">
        <f t="shared" si="52"/>
        <v xml:space="preserve"> </v>
      </c>
      <c r="K269" s="191"/>
      <c r="L269" s="191"/>
      <c r="M269" s="191"/>
      <c r="N269" s="191"/>
      <c r="O269" s="191"/>
      <c r="P269" s="198" t="str">
        <f t="shared" si="53"/>
        <v xml:space="preserve"> </v>
      </c>
      <c r="Q269" s="191"/>
      <c r="R269" s="191"/>
      <c r="S269" s="191"/>
      <c r="T269" s="191"/>
      <c r="U269" s="191"/>
      <c r="V269" s="198" t="str">
        <f t="shared" si="54"/>
        <v xml:space="preserve"> </v>
      </c>
      <c r="W269" s="191"/>
      <c r="X269" s="191"/>
      <c r="Y269" s="191"/>
      <c r="Z269" s="191"/>
      <c r="AA269" s="191"/>
      <c r="AB269" s="198" t="str">
        <f t="shared" si="55"/>
        <v xml:space="preserve"> </v>
      </c>
      <c r="AC269" s="191"/>
      <c r="AD269" s="191"/>
      <c r="AE269" s="191"/>
      <c r="AF269" s="191"/>
      <c r="AG269" s="191"/>
      <c r="AH269" s="198" t="str">
        <f t="shared" si="56"/>
        <v xml:space="preserve"> </v>
      </c>
      <c r="AI269" s="191"/>
      <c r="AJ269" s="191"/>
      <c r="AK269" s="191"/>
      <c r="AL269" s="191"/>
      <c r="AM269" s="191"/>
      <c r="AN269" s="198" t="str">
        <f t="shared" si="57"/>
        <v xml:space="preserve"> </v>
      </c>
      <c r="AO269" s="191"/>
      <c r="AP269" s="191"/>
      <c r="AQ269" s="191"/>
      <c r="AR269" s="191"/>
      <c r="AS269" s="191"/>
      <c r="AT269" s="198" t="str">
        <f t="shared" si="58"/>
        <v xml:space="preserve"> </v>
      </c>
      <c r="AU269" s="191"/>
      <c r="AV269" s="191"/>
      <c r="AW269" s="191"/>
      <c r="AX269" s="191"/>
      <c r="AY269" s="191"/>
      <c r="AZ269" s="198" t="str">
        <f t="shared" si="59"/>
        <v xml:space="preserve"> </v>
      </c>
      <c r="BA269" s="191"/>
      <c r="BB269" s="191"/>
      <c r="BC269" s="191"/>
      <c r="BD269" s="191"/>
      <c r="BE269" s="191"/>
      <c r="BF269" s="198" t="str">
        <f t="shared" si="60"/>
        <v xml:space="preserve"> </v>
      </c>
      <c r="BG269" s="191"/>
      <c r="BH269" s="191"/>
      <c r="BI269" s="191"/>
      <c r="BJ269" s="191"/>
      <c r="BK269" s="191"/>
      <c r="BL269" s="198" t="str">
        <f t="shared" si="61"/>
        <v xml:space="preserve"> </v>
      </c>
      <c r="BM269" s="191"/>
      <c r="BN269" s="191"/>
      <c r="BO269" s="191"/>
      <c r="BP269" s="191"/>
      <c r="BQ269" s="191"/>
      <c r="BR269" s="198" t="str">
        <f t="shared" si="62"/>
        <v xml:space="preserve"> </v>
      </c>
      <c r="BS269" s="191"/>
      <c r="BT269" s="191"/>
      <c r="BU269" s="191"/>
      <c r="BV269" s="191"/>
      <c r="BW269" s="191"/>
      <c r="BX269" s="198" t="str">
        <f t="shared" si="63"/>
        <v xml:space="preserve"> </v>
      </c>
      <c r="BY269" s="191"/>
      <c r="BZ269" s="191"/>
      <c r="CA269" s="191"/>
      <c r="CB269" s="191"/>
      <c r="CC269" s="191"/>
      <c r="CD269" s="198" t="str">
        <f t="shared" si="64"/>
        <v xml:space="preserve"> </v>
      </c>
      <c r="CE269" s="66"/>
      <c r="CF269" s="66"/>
    </row>
    <row r="270" spans="1:84" s="67" customFormat="1" x14ac:dyDescent="0.25">
      <c r="A270" s="188">
        <f>BIODATA!A268</f>
        <v>263</v>
      </c>
      <c r="B270" s="188" t="str">
        <f>BIODATA!D268</f>
        <v>021012632</v>
      </c>
      <c r="C270" s="189" t="str">
        <f>BIODATA!E268</f>
        <v xml:space="preserve"> LUSI ANGGREYANI</v>
      </c>
      <c r="D270" s="188" t="str">
        <f>BIODATA!G268</f>
        <v>Administrasi Perkantoran</v>
      </c>
      <c r="E270" s="191"/>
      <c r="F270" s="191"/>
      <c r="G270" s="191"/>
      <c r="H270" s="191"/>
      <c r="I270" s="191"/>
      <c r="J270" s="198" t="str">
        <f t="shared" si="52"/>
        <v xml:space="preserve"> </v>
      </c>
      <c r="K270" s="191"/>
      <c r="L270" s="191"/>
      <c r="M270" s="191"/>
      <c r="N270" s="191"/>
      <c r="O270" s="191"/>
      <c r="P270" s="198" t="str">
        <f t="shared" si="53"/>
        <v xml:space="preserve"> </v>
      </c>
      <c r="Q270" s="191"/>
      <c r="R270" s="191"/>
      <c r="S270" s="191"/>
      <c r="T270" s="191"/>
      <c r="U270" s="191"/>
      <c r="V270" s="198" t="str">
        <f t="shared" si="54"/>
        <v xml:space="preserve"> </v>
      </c>
      <c r="W270" s="191"/>
      <c r="X270" s="191"/>
      <c r="Y270" s="191"/>
      <c r="Z270" s="191"/>
      <c r="AA270" s="191"/>
      <c r="AB270" s="198" t="str">
        <f t="shared" si="55"/>
        <v xml:space="preserve"> </v>
      </c>
      <c r="AC270" s="191"/>
      <c r="AD270" s="191"/>
      <c r="AE270" s="191"/>
      <c r="AF270" s="191"/>
      <c r="AG270" s="191"/>
      <c r="AH270" s="198" t="str">
        <f t="shared" si="56"/>
        <v xml:space="preserve"> </v>
      </c>
      <c r="AI270" s="191"/>
      <c r="AJ270" s="191"/>
      <c r="AK270" s="191"/>
      <c r="AL270" s="191"/>
      <c r="AM270" s="191"/>
      <c r="AN270" s="198" t="str">
        <f t="shared" si="57"/>
        <v xml:space="preserve"> </v>
      </c>
      <c r="AO270" s="191"/>
      <c r="AP270" s="191"/>
      <c r="AQ270" s="191"/>
      <c r="AR270" s="191"/>
      <c r="AS270" s="191"/>
      <c r="AT270" s="198" t="str">
        <f t="shared" si="58"/>
        <v xml:space="preserve"> </v>
      </c>
      <c r="AU270" s="191"/>
      <c r="AV270" s="191"/>
      <c r="AW270" s="191"/>
      <c r="AX270" s="191"/>
      <c r="AY270" s="191"/>
      <c r="AZ270" s="198" t="str">
        <f t="shared" si="59"/>
        <v xml:space="preserve"> </v>
      </c>
      <c r="BA270" s="191"/>
      <c r="BB270" s="191"/>
      <c r="BC270" s="191"/>
      <c r="BD270" s="191"/>
      <c r="BE270" s="191"/>
      <c r="BF270" s="198" t="str">
        <f t="shared" si="60"/>
        <v xml:space="preserve"> </v>
      </c>
      <c r="BG270" s="191"/>
      <c r="BH270" s="191"/>
      <c r="BI270" s="191"/>
      <c r="BJ270" s="191"/>
      <c r="BK270" s="191"/>
      <c r="BL270" s="198" t="str">
        <f t="shared" si="61"/>
        <v xml:space="preserve"> </v>
      </c>
      <c r="BM270" s="191"/>
      <c r="BN270" s="191"/>
      <c r="BO270" s="191"/>
      <c r="BP270" s="191"/>
      <c r="BQ270" s="191"/>
      <c r="BR270" s="198" t="str">
        <f t="shared" si="62"/>
        <v xml:space="preserve"> </v>
      </c>
      <c r="BS270" s="191"/>
      <c r="BT270" s="191"/>
      <c r="BU270" s="191"/>
      <c r="BV270" s="191"/>
      <c r="BW270" s="191"/>
      <c r="BX270" s="198" t="str">
        <f t="shared" si="63"/>
        <v xml:space="preserve"> </v>
      </c>
      <c r="BY270" s="191"/>
      <c r="BZ270" s="191"/>
      <c r="CA270" s="191"/>
      <c r="CB270" s="191"/>
      <c r="CC270" s="191"/>
      <c r="CD270" s="198" t="str">
        <f t="shared" si="64"/>
        <v xml:space="preserve"> </v>
      </c>
      <c r="CE270" s="66"/>
      <c r="CF270" s="66"/>
    </row>
    <row r="271" spans="1:84" s="67" customFormat="1" x14ac:dyDescent="0.25">
      <c r="A271" s="188">
        <f>BIODATA!A269</f>
        <v>264</v>
      </c>
      <c r="B271" s="188" t="str">
        <f>BIODATA!D269</f>
        <v>021012649</v>
      </c>
      <c r="C271" s="189" t="str">
        <f>BIODATA!E269</f>
        <v xml:space="preserve"> MAYANG</v>
      </c>
      <c r="D271" s="188" t="str">
        <f>BIODATA!G269</f>
        <v>Administrasi Perkantoran</v>
      </c>
      <c r="E271" s="191"/>
      <c r="F271" s="191"/>
      <c r="G271" s="191"/>
      <c r="H271" s="191"/>
      <c r="I271" s="191"/>
      <c r="J271" s="198" t="str">
        <f t="shared" si="52"/>
        <v xml:space="preserve"> </v>
      </c>
      <c r="K271" s="191"/>
      <c r="L271" s="191"/>
      <c r="M271" s="191"/>
      <c r="N271" s="191"/>
      <c r="O271" s="191"/>
      <c r="P271" s="198" t="str">
        <f t="shared" si="53"/>
        <v xml:space="preserve"> </v>
      </c>
      <c r="Q271" s="191"/>
      <c r="R271" s="191"/>
      <c r="S271" s="191"/>
      <c r="T271" s="191"/>
      <c r="U271" s="191"/>
      <c r="V271" s="198" t="str">
        <f t="shared" si="54"/>
        <v xml:space="preserve"> </v>
      </c>
      <c r="W271" s="191"/>
      <c r="X271" s="191"/>
      <c r="Y271" s="191"/>
      <c r="Z271" s="191"/>
      <c r="AA271" s="191"/>
      <c r="AB271" s="198" t="str">
        <f t="shared" si="55"/>
        <v xml:space="preserve"> </v>
      </c>
      <c r="AC271" s="191"/>
      <c r="AD271" s="191"/>
      <c r="AE271" s="191"/>
      <c r="AF271" s="191"/>
      <c r="AG271" s="191"/>
      <c r="AH271" s="198" t="str">
        <f t="shared" si="56"/>
        <v xml:space="preserve"> </v>
      </c>
      <c r="AI271" s="191"/>
      <c r="AJ271" s="191"/>
      <c r="AK271" s="191"/>
      <c r="AL271" s="191"/>
      <c r="AM271" s="191"/>
      <c r="AN271" s="198" t="str">
        <f t="shared" si="57"/>
        <v xml:space="preserve"> </v>
      </c>
      <c r="AO271" s="191"/>
      <c r="AP271" s="191"/>
      <c r="AQ271" s="191"/>
      <c r="AR271" s="191"/>
      <c r="AS271" s="191"/>
      <c r="AT271" s="198" t="str">
        <f t="shared" si="58"/>
        <v xml:space="preserve"> </v>
      </c>
      <c r="AU271" s="191"/>
      <c r="AV271" s="191"/>
      <c r="AW271" s="191"/>
      <c r="AX271" s="191"/>
      <c r="AY271" s="191"/>
      <c r="AZ271" s="198" t="str">
        <f t="shared" si="59"/>
        <v xml:space="preserve"> </v>
      </c>
      <c r="BA271" s="191"/>
      <c r="BB271" s="191"/>
      <c r="BC271" s="191"/>
      <c r="BD271" s="191"/>
      <c r="BE271" s="191"/>
      <c r="BF271" s="198" t="str">
        <f t="shared" si="60"/>
        <v xml:space="preserve"> </v>
      </c>
      <c r="BG271" s="191"/>
      <c r="BH271" s="191"/>
      <c r="BI271" s="191"/>
      <c r="BJ271" s="191"/>
      <c r="BK271" s="191"/>
      <c r="BL271" s="198" t="str">
        <f t="shared" si="61"/>
        <v xml:space="preserve"> </v>
      </c>
      <c r="BM271" s="191"/>
      <c r="BN271" s="191"/>
      <c r="BO271" s="191"/>
      <c r="BP271" s="191"/>
      <c r="BQ271" s="191"/>
      <c r="BR271" s="198" t="str">
        <f t="shared" si="62"/>
        <v xml:space="preserve"> </v>
      </c>
      <c r="BS271" s="191"/>
      <c r="BT271" s="191"/>
      <c r="BU271" s="191"/>
      <c r="BV271" s="191"/>
      <c r="BW271" s="191"/>
      <c r="BX271" s="198" t="str">
        <f t="shared" si="63"/>
        <v xml:space="preserve"> </v>
      </c>
      <c r="BY271" s="191"/>
      <c r="BZ271" s="191"/>
      <c r="CA271" s="191"/>
      <c r="CB271" s="191"/>
      <c r="CC271" s="191"/>
      <c r="CD271" s="198" t="str">
        <f t="shared" si="64"/>
        <v xml:space="preserve"> </v>
      </c>
      <c r="CE271" s="66"/>
      <c r="CF271" s="66"/>
    </row>
    <row r="272" spans="1:84" s="67" customFormat="1" x14ac:dyDescent="0.25">
      <c r="A272" s="188">
        <f>BIODATA!A270</f>
        <v>265</v>
      </c>
      <c r="B272" s="188" t="str">
        <f>BIODATA!D270</f>
        <v>021012658</v>
      </c>
      <c r="C272" s="189" t="str">
        <f>BIODATA!E270</f>
        <v xml:space="preserve"> MELATI PUTIH</v>
      </c>
      <c r="D272" s="188" t="str">
        <f>BIODATA!G270</f>
        <v>Administrasi Perkantoran</v>
      </c>
      <c r="E272" s="191"/>
      <c r="F272" s="191"/>
      <c r="G272" s="191"/>
      <c r="H272" s="191"/>
      <c r="I272" s="191"/>
      <c r="J272" s="198" t="str">
        <f t="shared" si="52"/>
        <v xml:space="preserve"> </v>
      </c>
      <c r="K272" s="191"/>
      <c r="L272" s="191"/>
      <c r="M272" s="191"/>
      <c r="N272" s="191"/>
      <c r="O272" s="191"/>
      <c r="P272" s="198" t="str">
        <f t="shared" si="53"/>
        <v xml:space="preserve"> </v>
      </c>
      <c r="Q272" s="191"/>
      <c r="R272" s="191"/>
      <c r="S272" s="191"/>
      <c r="T272" s="191"/>
      <c r="U272" s="191"/>
      <c r="V272" s="198" t="str">
        <f t="shared" si="54"/>
        <v xml:space="preserve"> </v>
      </c>
      <c r="W272" s="191"/>
      <c r="X272" s="191"/>
      <c r="Y272" s="191"/>
      <c r="Z272" s="191"/>
      <c r="AA272" s="191"/>
      <c r="AB272" s="198" t="str">
        <f t="shared" si="55"/>
        <v xml:space="preserve"> </v>
      </c>
      <c r="AC272" s="191"/>
      <c r="AD272" s="191"/>
      <c r="AE272" s="191"/>
      <c r="AF272" s="191"/>
      <c r="AG272" s="191"/>
      <c r="AH272" s="198" t="str">
        <f t="shared" si="56"/>
        <v xml:space="preserve"> </v>
      </c>
      <c r="AI272" s="191"/>
      <c r="AJ272" s="191"/>
      <c r="AK272" s="191"/>
      <c r="AL272" s="191"/>
      <c r="AM272" s="191"/>
      <c r="AN272" s="198" t="str">
        <f t="shared" si="57"/>
        <v xml:space="preserve"> </v>
      </c>
      <c r="AO272" s="191"/>
      <c r="AP272" s="191"/>
      <c r="AQ272" s="191"/>
      <c r="AR272" s="191"/>
      <c r="AS272" s="191"/>
      <c r="AT272" s="198" t="str">
        <f t="shared" si="58"/>
        <v xml:space="preserve"> </v>
      </c>
      <c r="AU272" s="191"/>
      <c r="AV272" s="191"/>
      <c r="AW272" s="191"/>
      <c r="AX272" s="191"/>
      <c r="AY272" s="191"/>
      <c r="AZ272" s="198" t="str">
        <f t="shared" si="59"/>
        <v xml:space="preserve"> </v>
      </c>
      <c r="BA272" s="191"/>
      <c r="BB272" s="191"/>
      <c r="BC272" s="191"/>
      <c r="BD272" s="191"/>
      <c r="BE272" s="191"/>
      <c r="BF272" s="198" t="str">
        <f t="shared" si="60"/>
        <v xml:space="preserve"> </v>
      </c>
      <c r="BG272" s="191"/>
      <c r="BH272" s="191"/>
      <c r="BI272" s="191"/>
      <c r="BJ272" s="191"/>
      <c r="BK272" s="191"/>
      <c r="BL272" s="198" t="str">
        <f t="shared" si="61"/>
        <v xml:space="preserve"> </v>
      </c>
      <c r="BM272" s="191"/>
      <c r="BN272" s="191"/>
      <c r="BO272" s="191"/>
      <c r="BP272" s="191"/>
      <c r="BQ272" s="191"/>
      <c r="BR272" s="198" t="str">
        <f t="shared" si="62"/>
        <v xml:space="preserve"> </v>
      </c>
      <c r="BS272" s="191"/>
      <c r="BT272" s="191"/>
      <c r="BU272" s="191"/>
      <c r="BV272" s="191"/>
      <c r="BW272" s="191"/>
      <c r="BX272" s="198" t="str">
        <f t="shared" si="63"/>
        <v xml:space="preserve"> </v>
      </c>
      <c r="BY272" s="191"/>
      <c r="BZ272" s="191"/>
      <c r="CA272" s="191"/>
      <c r="CB272" s="191"/>
      <c r="CC272" s="191"/>
      <c r="CD272" s="198" t="str">
        <f t="shared" si="64"/>
        <v xml:space="preserve"> </v>
      </c>
      <c r="CE272" s="66"/>
      <c r="CF272" s="66"/>
    </row>
    <row r="273" spans="1:84" s="67" customFormat="1" x14ac:dyDescent="0.25">
      <c r="A273" s="188">
        <f>BIODATA!A271</f>
        <v>266</v>
      </c>
      <c r="B273" s="188" t="str">
        <f>BIODATA!D271</f>
        <v>021012667</v>
      </c>
      <c r="C273" s="189" t="str">
        <f>BIODATA!E271</f>
        <v xml:space="preserve"> META APIRA</v>
      </c>
      <c r="D273" s="188" t="str">
        <f>BIODATA!G271</f>
        <v>Administrasi Perkantoran</v>
      </c>
      <c r="E273" s="191"/>
      <c r="F273" s="191"/>
      <c r="G273" s="191"/>
      <c r="H273" s="191"/>
      <c r="I273" s="191"/>
      <c r="J273" s="198" t="str">
        <f t="shared" si="52"/>
        <v xml:space="preserve"> </v>
      </c>
      <c r="K273" s="191"/>
      <c r="L273" s="191"/>
      <c r="M273" s="191"/>
      <c r="N273" s="191"/>
      <c r="O273" s="191"/>
      <c r="P273" s="198" t="str">
        <f t="shared" si="53"/>
        <v xml:space="preserve"> </v>
      </c>
      <c r="Q273" s="191"/>
      <c r="R273" s="191"/>
      <c r="S273" s="191"/>
      <c r="T273" s="191"/>
      <c r="U273" s="191"/>
      <c r="V273" s="198" t="str">
        <f t="shared" si="54"/>
        <v xml:space="preserve"> </v>
      </c>
      <c r="W273" s="191"/>
      <c r="X273" s="191"/>
      <c r="Y273" s="191"/>
      <c r="Z273" s="191"/>
      <c r="AA273" s="191"/>
      <c r="AB273" s="198" t="str">
        <f t="shared" si="55"/>
        <v xml:space="preserve"> </v>
      </c>
      <c r="AC273" s="191"/>
      <c r="AD273" s="191"/>
      <c r="AE273" s="191"/>
      <c r="AF273" s="191"/>
      <c r="AG273" s="191"/>
      <c r="AH273" s="198" t="str">
        <f t="shared" si="56"/>
        <v xml:space="preserve"> </v>
      </c>
      <c r="AI273" s="191"/>
      <c r="AJ273" s="191"/>
      <c r="AK273" s="191"/>
      <c r="AL273" s="191"/>
      <c r="AM273" s="191"/>
      <c r="AN273" s="198" t="str">
        <f t="shared" si="57"/>
        <v xml:space="preserve"> </v>
      </c>
      <c r="AO273" s="191"/>
      <c r="AP273" s="191"/>
      <c r="AQ273" s="191"/>
      <c r="AR273" s="191"/>
      <c r="AS273" s="191"/>
      <c r="AT273" s="198" t="str">
        <f t="shared" si="58"/>
        <v xml:space="preserve"> </v>
      </c>
      <c r="AU273" s="191"/>
      <c r="AV273" s="191"/>
      <c r="AW273" s="191"/>
      <c r="AX273" s="191"/>
      <c r="AY273" s="191"/>
      <c r="AZ273" s="198" t="str">
        <f t="shared" si="59"/>
        <v xml:space="preserve"> </v>
      </c>
      <c r="BA273" s="191"/>
      <c r="BB273" s="191"/>
      <c r="BC273" s="191"/>
      <c r="BD273" s="191"/>
      <c r="BE273" s="191"/>
      <c r="BF273" s="198" t="str">
        <f t="shared" si="60"/>
        <v xml:space="preserve"> </v>
      </c>
      <c r="BG273" s="191"/>
      <c r="BH273" s="191"/>
      <c r="BI273" s="191"/>
      <c r="BJ273" s="191"/>
      <c r="BK273" s="191"/>
      <c r="BL273" s="198" t="str">
        <f t="shared" si="61"/>
        <v xml:space="preserve"> </v>
      </c>
      <c r="BM273" s="191"/>
      <c r="BN273" s="191"/>
      <c r="BO273" s="191"/>
      <c r="BP273" s="191"/>
      <c r="BQ273" s="191"/>
      <c r="BR273" s="198" t="str">
        <f t="shared" si="62"/>
        <v xml:space="preserve"> </v>
      </c>
      <c r="BS273" s="191"/>
      <c r="BT273" s="191"/>
      <c r="BU273" s="191"/>
      <c r="BV273" s="191"/>
      <c r="BW273" s="191"/>
      <c r="BX273" s="198" t="str">
        <f t="shared" si="63"/>
        <v xml:space="preserve"> </v>
      </c>
      <c r="BY273" s="191"/>
      <c r="BZ273" s="191"/>
      <c r="CA273" s="191"/>
      <c r="CB273" s="191"/>
      <c r="CC273" s="191"/>
      <c r="CD273" s="198" t="str">
        <f t="shared" si="64"/>
        <v xml:space="preserve"> </v>
      </c>
      <c r="CE273" s="66"/>
      <c r="CF273" s="66"/>
    </row>
    <row r="274" spans="1:84" s="67" customFormat="1" x14ac:dyDescent="0.25">
      <c r="A274" s="188">
        <f>BIODATA!A272</f>
        <v>267</v>
      </c>
      <c r="B274" s="188" t="str">
        <f>BIODATA!D272</f>
        <v>021012676</v>
      </c>
      <c r="C274" s="189" t="str">
        <f>BIODATA!E272</f>
        <v xml:space="preserve"> NORA NOVITA SARI</v>
      </c>
      <c r="D274" s="188" t="str">
        <f>BIODATA!G272</f>
        <v>Administrasi Perkantoran</v>
      </c>
      <c r="E274" s="191"/>
      <c r="F274" s="191"/>
      <c r="G274" s="191"/>
      <c r="H274" s="191"/>
      <c r="I274" s="191"/>
      <c r="J274" s="198" t="str">
        <f t="shared" si="52"/>
        <v xml:space="preserve"> </v>
      </c>
      <c r="K274" s="191"/>
      <c r="L274" s="191"/>
      <c r="M274" s="191"/>
      <c r="N274" s="191"/>
      <c r="O274" s="191"/>
      <c r="P274" s="198" t="str">
        <f t="shared" si="53"/>
        <v xml:space="preserve"> </v>
      </c>
      <c r="Q274" s="191"/>
      <c r="R274" s="191"/>
      <c r="S274" s="191"/>
      <c r="T274" s="191"/>
      <c r="U274" s="191"/>
      <c r="V274" s="198" t="str">
        <f t="shared" si="54"/>
        <v xml:space="preserve"> </v>
      </c>
      <c r="W274" s="191"/>
      <c r="X274" s="191"/>
      <c r="Y274" s="191"/>
      <c r="Z274" s="191"/>
      <c r="AA274" s="191"/>
      <c r="AB274" s="198" t="str">
        <f t="shared" si="55"/>
        <v xml:space="preserve"> </v>
      </c>
      <c r="AC274" s="191"/>
      <c r="AD274" s="191"/>
      <c r="AE274" s="191"/>
      <c r="AF274" s="191"/>
      <c r="AG274" s="191"/>
      <c r="AH274" s="198" t="str">
        <f t="shared" si="56"/>
        <v xml:space="preserve"> </v>
      </c>
      <c r="AI274" s="191"/>
      <c r="AJ274" s="191"/>
      <c r="AK274" s="191"/>
      <c r="AL274" s="191"/>
      <c r="AM274" s="191"/>
      <c r="AN274" s="198" t="str">
        <f t="shared" si="57"/>
        <v xml:space="preserve"> </v>
      </c>
      <c r="AO274" s="191"/>
      <c r="AP274" s="191"/>
      <c r="AQ274" s="191"/>
      <c r="AR274" s="191"/>
      <c r="AS274" s="191"/>
      <c r="AT274" s="198" t="str">
        <f t="shared" si="58"/>
        <v xml:space="preserve"> </v>
      </c>
      <c r="AU274" s="191"/>
      <c r="AV274" s="191"/>
      <c r="AW274" s="191"/>
      <c r="AX274" s="191"/>
      <c r="AY274" s="191"/>
      <c r="AZ274" s="198" t="str">
        <f t="shared" si="59"/>
        <v xml:space="preserve"> </v>
      </c>
      <c r="BA274" s="191"/>
      <c r="BB274" s="191"/>
      <c r="BC274" s="191"/>
      <c r="BD274" s="191"/>
      <c r="BE274" s="191"/>
      <c r="BF274" s="198" t="str">
        <f t="shared" si="60"/>
        <v xml:space="preserve"> </v>
      </c>
      <c r="BG274" s="191"/>
      <c r="BH274" s="191"/>
      <c r="BI274" s="191"/>
      <c r="BJ274" s="191"/>
      <c r="BK274" s="191"/>
      <c r="BL274" s="198" t="str">
        <f t="shared" si="61"/>
        <v xml:space="preserve"> </v>
      </c>
      <c r="BM274" s="191"/>
      <c r="BN274" s="191"/>
      <c r="BO274" s="191"/>
      <c r="BP274" s="191"/>
      <c r="BQ274" s="191"/>
      <c r="BR274" s="198" t="str">
        <f t="shared" si="62"/>
        <v xml:space="preserve"> </v>
      </c>
      <c r="BS274" s="191"/>
      <c r="BT274" s="191"/>
      <c r="BU274" s="191"/>
      <c r="BV274" s="191"/>
      <c r="BW274" s="191"/>
      <c r="BX274" s="198" t="str">
        <f t="shared" si="63"/>
        <v xml:space="preserve"> </v>
      </c>
      <c r="BY274" s="191"/>
      <c r="BZ274" s="191"/>
      <c r="CA274" s="191"/>
      <c r="CB274" s="191"/>
      <c r="CC274" s="191"/>
      <c r="CD274" s="198" t="str">
        <f t="shared" si="64"/>
        <v xml:space="preserve"> </v>
      </c>
      <c r="CE274" s="66"/>
      <c r="CF274" s="66"/>
    </row>
    <row r="275" spans="1:84" s="67" customFormat="1" x14ac:dyDescent="0.25">
      <c r="A275" s="188">
        <f>BIODATA!A273</f>
        <v>268</v>
      </c>
      <c r="B275" s="188" t="str">
        <f>BIODATA!D273</f>
        <v>021012685</v>
      </c>
      <c r="C275" s="189" t="str">
        <f>BIODATA!E273</f>
        <v xml:space="preserve"> RACHMAD SETIAWAN</v>
      </c>
      <c r="D275" s="188" t="str">
        <f>BIODATA!G273</f>
        <v>Administrasi Perkantoran</v>
      </c>
      <c r="E275" s="191"/>
      <c r="F275" s="191"/>
      <c r="G275" s="191"/>
      <c r="H275" s="191"/>
      <c r="I275" s="191"/>
      <c r="J275" s="198" t="str">
        <f t="shared" si="52"/>
        <v xml:space="preserve"> </v>
      </c>
      <c r="K275" s="191"/>
      <c r="L275" s="191"/>
      <c r="M275" s="191"/>
      <c r="N275" s="191"/>
      <c r="O275" s="191"/>
      <c r="P275" s="198" t="str">
        <f t="shared" si="53"/>
        <v xml:space="preserve"> </v>
      </c>
      <c r="Q275" s="191"/>
      <c r="R275" s="191"/>
      <c r="S275" s="191"/>
      <c r="T275" s="191"/>
      <c r="U275" s="191"/>
      <c r="V275" s="198" t="str">
        <f t="shared" si="54"/>
        <v xml:space="preserve"> </v>
      </c>
      <c r="W275" s="191"/>
      <c r="X275" s="191"/>
      <c r="Y275" s="191"/>
      <c r="Z275" s="191"/>
      <c r="AA275" s="191"/>
      <c r="AB275" s="198" t="str">
        <f t="shared" si="55"/>
        <v xml:space="preserve"> </v>
      </c>
      <c r="AC275" s="191"/>
      <c r="AD275" s="191"/>
      <c r="AE275" s="191"/>
      <c r="AF275" s="191"/>
      <c r="AG275" s="191"/>
      <c r="AH275" s="198" t="str">
        <f t="shared" si="56"/>
        <v xml:space="preserve"> </v>
      </c>
      <c r="AI275" s="191"/>
      <c r="AJ275" s="191"/>
      <c r="AK275" s="191"/>
      <c r="AL275" s="191"/>
      <c r="AM275" s="191"/>
      <c r="AN275" s="198" t="str">
        <f t="shared" si="57"/>
        <v xml:space="preserve"> </v>
      </c>
      <c r="AO275" s="191"/>
      <c r="AP275" s="191"/>
      <c r="AQ275" s="191"/>
      <c r="AR275" s="191"/>
      <c r="AS275" s="191"/>
      <c r="AT275" s="198" t="str">
        <f t="shared" si="58"/>
        <v xml:space="preserve"> </v>
      </c>
      <c r="AU275" s="191"/>
      <c r="AV275" s="191"/>
      <c r="AW275" s="191"/>
      <c r="AX275" s="191"/>
      <c r="AY275" s="191"/>
      <c r="AZ275" s="198" t="str">
        <f t="shared" si="59"/>
        <v xml:space="preserve"> </v>
      </c>
      <c r="BA275" s="191"/>
      <c r="BB275" s="191"/>
      <c r="BC275" s="191"/>
      <c r="BD275" s="191"/>
      <c r="BE275" s="191"/>
      <c r="BF275" s="198" t="str">
        <f t="shared" si="60"/>
        <v xml:space="preserve"> </v>
      </c>
      <c r="BG275" s="191"/>
      <c r="BH275" s="191"/>
      <c r="BI275" s="191"/>
      <c r="BJ275" s="191"/>
      <c r="BK275" s="191"/>
      <c r="BL275" s="198" t="str">
        <f t="shared" si="61"/>
        <v xml:space="preserve"> </v>
      </c>
      <c r="BM275" s="191"/>
      <c r="BN275" s="191"/>
      <c r="BO275" s="191"/>
      <c r="BP275" s="191"/>
      <c r="BQ275" s="191"/>
      <c r="BR275" s="198" t="str">
        <f t="shared" si="62"/>
        <v xml:space="preserve"> </v>
      </c>
      <c r="BS275" s="191"/>
      <c r="BT275" s="191"/>
      <c r="BU275" s="191"/>
      <c r="BV275" s="191"/>
      <c r="BW275" s="191"/>
      <c r="BX275" s="198" t="str">
        <f t="shared" si="63"/>
        <v xml:space="preserve"> </v>
      </c>
      <c r="BY275" s="191"/>
      <c r="BZ275" s="191"/>
      <c r="CA275" s="191"/>
      <c r="CB275" s="191"/>
      <c r="CC275" s="191"/>
      <c r="CD275" s="198" t="str">
        <f t="shared" si="64"/>
        <v xml:space="preserve"> </v>
      </c>
      <c r="CE275" s="66"/>
      <c r="CF275" s="66"/>
    </row>
    <row r="276" spans="1:84" s="67" customFormat="1" x14ac:dyDescent="0.25">
      <c r="A276" s="188">
        <f>BIODATA!A274</f>
        <v>269</v>
      </c>
      <c r="B276" s="188" t="str">
        <f>BIODATA!D274</f>
        <v>021012694</v>
      </c>
      <c r="C276" s="189" t="str">
        <f>BIODATA!E274</f>
        <v xml:space="preserve"> RANDU ANDRIYANSYAH</v>
      </c>
      <c r="D276" s="188" t="str">
        <f>BIODATA!G274</f>
        <v>Administrasi Perkantoran</v>
      </c>
      <c r="E276" s="191"/>
      <c r="F276" s="191"/>
      <c r="G276" s="191"/>
      <c r="H276" s="191"/>
      <c r="I276" s="191"/>
      <c r="J276" s="198" t="str">
        <f t="shared" si="52"/>
        <v xml:space="preserve"> </v>
      </c>
      <c r="K276" s="191"/>
      <c r="L276" s="191"/>
      <c r="M276" s="191"/>
      <c r="N276" s="191"/>
      <c r="O276" s="191"/>
      <c r="P276" s="198" t="str">
        <f t="shared" si="53"/>
        <v xml:space="preserve"> </v>
      </c>
      <c r="Q276" s="191"/>
      <c r="R276" s="191"/>
      <c r="S276" s="191"/>
      <c r="T276" s="191"/>
      <c r="U276" s="191"/>
      <c r="V276" s="198" t="str">
        <f t="shared" si="54"/>
        <v xml:space="preserve"> </v>
      </c>
      <c r="W276" s="191"/>
      <c r="X276" s="191"/>
      <c r="Y276" s="191"/>
      <c r="Z276" s="191"/>
      <c r="AA276" s="191"/>
      <c r="AB276" s="198" t="str">
        <f t="shared" si="55"/>
        <v xml:space="preserve"> </v>
      </c>
      <c r="AC276" s="191"/>
      <c r="AD276" s="191"/>
      <c r="AE276" s="191"/>
      <c r="AF276" s="191"/>
      <c r="AG276" s="191"/>
      <c r="AH276" s="198" t="str">
        <f t="shared" si="56"/>
        <v xml:space="preserve"> </v>
      </c>
      <c r="AI276" s="191"/>
      <c r="AJ276" s="191"/>
      <c r="AK276" s="191"/>
      <c r="AL276" s="191"/>
      <c r="AM276" s="191"/>
      <c r="AN276" s="198" t="str">
        <f t="shared" si="57"/>
        <v xml:space="preserve"> </v>
      </c>
      <c r="AO276" s="191"/>
      <c r="AP276" s="191"/>
      <c r="AQ276" s="191"/>
      <c r="AR276" s="191"/>
      <c r="AS276" s="191"/>
      <c r="AT276" s="198" t="str">
        <f t="shared" si="58"/>
        <v xml:space="preserve"> </v>
      </c>
      <c r="AU276" s="191"/>
      <c r="AV276" s="191"/>
      <c r="AW276" s="191"/>
      <c r="AX276" s="191"/>
      <c r="AY276" s="191"/>
      <c r="AZ276" s="198" t="str">
        <f t="shared" si="59"/>
        <v xml:space="preserve"> </v>
      </c>
      <c r="BA276" s="191"/>
      <c r="BB276" s="191"/>
      <c r="BC276" s="191"/>
      <c r="BD276" s="191"/>
      <c r="BE276" s="191"/>
      <c r="BF276" s="198" t="str">
        <f t="shared" si="60"/>
        <v xml:space="preserve"> </v>
      </c>
      <c r="BG276" s="191"/>
      <c r="BH276" s="191"/>
      <c r="BI276" s="191"/>
      <c r="BJ276" s="191"/>
      <c r="BK276" s="191"/>
      <c r="BL276" s="198" t="str">
        <f t="shared" si="61"/>
        <v xml:space="preserve"> </v>
      </c>
      <c r="BM276" s="191"/>
      <c r="BN276" s="191"/>
      <c r="BO276" s="191"/>
      <c r="BP276" s="191"/>
      <c r="BQ276" s="191"/>
      <c r="BR276" s="198" t="str">
        <f t="shared" si="62"/>
        <v xml:space="preserve"> </v>
      </c>
      <c r="BS276" s="191"/>
      <c r="BT276" s="191"/>
      <c r="BU276" s="191"/>
      <c r="BV276" s="191"/>
      <c r="BW276" s="191"/>
      <c r="BX276" s="198" t="str">
        <f t="shared" si="63"/>
        <v xml:space="preserve"> </v>
      </c>
      <c r="BY276" s="191"/>
      <c r="BZ276" s="191"/>
      <c r="CA276" s="191"/>
      <c r="CB276" s="191"/>
      <c r="CC276" s="191"/>
      <c r="CD276" s="198" t="str">
        <f t="shared" si="64"/>
        <v xml:space="preserve"> </v>
      </c>
      <c r="CE276" s="66"/>
      <c r="CF276" s="66"/>
    </row>
    <row r="277" spans="1:84" s="67" customFormat="1" x14ac:dyDescent="0.25">
      <c r="A277" s="188">
        <f>BIODATA!A275</f>
        <v>270</v>
      </c>
      <c r="B277" s="188" t="str">
        <f>BIODATA!D275</f>
        <v>021012703</v>
      </c>
      <c r="C277" s="189" t="str">
        <f>BIODATA!E275</f>
        <v xml:space="preserve"> RUDI HAMZAH</v>
      </c>
      <c r="D277" s="188" t="str">
        <f>BIODATA!G275</f>
        <v>Administrasi Perkantoran</v>
      </c>
      <c r="E277" s="191"/>
      <c r="F277" s="191"/>
      <c r="G277" s="191"/>
      <c r="H277" s="191"/>
      <c r="I277" s="191"/>
      <c r="J277" s="198" t="str">
        <f t="shared" si="52"/>
        <v xml:space="preserve"> </v>
      </c>
      <c r="K277" s="191"/>
      <c r="L277" s="191"/>
      <c r="M277" s="191"/>
      <c r="N277" s="191"/>
      <c r="O277" s="191"/>
      <c r="P277" s="198" t="str">
        <f t="shared" si="53"/>
        <v xml:space="preserve"> </v>
      </c>
      <c r="Q277" s="191"/>
      <c r="R277" s="191"/>
      <c r="S277" s="191"/>
      <c r="T277" s="191"/>
      <c r="U277" s="191"/>
      <c r="V277" s="198" t="str">
        <f t="shared" si="54"/>
        <v xml:space="preserve"> </v>
      </c>
      <c r="W277" s="191"/>
      <c r="X277" s="191"/>
      <c r="Y277" s="191"/>
      <c r="Z277" s="191"/>
      <c r="AA277" s="191"/>
      <c r="AB277" s="198" t="str">
        <f t="shared" si="55"/>
        <v xml:space="preserve"> </v>
      </c>
      <c r="AC277" s="191"/>
      <c r="AD277" s="191"/>
      <c r="AE277" s="191"/>
      <c r="AF277" s="191"/>
      <c r="AG277" s="191"/>
      <c r="AH277" s="198" t="str">
        <f t="shared" si="56"/>
        <v xml:space="preserve"> </v>
      </c>
      <c r="AI277" s="191"/>
      <c r="AJ277" s="191"/>
      <c r="AK277" s="191"/>
      <c r="AL277" s="191"/>
      <c r="AM277" s="191"/>
      <c r="AN277" s="198" t="str">
        <f t="shared" si="57"/>
        <v xml:space="preserve"> </v>
      </c>
      <c r="AO277" s="191"/>
      <c r="AP277" s="191"/>
      <c r="AQ277" s="191"/>
      <c r="AR277" s="191"/>
      <c r="AS277" s="191"/>
      <c r="AT277" s="198" t="str">
        <f t="shared" si="58"/>
        <v xml:space="preserve"> </v>
      </c>
      <c r="AU277" s="191"/>
      <c r="AV277" s="191"/>
      <c r="AW277" s="191"/>
      <c r="AX277" s="191"/>
      <c r="AY277" s="191"/>
      <c r="AZ277" s="198" t="str">
        <f t="shared" si="59"/>
        <v xml:space="preserve"> </v>
      </c>
      <c r="BA277" s="191"/>
      <c r="BB277" s="191"/>
      <c r="BC277" s="191"/>
      <c r="BD277" s="191"/>
      <c r="BE277" s="191"/>
      <c r="BF277" s="198" t="str">
        <f t="shared" si="60"/>
        <v xml:space="preserve"> </v>
      </c>
      <c r="BG277" s="191"/>
      <c r="BH277" s="191"/>
      <c r="BI277" s="191"/>
      <c r="BJ277" s="191"/>
      <c r="BK277" s="191"/>
      <c r="BL277" s="198" t="str">
        <f t="shared" si="61"/>
        <v xml:space="preserve"> </v>
      </c>
      <c r="BM277" s="191"/>
      <c r="BN277" s="191"/>
      <c r="BO277" s="191"/>
      <c r="BP277" s="191"/>
      <c r="BQ277" s="191"/>
      <c r="BR277" s="198" t="str">
        <f t="shared" si="62"/>
        <v xml:space="preserve"> </v>
      </c>
      <c r="BS277" s="191"/>
      <c r="BT277" s="191"/>
      <c r="BU277" s="191"/>
      <c r="BV277" s="191"/>
      <c r="BW277" s="191"/>
      <c r="BX277" s="198" t="str">
        <f t="shared" si="63"/>
        <v xml:space="preserve"> </v>
      </c>
      <c r="BY277" s="191"/>
      <c r="BZ277" s="191"/>
      <c r="CA277" s="191"/>
      <c r="CB277" s="191"/>
      <c r="CC277" s="191"/>
      <c r="CD277" s="198" t="str">
        <f t="shared" si="64"/>
        <v xml:space="preserve"> </v>
      </c>
      <c r="CE277" s="66"/>
      <c r="CF277" s="66"/>
    </row>
    <row r="278" spans="1:84" s="67" customFormat="1" x14ac:dyDescent="0.25">
      <c r="A278" s="188">
        <f>BIODATA!A276</f>
        <v>271</v>
      </c>
      <c r="B278" s="188" t="str">
        <f>BIODATA!D276</f>
        <v>021012712</v>
      </c>
      <c r="C278" s="189" t="str">
        <f>BIODATA!E276</f>
        <v xml:space="preserve"> SANTI RAHMA DESRI</v>
      </c>
      <c r="D278" s="188" t="str">
        <f>BIODATA!G276</f>
        <v>Administrasi Perkantoran</v>
      </c>
      <c r="E278" s="191"/>
      <c r="F278" s="191"/>
      <c r="G278" s="191"/>
      <c r="H278" s="191"/>
      <c r="I278" s="191"/>
      <c r="J278" s="198" t="str">
        <f t="shared" si="52"/>
        <v xml:space="preserve"> </v>
      </c>
      <c r="K278" s="191"/>
      <c r="L278" s="191"/>
      <c r="M278" s="191"/>
      <c r="N278" s="191"/>
      <c r="O278" s="191"/>
      <c r="P278" s="198" t="str">
        <f t="shared" si="53"/>
        <v xml:space="preserve"> </v>
      </c>
      <c r="Q278" s="191"/>
      <c r="R278" s="191"/>
      <c r="S278" s="191"/>
      <c r="T278" s="191"/>
      <c r="U278" s="191"/>
      <c r="V278" s="198" t="str">
        <f t="shared" si="54"/>
        <v xml:space="preserve"> </v>
      </c>
      <c r="W278" s="191"/>
      <c r="X278" s="191"/>
      <c r="Y278" s="191"/>
      <c r="Z278" s="191"/>
      <c r="AA278" s="191"/>
      <c r="AB278" s="198" t="str">
        <f t="shared" si="55"/>
        <v xml:space="preserve"> </v>
      </c>
      <c r="AC278" s="191"/>
      <c r="AD278" s="191"/>
      <c r="AE278" s="191"/>
      <c r="AF278" s="191"/>
      <c r="AG278" s="191"/>
      <c r="AH278" s="198" t="str">
        <f t="shared" si="56"/>
        <v xml:space="preserve"> </v>
      </c>
      <c r="AI278" s="191"/>
      <c r="AJ278" s="191"/>
      <c r="AK278" s="191"/>
      <c r="AL278" s="191"/>
      <c r="AM278" s="191"/>
      <c r="AN278" s="198" t="str">
        <f t="shared" si="57"/>
        <v xml:space="preserve"> </v>
      </c>
      <c r="AO278" s="191"/>
      <c r="AP278" s="191"/>
      <c r="AQ278" s="191"/>
      <c r="AR278" s="191"/>
      <c r="AS278" s="191"/>
      <c r="AT278" s="198" t="str">
        <f t="shared" si="58"/>
        <v xml:space="preserve"> </v>
      </c>
      <c r="AU278" s="191"/>
      <c r="AV278" s="191"/>
      <c r="AW278" s="191"/>
      <c r="AX278" s="191"/>
      <c r="AY278" s="191"/>
      <c r="AZ278" s="198" t="str">
        <f t="shared" si="59"/>
        <v xml:space="preserve"> </v>
      </c>
      <c r="BA278" s="191"/>
      <c r="BB278" s="191"/>
      <c r="BC278" s="191"/>
      <c r="BD278" s="191"/>
      <c r="BE278" s="191"/>
      <c r="BF278" s="198" t="str">
        <f t="shared" si="60"/>
        <v xml:space="preserve"> </v>
      </c>
      <c r="BG278" s="191"/>
      <c r="BH278" s="191"/>
      <c r="BI278" s="191"/>
      <c r="BJ278" s="191"/>
      <c r="BK278" s="191"/>
      <c r="BL278" s="198" t="str">
        <f t="shared" si="61"/>
        <v xml:space="preserve"> </v>
      </c>
      <c r="BM278" s="191"/>
      <c r="BN278" s="191"/>
      <c r="BO278" s="191"/>
      <c r="BP278" s="191"/>
      <c r="BQ278" s="191"/>
      <c r="BR278" s="198" t="str">
        <f t="shared" si="62"/>
        <v xml:space="preserve"> </v>
      </c>
      <c r="BS278" s="191"/>
      <c r="BT278" s="191"/>
      <c r="BU278" s="191"/>
      <c r="BV278" s="191"/>
      <c r="BW278" s="191"/>
      <c r="BX278" s="198" t="str">
        <f t="shared" si="63"/>
        <v xml:space="preserve"> </v>
      </c>
      <c r="BY278" s="191"/>
      <c r="BZ278" s="191"/>
      <c r="CA278" s="191"/>
      <c r="CB278" s="191"/>
      <c r="CC278" s="191"/>
      <c r="CD278" s="198" t="str">
        <f t="shared" si="64"/>
        <v xml:space="preserve"> </v>
      </c>
      <c r="CE278" s="66"/>
      <c r="CF278" s="66"/>
    </row>
    <row r="279" spans="1:84" s="67" customFormat="1" x14ac:dyDescent="0.25">
      <c r="A279" s="188">
        <f>BIODATA!A277</f>
        <v>272</v>
      </c>
      <c r="B279" s="188" t="str">
        <f>BIODATA!D277</f>
        <v>021012729</v>
      </c>
      <c r="C279" s="189" t="str">
        <f>BIODATA!E277</f>
        <v xml:space="preserve"> SELVINA EKA PUTRI</v>
      </c>
      <c r="D279" s="188" t="str">
        <f>BIODATA!G277</f>
        <v>Administrasi Perkantoran</v>
      </c>
      <c r="E279" s="191"/>
      <c r="F279" s="191"/>
      <c r="G279" s="191"/>
      <c r="H279" s="191"/>
      <c r="I279" s="191"/>
      <c r="J279" s="198" t="str">
        <f t="shared" si="52"/>
        <v xml:space="preserve"> </v>
      </c>
      <c r="K279" s="191"/>
      <c r="L279" s="191"/>
      <c r="M279" s="191"/>
      <c r="N279" s="191"/>
      <c r="O279" s="191"/>
      <c r="P279" s="198" t="str">
        <f t="shared" si="53"/>
        <v xml:space="preserve"> </v>
      </c>
      <c r="Q279" s="191"/>
      <c r="R279" s="191"/>
      <c r="S279" s="191"/>
      <c r="T279" s="191"/>
      <c r="U279" s="191"/>
      <c r="V279" s="198" t="str">
        <f t="shared" si="54"/>
        <v xml:space="preserve"> </v>
      </c>
      <c r="W279" s="191"/>
      <c r="X279" s="191"/>
      <c r="Y279" s="191"/>
      <c r="Z279" s="191"/>
      <c r="AA279" s="191"/>
      <c r="AB279" s="198" t="str">
        <f t="shared" si="55"/>
        <v xml:space="preserve"> </v>
      </c>
      <c r="AC279" s="191"/>
      <c r="AD279" s="191"/>
      <c r="AE279" s="191"/>
      <c r="AF279" s="191"/>
      <c r="AG279" s="191"/>
      <c r="AH279" s="198" t="str">
        <f t="shared" si="56"/>
        <v xml:space="preserve"> </v>
      </c>
      <c r="AI279" s="191"/>
      <c r="AJ279" s="191"/>
      <c r="AK279" s="191"/>
      <c r="AL279" s="191"/>
      <c r="AM279" s="191"/>
      <c r="AN279" s="198" t="str">
        <f t="shared" si="57"/>
        <v xml:space="preserve"> </v>
      </c>
      <c r="AO279" s="191"/>
      <c r="AP279" s="191"/>
      <c r="AQ279" s="191"/>
      <c r="AR279" s="191"/>
      <c r="AS279" s="191"/>
      <c r="AT279" s="198" t="str">
        <f t="shared" si="58"/>
        <v xml:space="preserve"> </v>
      </c>
      <c r="AU279" s="191"/>
      <c r="AV279" s="191"/>
      <c r="AW279" s="191"/>
      <c r="AX279" s="191"/>
      <c r="AY279" s="191"/>
      <c r="AZ279" s="198" t="str">
        <f t="shared" si="59"/>
        <v xml:space="preserve"> </v>
      </c>
      <c r="BA279" s="191"/>
      <c r="BB279" s="191"/>
      <c r="BC279" s="191"/>
      <c r="BD279" s="191"/>
      <c r="BE279" s="191"/>
      <c r="BF279" s="198" t="str">
        <f t="shared" si="60"/>
        <v xml:space="preserve"> </v>
      </c>
      <c r="BG279" s="191"/>
      <c r="BH279" s="191"/>
      <c r="BI279" s="191"/>
      <c r="BJ279" s="191"/>
      <c r="BK279" s="191"/>
      <c r="BL279" s="198" t="str">
        <f t="shared" si="61"/>
        <v xml:space="preserve"> </v>
      </c>
      <c r="BM279" s="191"/>
      <c r="BN279" s="191"/>
      <c r="BO279" s="191"/>
      <c r="BP279" s="191"/>
      <c r="BQ279" s="191"/>
      <c r="BR279" s="198" t="str">
        <f t="shared" si="62"/>
        <v xml:space="preserve"> </v>
      </c>
      <c r="BS279" s="191"/>
      <c r="BT279" s="191"/>
      <c r="BU279" s="191"/>
      <c r="BV279" s="191"/>
      <c r="BW279" s="191"/>
      <c r="BX279" s="198" t="str">
        <f t="shared" si="63"/>
        <v xml:space="preserve"> </v>
      </c>
      <c r="BY279" s="191"/>
      <c r="BZ279" s="191"/>
      <c r="CA279" s="191"/>
      <c r="CB279" s="191"/>
      <c r="CC279" s="191"/>
      <c r="CD279" s="198" t="str">
        <f t="shared" si="64"/>
        <v xml:space="preserve"> </v>
      </c>
      <c r="CE279" s="66"/>
      <c r="CF279" s="66"/>
    </row>
    <row r="280" spans="1:84" s="67" customFormat="1" x14ac:dyDescent="0.25">
      <c r="A280" s="188">
        <f>BIODATA!A278</f>
        <v>273</v>
      </c>
      <c r="B280" s="188" t="str">
        <f>BIODATA!D278</f>
        <v>021012738</v>
      </c>
      <c r="C280" s="189" t="str">
        <f>BIODATA!E278</f>
        <v xml:space="preserve"> SONIA ARISKA</v>
      </c>
      <c r="D280" s="188" t="str">
        <f>BIODATA!G278</f>
        <v>Administrasi Perkantoran</v>
      </c>
      <c r="E280" s="191"/>
      <c r="F280" s="191"/>
      <c r="G280" s="191"/>
      <c r="H280" s="191"/>
      <c r="I280" s="191"/>
      <c r="J280" s="198" t="str">
        <f t="shared" si="52"/>
        <v xml:space="preserve"> </v>
      </c>
      <c r="K280" s="191"/>
      <c r="L280" s="191"/>
      <c r="M280" s="191"/>
      <c r="N280" s="191"/>
      <c r="O280" s="191"/>
      <c r="P280" s="198" t="str">
        <f t="shared" si="53"/>
        <v xml:space="preserve"> </v>
      </c>
      <c r="Q280" s="191"/>
      <c r="R280" s="191"/>
      <c r="S280" s="191"/>
      <c r="T280" s="191"/>
      <c r="U280" s="191"/>
      <c r="V280" s="198" t="str">
        <f t="shared" si="54"/>
        <v xml:space="preserve"> </v>
      </c>
      <c r="W280" s="191"/>
      <c r="X280" s="191"/>
      <c r="Y280" s="191"/>
      <c r="Z280" s="191"/>
      <c r="AA280" s="191"/>
      <c r="AB280" s="198" t="str">
        <f t="shared" si="55"/>
        <v xml:space="preserve"> </v>
      </c>
      <c r="AC280" s="191"/>
      <c r="AD280" s="191"/>
      <c r="AE280" s="191"/>
      <c r="AF280" s="191"/>
      <c r="AG280" s="191"/>
      <c r="AH280" s="198" t="str">
        <f t="shared" si="56"/>
        <v xml:space="preserve"> </v>
      </c>
      <c r="AI280" s="191"/>
      <c r="AJ280" s="191"/>
      <c r="AK280" s="191"/>
      <c r="AL280" s="191"/>
      <c r="AM280" s="191"/>
      <c r="AN280" s="198" t="str">
        <f t="shared" si="57"/>
        <v xml:space="preserve"> </v>
      </c>
      <c r="AO280" s="191"/>
      <c r="AP280" s="191"/>
      <c r="AQ280" s="191"/>
      <c r="AR280" s="191"/>
      <c r="AS280" s="191"/>
      <c r="AT280" s="198" t="str">
        <f t="shared" si="58"/>
        <v xml:space="preserve"> </v>
      </c>
      <c r="AU280" s="191"/>
      <c r="AV280" s="191"/>
      <c r="AW280" s="191"/>
      <c r="AX280" s="191"/>
      <c r="AY280" s="191"/>
      <c r="AZ280" s="198" t="str">
        <f t="shared" si="59"/>
        <v xml:space="preserve"> </v>
      </c>
      <c r="BA280" s="191"/>
      <c r="BB280" s="191"/>
      <c r="BC280" s="191"/>
      <c r="BD280" s="191"/>
      <c r="BE280" s="191"/>
      <c r="BF280" s="198" t="str">
        <f t="shared" si="60"/>
        <v xml:space="preserve"> </v>
      </c>
      <c r="BG280" s="191"/>
      <c r="BH280" s="191"/>
      <c r="BI280" s="191"/>
      <c r="BJ280" s="191"/>
      <c r="BK280" s="191"/>
      <c r="BL280" s="198" t="str">
        <f t="shared" si="61"/>
        <v xml:space="preserve"> </v>
      </c>
      <c r="BM280" s="191"/>
      <c r="BN280" s="191"/>
      <c r="BO280" s="191"/>
      <c r="BP280" s="191"/>
      <c r="BQ280" s="191"/>
      <c r="BR280" s="198" t="str">
        <f t="shared" si="62"/>
        <v xml:space="preserve"> </v>
      </c>
      <c r="BS280" s="191"/>
      <c r="BT280" s="191"/>
      <c r="BU280" s="191"/>
      <c r="BV280" s="191"/>
      <c r="BW280" s="191"/>
      <c r="BX280" s="198" t="str">
        <f t="shared" si="63"/>
        <v xml:space="preserve"> </v>
      </c>
      <c r="BY280" s="191"/>
      <c r="BZ280" s="191"/>
      <c r="CA280" s="191"/>
      <c r="CB280" s="191"/>
      <c r="CC280" s="191"/>
      <c r="CD280" s="198" t="str">
        <f t="shared" si="64"/>
        <v xml:space="preserve"> </v>
      </c>
      <c r="CE280" s="66"/>
      <c r="CF280" s="66"/>
    </row>
    <row r="281" spans="1:84" s="67" customFormat="1" x14ac:dyDescent="0.25">
      <c r="A281" s="188">
        <f>BIODATA!A279</f>
        <v>274</v>
      </c>
      <c r="B281" s="188" t="str">
        <f>BIODATA!D279</f>
        <v>021012747</v>
      </c>
      <c r="C281" s="189" t="str">
        <f>BIODATA!E279</f>
        <v xml:space="preserve"> SULIS SULASTRI</v>
      </c>
      <c r="D281" s="188" t="str">
        <f>BIODATA!G279</f>
        <v>Administrasi Perkantoran</v>
      </c>
      <c r="E281" s="191"/>
      <c r="F281" s="191"/>
      <c r="G281" s="191"/>
      <c r="H281" s="191"/>
      <c r="I281" s="191"/>
      <c r="J281" s="198" t="str">
        <f t="shared" si="52"/>
        <v xml:space="preserve"> </v>
      </c>
      <c r="K281" s="191"/>
      <c r="L281" s="191"/>
      <c r="M281" s="191"/>
      <c r="N281" s="191"/>
      <c r="O281" s="191"/>
      <c r="P281" s="198" t="str">
        <f t="shared" si="53"/>
        <v xml:space="preserve"> </v>
      </c>
      <c r="Q281" s="191"/>
      <c r="R281" s="191"/>
      <c r="S281" s="191"/>
      <c r="T281" s="191"/>
      <c r="U281" s="191"/>
      <c r="V281" s="198" t="str">
        <f t="shared" si="54"/>
        <v xml:space="preserve"> </v>
      </c>
      <c r="W281" s="191"/>
      <c r="X281" s="191"/>
      <c r="Y281" s="191"/>
      <c r="Z281" s="191"/>
      <c r="AA281" s="191"/>
      <c r="AB281" s="198" t="str">
        <f t="shared" si="55"/>
        <v xml:space="preserve"> </v>
      </c>
      <c r="AC281" s="191"/>
      <c r="AD281" s="191"/>
      <c r="AE281" s="191"/>
      <c r="AF281" s="191"/>
      <c r="AG281" s="191"/>
      <c r="AH281" s="198" t="str">
        <f t="shared" si="56"/>
        <v xml:space="preserve"> </v>
      </c>
      <c r="AI281" s="191"/>
      <c r="AJ281" s="191"/>
      <c r="AK281" s="191"/>
      <c r="AL281" s="191"/>
      <c r="AM281" s="191"/>
      <c r="AN281" s="198" t="str">
        <f t="shared" si="57"/>
        <v xml:space="preserve"> </v>
      </c>
      <c r="AO281" s="191"/>
      <c r="AP281" s="191"/>
      <c r="AQ281" s="191"/>
      <c r="AR281" s="191"/>
      <c r="AS281" s="191"/>
      <c r="AT281" s="198" t="str">
        <f t="shared" si="58"/>
        <v xml:space="preserve"> </v>
      </c>
      <c r="AU281" s="191"/>
      <c r="AV281" s="191"/>
      <c r="AW281" s="191"/>
      <c r="AX281" s="191"/>
      <c r="AY281" s="191"/>
      <c r="AZ281" s="198" t="str">
        <f t="shared" si="59"/>
        <v xml:space="preserve"> </v>
      </c>
      <c r="BA281" s="191"/>
      <c r="BB281" s="191"/>
      <c r="BC281" s="191"/>
      <c r="BD281" s="191"/>
      <c r="BE281" s="191"/>
      <c r="BF281" s="198" t="str">
        <f t="shared" si="60"/>
        <v xml:space="preserve"> </v>
      </c>
      <c r="BG281" s="191"/>
      <c r="BH281" s="191"/>
      <c r="BI281" s="191"/>
      <c r="BJ281" s="191"/>
      <c r="BK281" s="191"/>
      <c r="BL281" s="198" t="str">
        <f t="shared" si="61"/>
        <v xml:space="preserve"> </v>
      </c>
      <c r="BM281" s="191"/>
      <c r="BN281" s="191"/>
      <c r="BO281" s="191"/>
      <c r="BP281" s="191"/>
      <c r="BQ281" s="191"/>
      <c r="BR281" s="198" t="str">
        <f t="shared" si="62"/>
        <v xml:space="preserve"> </v>
      </c>
      <c r="BS281" s="191"/>
      <c r="BT281" s="191"/>
      <c r="BU281" s="191"/>
      <c r="BV281" s="191"/>
      <c r="BW281" s="191"/>
      <c r="BX281" s="198" t="str">
        <f t="shared" si="63"/>
        <v xml:space="preserve"> </v>
      </c>
      <c r="BY281" s="191"/>
      <c r="BZ281" s="191"/>
      <c r="CA281" s="191"/>
      <c r="CB281" s="191"/>
      <c r="CC281" s="191"/>
      <c r="CD281" s="198" t="str">
        <f t="shared" si="64"/>
        <v xml:space="preserve"> </v>
      </c>
      <c r="CE281" s="66"/>
      <c r="CF281" s="66"/>
    </row>
    <row r="282" spans="1:84" s="67" customFormat="1" x14ac:dyDescent="0.25">
      <c r="A282" s="188">
        <f>BIODATA!A280</f>
        <v>275</v>
      </c>
      <c r="B282" s="188" t="str">
        <f>BIODATA!D280</f>
        <v>021012756</v>
      </c>
      <c r="C282" s="189" t="str">
        <f>BIODATA!E280</f>
        <v xml:space="preserve"> SYURON HAMID</v>
      </c>
      <c r="D282" s="188" t="str">
        <f>BIODATA!G280</f>
        <v>Administrasi Perkantoran</v>
      </c>
      <c r="E282" s="191"/>
      <c r="F282" s="191"/>
      <c r="G282" s="191"/>
      <c r="H282" s="191"/>
      <c r="I282" s="191"/>
      <c r="J282" s="198" t="str">
        <f t="shared" si="52"/>
        <v xml:space="preserve"> </v>
      </c>
      <c r="K282" s="191"/>
      <c r="L282" s="191"/>
      <c r="M282" s="191"/>
      <c r="N282" s="191"/>
      <c r="O282" s="191"/>
      <c r="P282" s="198" t="str">
        <f t="shared" si="53"/>
        <v xml:space="preserve"> </v>
      </c>
      <c r="Q282" s="191"/>
      <c r="R282" s="191"/>
      <c r="S282" s="191"/>
      <c r="T282" s="191"/>
      <c r="U282" s="191"/>
      <c r="V282" s="198" t="str">
        <f t="shared" si="54"/>
        <v xml:space="preserve"> </v>
      </c>
      <c r="W282" s="191"/>
      <c r="X282" s="191"/>
      <c r="Y282" s="191"/>
      <c r="Z282" s="191"/>
      <c r="AA282" s="191"/>
      <c r="AB282" s="198" t="str">
        <f t="shared" si="55"/>
        <v xml:space="preserve"> </v>
      </c>
      <c r="AC282" s="191"/>
      <c r="AD282" s="191"/>
      <c r="AE282" s="191"/>
      <c r="AF282" s="191"/>
      <c r="AG282" s="191"/>
      <c r="AH282" s="198" t="str">
        <f t="shared" si="56"/>
        <v xml:space="preserve"> </v>
      </c>
      <c r="AI282" s="191"/>
      <c r="AJ282" s="191"/>
      <c r="AK282" s="191"/>
      <c r="AL282" s="191"/>
      <c r="AM282" s="191"/>
      <c r="AN282" s="198" t="str">
        <f t="shared" si="57"/>
        <v xml:space="preserve"> </v>
      </c>
      <c r="AO282" s="191"/>
      <c r="AP282" s="191"/>
      <c r="AQ282" s="191"/>
      <c r="AR282" s="191"/>
      <c r="AS282" s="191"/>
      <c r="AT282" s="198" t="str">
        <f t="shared" si="58"/>
        <v xml:space="preserve"> </v>
      </c>
      <c r="AU282" s="191"/>
      <c r="AV282" s="191"/>
      <c r="AW282" s="191"/>
      <c r="AX282" s="191"/>
      <c r="AY282" s="191"/>
      <c r="AZ282" s="198" t="str">
        <f t="shared" si="59"/>
        <v xml:space="preserve"> </v>
      </c>
      <c r="BA282" s="191"/>
      <c r="BB282" s="191"/>
      <c r="BC282" s="191"/>
      <c r="BD282" s="191"/>
      <c r="BE282" s="191"/>
      <c r="BF282" s="198" t="str">
        <f t="shared" si="60"/>
        <v xml:space="preserve"> </v>
      </c>
      <c r="BG282" s="191"/>
      <c r="BH282" s="191"/>
      <c r="BI282" s="191"/>
      <c r="BJ282" s="191"/>
      <c r="BK282" s="191"/>
      <c r="BL282" s="198" t="str">
        <f t="shared" si="61"/>
        <v xml:space="preserve"> </v>
      </c>
      <c r="BM282" s="191"/>
      <c r="BN282" s="191"/>
      <c r="BO282" s="191"/>
      <c r="BP282" s="191"/>
      <c r="BQ282" s="191"/>
      <c r="BR282" s="198" t="str">
        <f t="shared" si="62"/>
        <v xml:space="preserve"> </v>
      </c>
      <c r="BS282" s="191"/>
      <c r="BT282" s="191"/>
      <c r="BU282" s="191"/>
      <c r="BV282" s="191"/>
      <c r="BW282" s="191"/>
      <c r="BX282" s="198" t="str">
        <f t="shared" si="63"/>
        <v xml:space="preserve"> </v>
      </c>
      <c r="BY282" s="191"/>
      <c r="BZ282" s="191"/>
      <c r="CA282" s="191"/>
      <c r="CB282" s="191"/>
      <c r="CC282" s="191"/>
      <c r="CD282" s="198" t="str">
        <f t="shared" si="64"/>
        <v xml:space="preserve"> </v>
      </c>
      <c r="CE282" s="66"/>
      <c r="CF282" s="66"/>
    </row>
    <row r="283" spans="1:84" s="67" customFormat="1" x14ac:dyDescent="0.25">
      <c r="A283" s="188">
        <f>BIODATA!A281</f>
        <v>276</v>
      </c>
      <c r="B283" s="188" t="str">
        <f>BIODATA!D281</f>
        <v>021012765</v>
      </c>
      <c r="C283" s="189" t="str">
        <f>BIODATA!E281</f>
        <v xml:space="preserve"> WEDI PANARA</v>
      </c>
      <c r="D283" s="188" t="str">
        <f>BIODATA!G281</f>
        <v>Administrasi Perkantoran</v>
      </c>
      <c r="E283" s="191"/>
      <c r="F283" s="191"/>
      <c r="G283" s="191"/>
      <c r="H283" s="191"/>
      <c r="I283" s="191"/>
      <c r="J283" s="198" t="str">
        <f t="shared" si="52"/>
        <v xml:space="preserve"> </v>
      </c>
      <c r="K283" s="191"/>
      <c r="L283" s="191"/>
      <c r="M283" s="191"/>
      <c r="N283" s="191"/>
      <c r="O283" s="191"/>
      <c r="P283" s="198" t="str">
        <f t="shared" si="53"/>
        <v xml:space="preserve"> </v>
      </c>
      <c r="Q283" s="191"/>
      <c r="R283" s="191"/>
      <c r="S283" s="191"/>
      <c r="T283" s="191"/>
      <c r="U283" s="191"/>
      <c r="V283" s="198" t="str">
        <f t="shared" si="54"/>
        <v xml:space="preserve"> </v>
      </c>
      <c r="W283" s="191"/>
      <c r="X283" s="191"/>
      <c r="Y283" s="191"/>
      <c r="Z283" s="191"/>
      <c r="AA283" s="191"/>
      <c r="AB283" s="198" t="str">
        <f t="shared" si="55"/>
        <v xml:space="preserve"> </v>
      </c>
      <c r="AC283" s="191"/>
      <c r="AD283" s="191"/>
      <c r="AE283" s="191"/>
      <c r="AF283" s="191"/>
      <c r="AG283" s="191"/>
      <c r="AH283" s="198" t="str">
        <f t="shared" si="56"/>
        <v xml:space="preserve"> </v>
      </c>
      <c r="AI283" s="191"/>
      <c r="AJ283" s="191"/>
      <c r="AK283" s="191"/>
      <c r="AL283" s="191"/>
      <c r="AM283" s="191"/>
      <c r="AN283" s="198" t="str">
        <f t="shared" si="57"/>
        <v xml:space="preserve"> </v>
      </c>
      <c r="AO283" s="191"/>
      <c r="AP283" s="191"/>
      <c r="AQ283" s="191"/>
      <c r="AR283" s="191"/>
      <c r="AS283" s="191"/>
      <c r="AT283" s="198" t="str">
        <f t="shared" si="58"/>
        <v xml:space="preserve"> </v>
      </c>
      <c r="AU283" s="191"/>
      <c r="AV283" s="191"/>
      <c r="AW283" s="191"/>
      <c r="AX283" s="191"/>
      <c r="AY283" s="191"/>
      <c r="AZ283" s="198" t="str">
        <f t="shared" si="59"/>
        <v xml:space="preserve"> </v>
      </c>
      <c r="BA283" s="191"/>
      <c r="BB283" s="191"/>
      <c r="BC283" s="191"/>
      <c r="BD283" s="191"/>
      <c r="BE283" s="191"/>
      <c r="BF283" s="198" t="str">
        <f t="shared" si="60"/>
        <v xml:space="preserve"> </v>
      </c>
      <c r="BG283" s="191"/>
      <c r="BH283" s="191"/>
      <c r="BI283" s="191"/>
      <c r="BJ283" s="191"/>
      <c r="BK283" s="191"/>
      <c r="BL283" s="198" t="str">
        <f t="shared" si="61"/>
        <v xml:space="preserve"> </v>
      </c>
      <c r="BM283" s="191"/>
      <c r="BN283" s="191"/>
      <c r="BO283" s="191"/>
      <c r="BP283" s="191"/>
      <c r="BQ283" s="191"/>
      <c r="BR283" s="198" t="str">
        <f t="shared" si="62"/>
        <v xml:space="preserve"> </v>
      </c>
      <c r="BS283" s="191"/>
      <c r="BT283" s="191"/>
      <c r="BU283" s="191"/>
      <c r="BV283" s="191"/>
      <c r="BW283" s="191"/>
      <c r="BX283" s="198" t="str">
        <f t="shared" si="63"/>
        <v xml:space="preserve"> </v>
      </c>
      <c r="BY283" s="191"/>
      <c r="BZ283" s="191"/>
      <c r="CA283" s="191"/>
      <c r="CB283" s="191"/>
      <c r="CC283" s="191"/>
      <c r="CD283" s="198" t="str">
        <f t="shared" si="64"/>
        <v xml:space="preserve"> </v>
      </c>
      <c r="CE283" s="66"/>
      <c r="CF283" s="66"/>
    </row>
    <row r="284" spans="1:84" s="67" customFormat="1" x14ac:dyDescent="0.25">
      <c r="A284" s="188">
        <f>BIODATA!A282</f>
        <v>277</v>
      </c>
      <c r="B284" s="188" t="str">
        <f>BIODATA!D282</f>
        <v>021012774</v>
      </c>
      <c r="C284" s="189" t="str">
        <f>BIODATA!E282</f>
        <v xml:space="preserve"> WINDA PURNAMA SARI</v>
      </c>
      <c r="D284" s="188" t="str">
        <f>BIODATA!G282</f>
        <v>Administrasi Perkantoran</v>
      </c>
      <c r="E284" s="191"/>
      <c r="F284" s="191"/>
      <c r="G284" s="191"/>
      <c r="H284" s="191"/>
      <c r="I284" s="191"/>
      <c r="J284" s="198" t="str">
        <f t="shared" si="52"/>
        <v xml:space="preserve"> </v>
      </c>
      <c r="K284" s="191"/>
      <c r="L284" s="191"/>
      <c r="M284" s="191"/>
      <c r="N284" s="191"/>
      <c r="O284" s="191"/>
      <c r="P284" s="198" t="str">
        <f t="shared" si="53"/>
        <v xml:space="preserve"> </v>
      </c>
      <c r="Q284" s="191"/>
      <c r="R284" s="191"/>
      <c r="S284" s="191"/>
      <c r="T284" s="191"/>
      <c r="U284" s="191"/>
      <c r="V284" s="198" t="str">
        <f t="shared" si="54"/>
        <v xml:space="preserve"> </v>
      </c>
      <c r="W284" s="191"/>
      <c r="X284" s="191"/>
      <c r="Y284" s="191"/>
      <c r="Z284" s="191"/>
      <c r="AA284" s="191"/>
      <c r="AB284" s="198" t="str">
        <f t="shared" si="55"/>
        <v xml:space="preserve"> </v>
      </c>
      <c r="AC284" s="191"/>
      <c r="AD284" s="191"/>
      <c r="AE284" s="191"/>
      <c r="AF284" s="191"/>
      <c r="AG284" s="191"/>
      <c r="AH284" s="198" t="str">
        <f t="shared" si="56"/>
        <v xml:space="preserve"> </v>
      </c>
      <c r="AI284" s="191"/>
      <c r="AJ284" s="191"/>
      <c r="AK284" s="191"/>
      <c r="AL284" s="191"/>
      <c r="AM284" s="191"/>
      <c r="AN284" s="198" t="str">
        <f t="shared" si="57"/>
        <v xml:space="preserve"> </v>
      </c>
      <c r="AO284" s="191"/>
      <c r="AP284" s="191"/>
      <c r="AQ284" s="191"/>
      <c r="AR284" s="191"/>
      <c r="AS284" s="191"/>
      <c r="AT284" s="198" t="str">
        <f t="shared" si="58"/>
        <v xml:space="preserve"> </v>
      </c>
      <c r="AU284" s="191"/>
      <c r="AV284" s="191"/>
      <c r="AW284" s="191"/>
      <c r="AX284" s="191"/>
      <c r="AY284" s="191"/>
      <c r="AZ284" s="198" t="str">
        <f t="shared" si="59"/>
        <v xml:space="preserve"> </v>
      </c>
      <c r="BA284" s="191"/>
      <c r="BB284" s="191"/>
      <c r="BC284" s="191"/>
      <c r="BD284" s="191"/>
      <c r="BE284" s="191"/>
      <c r="BF284" s="198" t="str">
        <f t="shared" si="60"/>
        <v xml:space="preserve"> </v>
      </c>
      <c r="BG284" s="191"/>
      <c r="BH284" s="191"/>
      <c r="BI284" s="191"/>
      <c r="BJ284" s="191"/>
      <c r="BK284" s="191"/>
      <c r="BL284" s="198" t="str">
        <f t="shared" si="61"/>
        <v xml:space="preserve"> </v>
      </c>
      <c r="BM284" s="191"/>
      <c r="BN284" s="191"/>
      <c r="BO284" s="191"/>
      <c r="BP284" s="191"/>
      <c r="BQ284" s="191"/>
      <c r="BR284" s="198" t="str">
        <f t="shared" si="62"/>
        <v xml:space="preserve"> </v>
      </c>
      <c r="BS284" s="191"/>
      <c r="BT284" s="191"/>
      <c r="BU284" s="191"/>
      <c r="BV284" s="191"/>
      <c r="BW284" s="191"/>
      <c r="BX284" s="198" t="str">
        <f t="shared" si="63"/>
        <v xml:space="preserve"> </v>
      </c>
      <c r="BY284" s="191"/>
      <c r="BZ284" s="191"/>
      <c r="CA284" s="191"/>
      <c r="CB284" s="191"/>
      <c r="CC284" s="191"/>
      <c r="CD284" s="198" t="str">
        <f t="shared" si="64"/>
        <v xml:space="preserve"> </v>
      </c>
      <c r="CE284" s="66"/>
      <c r="CF284" s="66"/>
    </row>
    <row r="285" spans="1:84" s="67" customFormat="1" x14ac:dyDescent="0.25">
      <c r="A285" s="188">
        <f>BIODATA!A283</f>
        <v>278</v>
      </c>
      <c r="B285" s="188" t="str">
        <f>BIODATA!D283</f>
        <v>021012783</v>
      </c>
      <c r="C285" s="189" t="str">
        <f>BIODATA!E283</f>
        <v xml:space="preserve"> WULAN DARI</v>
      </c>
      <c r="D285" s="188" t="str">
        <f>BIODATA!G283</f>
        <v>Administrasi Perkantoran</v>
      </c>
      <c r="E285" s="191"/>
      <c r="F285" s="191"/>
      <c r="G285" s="191"/>
      <c r="H285" s="191"/>
      <c r="I285" s="191"/>
      <c r="J285" s="198" t="str">
        <f t="shared" si="52"/>
        <v xml:space="preserve"> </v>
      </c>
      <c r="K285" s="191"/>
      <c r="L285" s="191"/>
      <c r="M285" s="191"/>
      <c r="N285" s="191"/>
      <c r="O285" s="191"/>
      <c r="P285" s="198" t="str">
        <f t="shared" si="53"/>
        <v xml:space="preserve"> </v>
      </c>
      <c r="Q285" s="191"/>
      <c r="R285" s="191"/>
      <c r="S285" s="191"/>
      <c r="T285" s="191"/>
      <c r="U285" s="191"/>
      <c r="V285" s="198" t="str">
        <f t="shared" si="54"/>
        <v xml:space="preserve"> </v>
      </c>
      <c r="W285" s="191"/>
      <c r="X285" s="191"/>
      <c r="Y285" s="191"/>
      <c r="Z285" s="191"/>
      <c r="AA285" s="191"/>
      <c r="AB285" s="198" t="str">
        <f t="shared" si="55"/>
        <v xml:space="preserve"> </v>
      </c>
      <c r="AC285" s="191"/>
      <c r="AD285" s="191"/>
      <c r="AE285" s="191"/>
      <c r="AF285" s="191"/>
      <c r="AG285" s="191"/>
      <c r="AH285" s="198" t="str">
        <f t="shared" si="56"/>
        <v xml:space="preserve"> </v>
      </c>
      <c r="AI285" s="191"/>
      <c r="AJ285" s="191"/>
      <c r="AK285" s="191"/>
      <c r="AL285" s="191"/>
      <c r="AM285" s="191"/>
      <c r="AN285" s="198" t="str">
        <f t="shared" si="57"/>
        <v xml:space="preserve"> </v>
      </c>
      <c r="AO285" s="191"/>
      <c r="AP285" s="191"/>
      <c r="AQ285" s="191"/>
      <c r="AR285" s="191"/>
      <c r="AS285" s="191"/>
      <c r="AT285" s="198" t="str">
        <f t="shared" si="58"/>
        <v xml:space="preserve"> </v>
      </c>
      <c r="AU285" s="191"/>
      <c r="AV285" s="191"/>
      <c r="AW285" s="191"/>
      <c r="AX285" s="191"/>
      <c r="AY285" s="191"/>
      <c r="AZ285" s="198" t="str">
        <f t="shared" si="59"/>
        <v xml:space="preserve"> </v>
      </c>
      <c r="BA285" s="191"/>
      <c r="BB285" s="191"/>
      <c r="BC285" s="191"/>
      <c r="BD285" s="191"/>
      <c r="BE285" s="191"/>
      <c r="BF285" s="198" t="str">
        <f t="shared" si="60"/>
        <v xml:space="preserve"> </v>
      </c>
      <c r="BG285" s="191"/>
      <c r="BH285" s="191"/>
      <c r="BI285" s="191"/>
      <c r="BJ285" s="191"/>
      <c r="BK285" s="191"/>
      <c r="BL285" s="198" t="str">
        <f t="shared" si="61"/>
        <v xml:space="preserve"> </v>
      </c>
      <c r="BM285" s="191"/>
      <c r="BN285" s="191"/>
      <c r="BO285" s="191"/>
      <c r="BP285" s="191"/>
      <c r="BQ285" s="191"/>
      <c r="BR285" s="198" t="str">
        <f t="shared" si="62"/>
        <v xml:space="preserve"> </v>
      </c>
      <c r="BS285" s="191"/>
      <c r="BT285" s="191"/>
      <c r="BU285" s="191"/>
      <c r="BV285" s="191"/>
      <c r="BW285" s="191"/>
      <c r="BX285" s="198" t="str">
        <f t="shared" si="63"/>
        <v xml:space="preserve"> </v>
      </c>
      <c r="BY285" s="191"/>
      <c r="BZ285" s="191"/>
      <c r="CA285" s="191"/>
      <c r="CB285" s="191"/>
      <c r="CC285" s="191"/>
      <c r="CD285" s="198" t="str">
        <f t="shared" si="64"/>
        <v xml:space="preserve"> </v>
      </c>
      <c r="CE285" s="66"/>
      <c r="CF285" s="66"/>
    </row>
    <row r="286" spans="1:84" s="67" customFormat="1" x14ac:dyDescent="0.25">
      <c r="A286" s="188">
        <f>BIODATA!A284</f>
        <v>279</v>
      </c>
      <c r="B286" s="188" t="str">
        <f>BIODATA!D284</f>
        <v>021012792</v>
      </c>
      <c r="C286" s="189" t="str">
        <f>BIODATA!E284</f>
        <v xml:space="preserve"> WULAN NOVITA SARI</v>
      </c>
      <c r="D286" s="188" t="str">
        <f>BIODATA!G284</f>
        <v>Administrasi Perkantoran</v>
      </c>
      <c r="E286" s="191"/>
      <c r="F286" s="191"/>
      <c r="G286" s="191"/>
      <c r="H286" s="191"/>
      <c r="I286" s="191"/>
      <c r="J286" s="198" t="str">
        <f t="shared" si="52"/>
        <v xml:space="preserve"> </v>
      </c>
      <c r="K286" s="191"/>
      <c r="L286" s="191"/>
      <c r="M286" s="191"/>
      <c r="N286" s="191"/>
      <c r="O286" s="191"/>
      <c r="P286" s="198" t="str">
        <f t="shared" si="53"/>
        <v xml:space="preserve"> </v>
      </c>
      <c r="Q286" s="191"/>
      <c r="R286" s="191"/>
      <c r="S286" s="191"/>
      <c r="T286" s="191"/>
      <c r="U286" s="191"/>
      <c r="V286" s="198" t="str">
        <f t="shared" si="54"/>
        <v xml:space="preserve"> </v>
      </c>
      <c r="W286" s="191"/>
      <c r="X286" s="191"/>
      <c r="Y286" s="191"/>
      <c r="Z286" s="191"/>
      <c r="AA286" s="191"/>
      <c r="AB286" s="198" t="str">
        <f t="shared" si="55"/>
        <v xml:space="preserve"> </v>
      </c>
      <c r="AC286" s="191"/>
      <c r="AD286" s="191"/>
      <c r="AE286" s="191"/>
      <c r="AF286" s="191"/>
      <c r="AG286" s="191"/>
      <c r="AH286" s="198" t="str">
        <f t="shared" si="56"/>
        <v xml:space="preserve"> </v>
      </c>
      <c r="AI286" s="191"/>
      <c r="AJ286" s="191"/>
      <c r="AK286" s="191"/>
      <c r="AL286" s="191"/>
      <c r="AM286" s="191"/>
      <c r="AN286" s="198" t="str">
        <f t="shared" si="57"/>
        <v xml:space="preserve"> </v>
      </c>
      <c r="AO286" s="191"/>
      <c r="AP286" s="191"/>
      <c r="AQ286" s="191"/>
      <c r="AR286" s="191"/>
      <c r="AS286" s="191"/>
      <c r="AT286" s="198" t="str">
        <f t="shared" si="58"/>
        <v xml:space="preserve"> </v>
      </c>
      <c r="AU286" s="191"/>
      <c r="AV286" s="191"/>
      <c r="AW286" s="191"/>
      <c r="AX286" s="191"/>
      <c r="AY286" s="191"/>
      <c r="AZ286" s="198" t="str">
        <f t="shared" si="59"/>
        <v xml:space="preserve"> </v>
      </c>
      <c r="BA286" s="191"/>
      <c r="BB286" s="191"/>
      <c r="BC286" s="191"/>
      <c r="BD286" s="191"/>
      <c r="BE286" s="191"/>
      <c r="BF286" s="198" t="str">
        <f t="shared" si="60"/>
        <v xml:space="preserve"> </v>
      </c>
      <c r="BG286" s="191"/>
      <c r="BH286" s="191"/>
      <c r="BI286" s="191"/>
      <c r="BJ286" s="191"/>
      <c r="BK286" s="191"/>
      <c r="BL286" s="198" t="str">
        <f t="shared" si="61"/>
        <v xml:space="preserve"> </v>
      </c>
      <c r="BM286" s="191"/>
      <c r="BN286" s="191"/>
      <c r="BO286" s="191"/>
      <c r="BP286" s="191"/>
      <c r="BQ286" s="191"/>
      <c r="BR286" s="198" t="str">
        <f t="shared" si="62"/>
        <v xml:space="preserve"> </v>
      </c>
      <c r="BS286" s="191"/>
      <c r="BT286" s="191"/>
      <c r="BU286" s="191"/>
      <c r="BV286" s="191"/>
      <c r="BW286" s="191"/>
      <c r="BX286" s="198" t="str">
        <f t="shared" si="63"/>
        <v xml:space="preserve"> </v>
      </c>
      <c r="BY286" s="191"/>
      <c r="BZ286" s="191"/>
      <c r="CA286" s="191"/>
      <c r="CB286" s="191"/>
      <c r="CC286" s="191"/>
      <c r="CD286" s="198" t="str">
        <f t="shared" si="64"/>
        <v xml:space="preserve"> </v>
      </c>
      <c r="CE286" s="66"/>
      <c r="CF286" s="66"/>
    </row>
    <row r="287" spans="1:84" s="67" customFormat="1" x14ac:dyDescent="0.25">
      <c r="A287" s="188">
        <f>BIODATA!A285</f>
        <v>280</v>
      </c>
      <c r="B287" s="188" t="str">
        <f>BIODATA!D285</f>
        <v>021012809</v>
      </c>
      <c r="C287" s="189" t="str">
        <f>BIODATA!E285</f>
        <v xml:space="preserve"> YULINDA REVITANIA</v>
      </c>
      <c r="D287" s="188" t="str">
        <f>BIODATA!G285</f>
        <v>Administrasi Perkantoran</v>
      </c>
      <c r="E287" s="191"/>
      <c r="F287" s="191"/>
      <c r="G287" s="191"/>
      <c r="H287" s="191"/>
      <c r="I287" s="191"/>
      <c r="J287" s="198" t="str">
        <f t="shared" si="52"/>
        <v xml:space="preserve"> </v>
      </c>
      <c r="K287" s="191"/>
      <c r="L287" s="191"/>
      <c r="M287" s="191"/>
      <c r="N287" s="191"/>
      <c r="O287" s="191"/>
      <c r="P287" s="198" t="str">
        <f t="shared" si="53"/>
        <v xml:space="preserve"> </v>
      </c>
      <c r="Q287" s="191"/>
      <c r="R287" s="191"/>
      <c r="S287" s="191"/>
      <c r="T287" s="191"/>
      <c r="U287" s="191"/>
      <c r="V287" s="198" t="str">
        <f t="shared" si="54"/>
        <v xml:space="preserve"> </v>
      </c>
      <c r="W287" s="191"/>
      <c r="X287" s="191"/>
      <c r="Y287" s="191"/>
      <c r="Z287" s="191"/>
      <c r="AA287" s="191"/>
      <c r="AB287" s="198" t="str">
        <f t="shared" si="55"/>
        <v xml:space="preserve"> </v>
      </c>
      <c r="AC287" s="191"/>
      <c r="AD287" s="191"/>
      <c r="AE287" s="191"/>
      <c r="AF287" s="191"/>
      <c r="AG287" s="191"/>
      <c r="AH287" s="198" t="str">
        <f t="shared" si="56"/>
        <v xml:space="preserve"> </v>
      </c>
      <c r="AI287" s="191"/>
      <c r="AJ287" s="191"/>
      <c r="AK287" s="191"/>
      <c r="AL287" s="191"/>
      <c r="AM287" s="191"/>
      <c r="AN287" s="198" t="str">
        <f t="shared" si="57"/>
        <v xml:space="preserve"> </v>
      </c>
      <c r="AO287" s="191"/>
      <c r="AP287" s="191"/>
      <c r="AQ287" s="191"/>
      <c r="AR287" s="191"/>
      <c r="AS287" s="191"/>
      <c r="AT287" s="198" t="str">
        <f t="shared" si="58"/>
        <v xml:space="preserve"> </v>
      </c>
      <c r="AU287" s="191"/>
      <c r="AV287" s="191"/>
      <c r="AW287" s="191"/>
      <c r="AX287" s="191"/>
      <c r="AY287" s="191"/>
      <c r="AZ287" s="198" t="str">
        <f t="shared" si="59"/>
        <v xml:space="preserve"> </v>
      </c>
      <c r="BA287" s="191"/>
      <c r="BB287" s="191"/>
      <c r="BC287" s="191"/>
      <c r="BD287" s="191"/>
      <c r="BE287" s="191"/>
      <c r="BF287" s="198" t="str">
        <f t="shared" si="60"/>
        <v xml:space="preserve"> </v>
      </c>
      <c r="BG287" s="191"/>
      <c r="BH287" s="191"/>
      <c r="BI287" s="191"/>
      <c r="BJ287" s="191"/>
      <c r="BK287" s="191"/>
      <c r="BL287" s="198" t="str">
        <f t="shared" si="61"/>
        <v xml:space="preserve"> </v>
      </c>
      <c r="BM287" s="191"/>
      <c r="BN287" s="191"/>
      <c r="BO287" s="191"/>
      <c r="BP287" s="191"/>
      <c r="BQ287" s="191"/>
      <c r="BR287" s="198" t="str">
        <f t="shared" si="62"/>
        <v xml:space="preserve"> </v>
      </c>
      <c r="BS287" s="191"/>
      <c r="BT287" s="191"/>
      <c r="BU287" s="191"/>
      <c r="BV287" s="191"/>
      <c r="BW287" s="191"/>
      <c r="BX287" s="198" t="str">
        <f t="shared" si="63"/>
        <v xml:space="preserve"> </v>
      </c>
      <c r="BY287" s="191"/>
      <c r="BZ287" s="191"/>
      <c r="CA287" s="191"/>
      <c r="CB287" s="191"/>
      <c r="CC287" s="191"/>
      <c r="CD287" s="198" t="str">
        <f t="shared" si="64"/>
        <v xml:space="preserve"> </v>
      </c>
      <c r="CE287" s="66"/>
      <c r="CF287" s="66"/>
    </row>
    <row r="288" spans="1:84" s="67" customFormat="1" x14ac:dyDescent="0.25">
      <c r="A288" s="188">
        <f>BIODATA!A286</f>
        <v>281</v>
      </c>
      <c r="B288" s="188" t="str">
        <f>BIODATA!D286</f>
        <v>021012818</v>
      </c>
      <c r="C288" s="189" t="str">
        <f>BIODATA!E286</f>
        <v xml:space="preserve"> AGUS PRAN SETIO</v>
      </c>
      <c r="D288" s="188" t="str">
        <f>BIODATA!G286</f>
        <v>Pemasaran</v>
      </c>
      <c r="E288" s="191"/>
      <c r="F288" s="191"/>
      <c r="G288" s="191"/>
      <c r="H288" s="191"/>
      <c r="I288" s="191"/>
      <c r="J288" s="198" t="str">
        <f t="shared" si="52"/>
        <v xml:space="preserve"> </v>
      </c>
      <c r="K288" s="191"/>
      <c r="L288" s="191"/>
      <c r="M288" s="191"/>
      <c r="N288" s="191"/>
      <c r="O288" s="191"/>
      <c r="P288" s="198" t="str">
        <f t="shared" si="53"/>
        <v xml:space="preserve"> </v>
      </c>
      <c r="Q288" s="191"/>
      <c r="R288" s="191"/>
      <c r="S288" s="191"/>
      <c r="T288" s="191"/>
      <c r="U288" s="191"/>
      <c r="V288" s="198" t="str">
        <f t="shared" si="54"/>
        <v xml:space="preserve"> </v>
      </c>
      <c r="W288" s="191"/>
      <c r="X288" s="191"/>
      <c r="Y288" s="191"/>
      <c r="Z288" s="191"/>
      <c r="AA288" s="191"/>
      <c r="AB288" s="198" t="str">
        <f t="shared" si="55"/>
        <v xml:space="preserve"> </v>
      </c>
      <c r="AC288" s="191"/>
      <c r="AD288" s="191"/>
      <c r="AE288" s="191"/>
      <c r="AF288" s="191"/>
      <c r="AG288" s="191"/>
      <c r="AH288" s="198" t="str">
        <f t="shared" si="56"/>
        <v xml:space="preserve"> </v>
      </c>
      <c r="AI288" s="191"/>
      <c r="AJ288" s="191"/>
      <c r="AK288" s="191"/>
      <c r="AL288" s="191"/>
      <c r="AM288" s="191"/>
      <c r="AN288" s="198" t="str">
        <f t="shared" si="57"/>
        <v xml:space="preserve"> </v>
      </c>
      <c r="AO288" s="191"/>
      <c r="AP288" s="191"/>
      <c r="AQ288" s="191"/>
      <c r="AR288" s="191"/>
      <c r="AS288" s="191"/>
      <c r="AT288" s="198" t="str">
        <f t="shared" si="58"/>
        <v xml:space="preserve"> </v>
      </c>
      <c r="AU288" s="191"/>
      <c r="AV288" s="191"/>
      <c r="AW288" s="191"/>
      <c r="AX288" s="191"/>
      <c r="AY288" s="191"/>
      <c r="AZ288" s="198" t="str">
        <f t="shared" si="59"/>
        <v xml:space="preserve"> </v>
      </c>
      <c r="BA288" s="191"/>
      <c r="BB288" s="191"/>
      <c r="BC288" s="191"/>
      <c r="BD288" s="191"/>
      <c r="BE288" s="191"/>
      <c r="BF288" s="198" t="str">
        <f t="shared" si="60"/>
        <v xml:space="preserve"> </v>
      </c>
      <c r="BG288" s="191"/>
      <c r="BH288" s="191"/>
      <c r="BI288" s="191"/>
      <c r="BJ288" s="191"/>
      <c r="BK288" s="191"/>
      <c r="BL288" s="198" t="str">
        <f t="shared" si="61"/>
        <v xml:space="preserve"> </v>
      </c>
      <c r="BM288" s="191"/>
      <c r="BN288" s="191"/>
      <c r="BO288" s="191"/>
      <c r="BP288" s="191"/>
      <c r="BQ288" s="191"/>
      <c r="BR288" s="198" t="str">
        <f t="shared" si="62"/>
        <v xml:space="preserve"> </v>
      </c>
      <c r="BS288" s="191"/>
      <c r="BT288" s="191"/>
      <c r="BU288" s="191"/>
      <c r="BV288" s="191"/>
      <c r="BW288" s="191"/>
      <c r="BX288" s="198" t="str">
        <f t="shared" si="63"/>
        <v xml:space="preserve"> </v>
      </c>
      <c r="BY288" s="191"/>
      <c r="BZ288" s="191"/>
      <c r="CA288" s="191"/>
      <c r="CB288" s="191"/>
      <c r="CC288" s="191"/>
      <c r="CD288" s="198" t="str">
        <f t="shared" si="64"/>
        <v xml:space="preserve"> </v>
      </c>
      <c r="CE288" s="66"/>
      <c r="CF288" s="66"/>
    </row>
    <row r="289" spans="1:84" s="67" customFormat="1" x14ac:dyDescent="0.25">
      <c r="A289" s="188">
        <f>BIODATA!A287</f>
        <v>282</v>
      </c>
      <c r="B289" s="188" t="str">
        <f>BIODATA!D287</f>
        <v>021012827</v>
      </c>
      <c r="C289" s="189" t="str">
        <f>BIODATA!E287</f>
        <v xml:space="preserve"> ANITA NOVITA SARI</v>
      </c>
      <c r="D289" s="188" t="str">
        <f>BIODATA!G287</f>
        <v>Pemasaran</v>
      </c>
      <c r="E289" s="191"/>
      <c r="F289" s="191"/>
      <c r="G289" s="191"/>
      <c r="H289" s="191"/>
      <c r="I289" s="191"/>
      <c r="J289" s="198" t="str">
        <f t="shared" si="52"/>
        <v xml:space="preserve"> </v>
      </c>
      <c r="K289" s="191"/>
      <c r="L289" s="191"/>
      <c r="M289" s="191"/>
      <c r="N289" s="191"/>
      <c r="O289" s="191"/>
      <c r="P289" s="198" t="str">
        <f t="shared" si="53"/>
        <v xml:space="preserve"> </v>
      </c>
      <c r="Q289" s="191"/>
      <c r="R289" s="191"/>
      <c r="S289" s="191"/>
      <c r="T289" s="191"/>
      <c r="U289" s="191"/>
      <c r="V289" s="198" t="str">
        <f t="shared" si="54"/>
        <v xml:space="preserve"> </v>
      </c>
      <c r="W289" s="191"/>
      <c r="X289" s="191"/>
      <c r="Y289" s="191"/>
      <c r="Z289" s="191"/>
      <c r="AA289" s="191"/>
      <c r="AB289" s="198" t="str">
        <f t="shared" si="55"/>
        <v xml:space="preserve"> </v>
      </c>
      <c r="AC289" s="191"/>
      <c r="AD289" s="191"/>
      <c r="AE289" s="191"/>
      <c r="AF289" s="191"/>
      <c r="AG289" s="191"/>
      <c r="AH289" s="198" t="str">
        <f t="shared" si="56"/>
        <v xml:space="preserve"> </v>
      </c>
      <c r="AI289" s="191"/>
      <c r="AJ289" s="191"/>
      <c r="AK289" s="191"/>
      <c r="AL289" s="191"/>
      <c r="AM289" s="191"/>
      <c r="AN289" s="198" t="str">
        <f t="shared" si="57"/>
        <v xml:space="preserve"> </v>
      </c>
      <c r="AO289" s="191"/>
      <c r="AP289" s="191"/>
      <c r="AQ289" s="191"/>
      <c r="AR289" s="191"/>
      <c r="AS289" s="191"/>
      <c r="AT289" s="198" t="str">
        <f t="shared" si="58"/>
        <v xml:space="preserve"> </v>
      </c>
      <c r="AU289" s="191"/>
      <c r="AV289" s="191"/>
      <c r="AW289" s="191"/>
      <c r="AX289" s="191"/>
      <c r="AY289" s="191"/>
      <c r="AZ289" s="198" t="str">
        <f t="shared" si="59"/>
        <v xml:space="preserve"> </v>
      </c>
      <c r="BA289" s="191"/>
      <c r="BB289" s="191"/>
      <c r="BC289" s="191"/>
      <c r="BD289" s="191"/>
      <c r="BE289" s="191"/>
      <c r="BF289" s="198" t="str">
        <f t="shared" si="60"/>
        <v xml:space="preserve"> </v>
      </c>
      <c r="BG289" s="191"/>
      <c r="BH289" s="191"/>
      <c r="BI289" s="191"/>
      <c r="BJ289" s="191"/>
      <c r="BK289" s="191"/>
      <c r="BL289" s="198" t="str">
        <f t="shared" si="61"/>
        <v xml:space="preserve"> </v>
      </c>
      <c r="BM289" s="191"/>
      <c r="BN289" s="191"/>
      <c r="BO289" s="191"/>
      <c r="BP289" s="191"/>
      <c r="BQ289" s="191"/>
      <c r="BR289" s="198" t="str">
        <f t="shared" si="62"/>
        <v xml:space="preserve"> </v>
      </c>
      <c r="BS289" s="191"/>
      <c r="BT289" s="191"/>
      <c r="BU289" s="191"/>
      <c r="BV289" s="191"/>
      <c r="BW289" s="191"/>
      <c r="BX289" s="198" t="str">
        <f t="shared" si="63"/>
        <v xml:space="preserve"> </v>
      </c>
      <c r="BY289" s="191"/>
      <c r="BZ289" s="191"/>
      <c r="CA289" s="191"/>
      <c r="CB289" s="191"/>
      <c r="CC289" s="191"/>
      <c r="CD289" s="198" t="str">
        <f t="shared" si="64"/>
        <v xml:space="preserve"> </v>
      </c>
      <c r="CE289" s="66"/>
      <c r="CF289" s="66"/>
    </row>
    <row r="290" spans="1:84" s="67" customFormat="1" x14ac:dyDescent="0.25">
      <c r="A290" s="188">
        <f>BIODATA!A288</f>
        <v>283</v>
      </c>
      <c r="B290" s="188" t="str">
        <f>BIODATA!D288</f>
        <v>021012836</v>
      </c>
      <c r="C290" s="189" t="str">
        <f>BIODATA!E288</f>
        <v xml:space="preserve"> ARIF FATHAHILA</v>
      </c>
      <c r="D290" s="188" t="str">
        <f>BIODATA!G288</f>
        <v>Pemasaran</v>
      </c>
      <c r="E290" s="191"/>
      <c r="F290" s="191"/>
      <c r="G290" s="191"/>
      <c r="H290" s="191"/>
      <c r="I290" s="191"/>
      <c r="J290" s="198" t="str">
        <f t="shared" si="52"/>
        <v xml:space="preserve"> </v>
      </c>
      <c r="K290" s="191"/>
      <c r="L290" s="191"/>
      <c r="M290" s="191"/>
      <c r="N290" s="191"/>
      <c r="O290" s="191"/>
      <c r="P290" s="198" t="str">
        <f t="shared" si="53"/>
        <v xml:space="preserve"> </v>
      </c>
      <c r="Q290" s="191"/>
      <c r="R290" s="191"/>
      <c r="S290" s="191"/>
      <c r="T290" s="191"/>
      <c r="U290" s="191"/>
      <c r="V290" s="198" t="str">
        <f t="shared" si="54"/>
        <v xml:space="preserve"> </v>
      </c>
      <c r="W290" s="191"/>
      <c r="X290" s="191"/>
      <c r="Y290" s="191"/>
      <c r="Z290" s="191"/>
      <c r="AA290" s="191"/>
      <c r="AB290" s="198" t="str">
        <f t="shared" si="55"/>
        <v xml:space="preserve"> </v>
      </c>
      <c r="AC290" s="191"/>
      <c r="AD290" s="191"/>
      <c r="AE290" s="191"/>
      <c r="AF290" s="191"/>
      <c r="AG290" s="191"/>
      <c r="AH290" s="198" t="str">
        <f t="shared" si="56"/>
        <v xml:space="preserve"> </v>
      </c>
      <c r="AI290" s="191"/>
      <c r="AJ290" s="191"/>
      <c r="AK290" s="191"/>
      <c r="AL290" s="191"/>
      <c r="AM290" s="191"/>
      <c r="AN290" s="198" t="str">
        <f t="shared" si="57"/>
        <v xml:space="preserve"> </v>
      </c>
      <c r="AO290" s="191"/>
      <c r="AP290" s="191"/>
      <c r="AQ290" s="191"/>
      <c r="AR290" s="191"/>
      <c r="AS290" s="191"/>
      <c r="AT290" s="198" t="str">
        <f t="shared" si="58"/>
        <v xml:space="preserve"> </v>
      </c>
      <c r="AU290" s="191"/>
      <c r="AV290" s="191"/>
      <c r="AW290" s="191"/>
      <c r="AX290" s="191"/>
      <c r="AY290" s="191"/>
      <c r="AZ290" s="198" t="str">
        <f t="shared" si="59"/>
        <v xml:space="preserve"> </v>
      </c>
      <c r="BA290" s="191"/>
      <c r="BB290" s="191"/>
      <c r="BC290" s="191"/>
      <c r="BD290" s="191"/>
      <c r="BE290" s="191"/>
      <c r="BF290" s="198" t="str">
        <f t="shared" si="60"/>
        <v xml:space="preserve"> </v>
      </c>
      <c r="BG290" s="191"/>
      <c r="BH290" s="191"/>
      <c r="BI290" s="191"/>
      <c r="BJ290" s="191"/>
      <c r="BK290" s="191"/>
      <c r="BL290" s="198" t="str">
        <f t="shared" si="61"/>
        <v xml:space="preserve"> </v>
      </c>
      <c r="BM290" s="191"/>
      <c r="BN290" s="191"/>
      <c r="BO290" s="191"/>
      <c r="BP290" s="191"/>
      <c r="BQ290" s="191"/>
      <c r="BR290" s="198" t="str">
        <f t="shared" si="62"/>
        <v xml:space="preserve"> </v>
      </c>
      <c r="BS290" s="191"/>
      <c r="BT290" s="191"/>
      <c r="BU290" s="191"/>
      <c r="BV290" s="191"/>
      <c r="BW290" s="191"/>
      <c r="BX290" s="198" t="str">
        <f t="shared" si="63"/>
        <v xml:space="preserve"> </v>
      </c>
      <c r="BY290" s="191"/>
      <c r="BZ290" s="191"/>
      <c r="CA290" s="191"/>
      <c r="CB290" s="191"/>
      <c r="CC290" s="191"/>
      <c r="CD290" s="198" t="str">
        <f t="shared" si="64"/>
        <v xml:space="preserve"> </v>
      </c>
      <c r="CE290" s="66"/>
      <c r="CF290" s="66"/>
    </row>
    <row r="291" spans="1:84" s="67" customFormat="1" x14ac:dyDescent="0.25">
      <c r="A291" s="188">
        <f>BIODATA!A289</f>
        <v>284</v>
      </c>
      <c r="B291" s="188" t="str">
        <f>BIODATA!D289</f>
        <v>021012845</v>
      </c>
      <c r="C291" s="189" t="str">
        <f>BIODATA!E289</f>
        <v xml:space="preserve"> AYU MEGA UTAMI</v>
      </c>
      <c r="D291" s="188" t="str">
        <f>BIODATA!G289</f>
        <v>Pemasaran</v>
      </c>
      <c r="E291" s="191"/>
      <c r="F291" s="191"/>
      <c r="G291" s="191"/>
      <c r="H291" s="191"/>
      <c r="I291" s="191"/>
      <c r="J291" s="198" t="str">
        <f t="shared" si="52"/>
        <v xml:space="preserve"> </v>
      </c>
      <c r="K291" s="191"/>
      <c r="L291" s="191"/>
      <c r="M291" s="191"/>
      <c r="N291" s="191"/>
      <c r="O291" s="191"/>
      <c r="P291" s="198" t="str">
        <f t="shared" si="53"/>
        <v xml:space="preserve"> </v>
      </c>
      <c r="Q291" s="191"/>
      <c r="R291" s="191"/>
      <c r="S291" s="191"/>
      <c r="T291" s="191"/>
      <c r="U291" s="191"/>
      <c r="V291" s="198" t="str">
        <f t="shared" si="54"/>
        <v xml:space="preserve"> </v>
      </c>
      <c r="W291" s="191"/>
      <c r="X291" s="191"/>
      <c r="Y291" s="191"/>
      <c r="Z291" s="191"/>
      <c r="AA291" s="191"/>
      <c r="AB291" s="198" t="str">
        <f t="shared" si="55"/>
        <v xml:space="preserve"> </v>
      </c>
      <c r="AC291" s="191"/>
      <c r="AD291" s="191"/>
      <c r="AE291" s="191"/>
      <c r="AF291" s="191"/>
      <c r="AG291" s="191"/>
      <c r="AH291" s="198" t="str">
        <f t="shared" si="56"/>
        <v xml:space="preserve"> </v>
      </c>
      <c r="AI291" s="191"/>
      <c r="AJ291" s="191"/>
      <c r="AK291" s="191"/>
      <c r="AL291" s="191"/>
      <c r="AM291" s="191"/>
      <c r="AN291" s="198" t="str">
        <f t="shared" si="57"/>
        <v xml:space="preserve"> </v>
      </c>
      <c r="AO291" s="191"/>
      <c r="AP291" s="191"/>
      <c r="AQ291" s="191"/>
      <c r="AR291" s="191"/>
      <c r="AS291" s="191"/>
      <c r="AT291" s="198" t="str">
        <f t="shared" si="58"/>
        <v xml:space="preserve"> </v>
      </c>
      <c r="AU291" s="191"/>
      <c r="AV291" s="191"/>
      <c r="AW291" s="191"/>
      <c r="AX291" s="191"/>
      <c r="AY291" s="191"/>
      <c r="AZ291" s="198" t="str">
        <f t="shared" si="59"/>
        <v xml:space="preserve"> </v>
      </c>
      <c r="BA291" s="191"/>
      <c r="BB291" s="191"/>
      <c r="BC291" s="191"/>
      <c r="BD291" s="191"/>
      <c r="BE291" s="191"/>
      <c r="BF291" s="198" t="str">
        <f t="shared" si="60"/>
        <v xml:space="preserve"> </v>
      </c>
      <c r="BG291" s="191"/>
      <c r="BH291" s="191"/>
      <c r="BI291" s="191"/>
      <c r="BJ291" s="191"/>
      <c r="BK291" s="191"/>
      <c r="BL291" s="198" t="str">
        <f t="shared" si="61"/>
        <v xml:space="preserve"> </v>
      </c>
      <c r="BM291" s="191"/>
      <c r="BN291" s="191"/>
      <c r="BO291" s="191"/>
      <c r="BP291" s="191"/>
      <c r="BQ291" s="191"/>
      <c r="BR291" s="198" t="str">
        <f t="shared" si="62"/>
        <v xml:space="preserve"> </v>
      </c>
      <c r="BS291" s="191"/>
      <c r="BT291" s="191"/>
      <c r="BU291" s="191"/>
      <c r="BV291" s="191"/>
      <c r="BW291" s="191"/>
      <c r="BX291" s="198" t="str">
        <f t="shared" si="63"/>
        <v xml:space="preserve"> </v>
      </c>
      <c r="BY291" s="191"/>
      <c r="BZ291" s="191"/>
      <c r="CA291" s="191"/>
      <c r="CB291" s="191"/>
      <c r="CC291" s="191"/>
      <c r="CD291" s="198" t="str">
        <f t="shared" si="64"/>
        <v xml:space="preserve"> </v>
      </c>
      <c r="CE291" s="66"/>
      <c r="CF291" s="66"/>
    </row>
    <row r="292" spans="1:84" s="67" customFormat="1" x14ac:dyDescent="0.25">
      <c r="A292" s="188">
        <f>BIODATA!A290</f>
        <v>285</v>
      </c>
      <c r="B292" s="188" t="str">
        <f>BIODATA!D290</f>
        <v>021012854</v>
      </c>
      <c r="C292" s="189" t="str">
        <f>BIODATA!E290</f>
        <v xml:space="preserve"> BOB SARPIKO</v>
      </c>
      <c r="D292" s="188" t="str">
        <f>BIODATA!G290</f>
        <v>Pemasaran</v>
      </c>
      <c r="E292" s="191"/>
      <c r="F292" s="191"/>
      <c r="G292" s="191"/>
      <c r="H292" s="191"/>
      <c r="I292" s="191"/>
      <c r="J292" s="198" t="str">
        <f t="shared" si="52"/>
        <v xml:space="preserve"> </v>
      </c>
      <c r="K292" s="191"/>
      <c r="L292" s="191"/>
      <c r="M292" s="191"/>
      <c r="N292" s="191"/>
      <c r="O292" s="191"/>
      <c r="P292" s="198" t="str">
        <f t="shared" si="53"/>
        <v xml:space="preserve"> </v>
      </c>
      <c r="Q292" s="191"/>
      <c r="R292" s="191"/>
      <c r="S292" s="191"/>
      <c r="T292" s="191"/>
      <c r="U292" s="191"/>
      <c r="V292" s="198" t="str">
        <f t="shared" si="54"/>
        <v xml:space="preserve"> </v>
      </c>
      <c r="W292" s="191"/>
      <c r="X292" s="191"/>
      <c r="Y292" s="191"/>
      <c r="Z292" s="191"/>
      <c r="AA292" s="191"/>
      <c r="AB292" s="198" t="str">
        <f t="shared" si="55"/>
        <v xml:space="preserve"> </v>
      </c>
      <c r="AC292" s="191"/>
      <c r="AD292" s="191"/>
      <c r="AE292" s="191"/>
      <c r="AF292" s="191"/>
      <c r="AG292" s="191"/>
      <c r="AH292" s="198" t="str">
        <f t="shared" si="56"/>
        <v xml:space="preserve"> </v>
      </c>
      <c r="AI292" s="191"/>
      <c r="AJ292" s="191"/>
      <c r="AK292" s="191"/>
      <c r="AL292" s="191"/>
      <c r="AM292" s="191"/>
      <c r="AN292" s="198" t="str">
        <f t="shared" si="57"/>
        <v xml:space="preserve"> </v>
      </c>
      <c r="AO292" s="191"/>
      <c r="AP292" s="191"/>
      <c r="AQ292" s="191"/>
      <c r="AR292" s="191"/>
      <c r="AS292" s="191"/>
      <c r="AT292" s="198" t="str">
        <f t="shared" si="58"/>
        <v xml:space="preserve"> </v>
      </c>
      <c r="AU292" s="191"/>
      <c r="AV292" s="191"/>
      <c r="AW292" s="191"/>
      <c r="AX292" s="191"/>
      <c r="AY292" s="191"/>
      <c r="AZ292" s="198" t="str">
        <f t="shared" si="59"/>
        <v xml:space="preserve"> </v>
      </c>
      <c r="BA292" s="191"/>
      <c r="BB292" s="191"/>
      <c r="BC292" s="191"/>
      <c r="BD292" s="191"/>
      <c r="BE292" s="191"/>
      <c r="BF292" s="198" t="str">
        <f t="shared" si="60"/>
        <v xml:space="preserve"> </v>
      </c>
      <c r="BG292" s="191"/>
      <c r="BH292" s="191"/>
      <c r="BI292" s="191"/>
      <c r="BJ292" s="191"/>
      <c r="BK292" s="191"/>
      <c r="BL292" s="198" t="str">
        <f t="shared" si="61"/>
        <v xml:space="preserve"> </v>
      </c>
      <c r="BM292" s="191"/>
      <c r="BN292" s="191"/>
      <c r="BO292" s="191"/>
      <c r="BP292" s="191"/>
      <c r="BQ292" s="191"/>
      <c r="BR292" s="198" t="str">
        <f t="shared" si="62"/>
        <v xml:space="preserve"> </v>
      </c>
      <c r="BS292" s="191"/>
      <c r="BT292" s="191"/>
      <c r="BU292" s="191"/>
      <c r="BV292" s="191"/>
      <c r="BW292" s="191"/>
      <c r="BX292" s="198" t="str">
        <f t="shared" si="63"/>
        <v xml:space="preserve"> </v>
      </c>
      <c r="BY292" s="191"/>
      <c r="BZ292" s="191"/>
      <c r="CA292" s="191"/>
      <c r="CB292" s="191"/>
      <c r="CC292" s="191"/>
      <c r="CD292" s="198" t="str">
        <f t="shared" si="64"/>
        <v xml:space="preserve"> </v>
      </c>
      <c r="CE292" s="66"/>
      <c r="CF292" s="66"/>
    </row>
    <row r="293" spans="1:84" s="67" customFormat="1" x14ac:dyDescent="0.25">
      <c r="A293" s="188">
        <f>BIODATA!A291</f>
        <v>286</v>
      </c>
      <c r="B293" s="188" t="str">
        <f>BIODATA!D291</f>
        <v>021012863</v>
      </c>
      <c r="C293" s="189" t="str">
        <f>BIODATA!E291</f>
        <v xml:space="preserve"> EMIA MARDIA</v>
      </c>
      <c r="D293" s="188" t="str">
        <f>BIODATA!G291</f>
        <v>Pemasaran</v>
      </c>
      <c r="E293" s="191"/>
      <c r="F293" s="191"/>
      <c r="G293" s="191"/>
      <c r="H293" s="191"/>
      <c r="I293" s="191"/>
      <c r="J293" s="198" t="str">
        <f t="shared" si="52"/>
        <v xml:space="preserve"> </v>
      </c>
      <c r="K293" s="191"/>
      <c r="L293" s="191"/>
      <c r="M293" s="191"/>
      <c r="N293" s="191"/>
      <c r="O293" s="191"/>
      <c r="P293" s="198" t="str">
        <f t="shared" si="53"/>
        <v xml:space="preserve"> </v>
      </c>
      <c r="Q293" s="191"/>
      <c r="R293" s="191"/>
      <c r="S293" s="191"/>
      <c r="T293" s="191"/>
      <c r="U293" s="191"/>
      <c r="V293" s="198" t="str">
        <f t="shared" si="54"/>
        <v xml:space="preserve"> </v>
      </c>
      <c r="W293" s="191"/>
      <c r="X293" s="191"/>
      <c r="Y293" s="191"/>
      <c r="Z293" s="191"/>
      <c r="AA293" s="191"/>
      <c r="AB293" s="198" t="str">
        <f t="shared" si="55"/>
        <v xml:space="preserve"> </v>
      </c>
      <c r="AC293" s="191"/>
      <c r="AD293" s="191"/>
      <c r="AE293" s="191"/>
      <c r="AF293" s="191"/>
      <c r="AG293" s="191"/>
      <c r="AH293" s="198" t="str">
        <f t="shared" si="56"/>
        <v xml:space="preserve"> </v>
      </c>
      <c r="AI293" s="191"/>
      <c r="AJ293" s="191"/>
      <c r="AK293" s="191"/>
      <c r="AL293" s="191"/>
      <c r="AM293" s="191"/>
      <c r="AN293" s="198" t="str">
        <f t="shared" si="57"/>
        <v xml:space="preserve"> </v>
      </c>
      <c r="AO293" s="191"/>
      <c r="AP293" s="191"/>
      <c r="AQ293" s="191"/>
      <c r="AR293" s="191"/>
      <c r="AS293" s="191"/>
      <c r="AT293" s="198" t="str">
        <f t="shared" si="58"/>
        <v xml:space="preserve"> </v>
      </c>
      <c r="AU293" s="191"/>
      <c r="AV293" s="191"/>
      <c r="AW293" s="191"/>
      <c r="AX293" s="191"/>
      <c r="AY293" s="191"/>
      <c r="AZ293" s="198" t="str">
        <f t="shared" si="59"/>
        <v xml:space="preserve"> </v>
      </c>
      <c r="BA293" s="191"/>
      <c r="BB293" s="191"/>
      <c r="BC293" s="191"/>
      <c r="BD293" s="191"/>
      <c r="BE293" s="191"/>
      <c r="BF293" s="198" t="str">
        <f t="shared" si="60"/>
        <v xml:space="preserve"> </v>
      </c>
      <c r="BG293" s="191"/>
      <c r="BH293" s="191"/>
      <c r="BI293" s="191"/>
      <c r="BJ293" s="191"/>
      <c r="BK293" s="191"/>
      <c r="BL293" s="198" t="str">
        <f t="shared" si="61"/>
        <v xml:space="preserve"> </v>
      </c>
      <c r="BM293" s="191"/>
      <c r="BN293" s="191"/>
      <c r="BO293" s="191"/>
      <c r="BP293" s="191"/>
      <c r="BQ293" s="191"/>
      <c r="BR293" s="198" t="str">
        <f t="shared" si="62"/>
        <v xml:space="preserve"> </v>
      </c>
      <c r="BS293" s="191"/>
      <c r="BT293" s="191"/>
      <c r="BU293" s="191"/>
      <c r="BV293" s="191"/>
      <c r="BW293" s="191"/>
      <c r="BX293" s="198" t="str">
        <f t="shared" si="63"/>
        <v xml:space="preserve"> </v>
      </c>
      <c r="BY293" s="191"/>
      <c r="BZ293" s="191"/>
      <c r="CA293" s="191"/>
      <c r="CB293" s="191"/>
      <c r="CC293" s="191"/>
      <c r="CD293" s="198" t="str">
        <f t="shared" si="64"/>
        <v xml:space="preserve"> </v>
      </c>
      <c r="CE293" s="66"/>
      <c r="CF293" s="66"/>
    </row>
    <row r="294" spans="1:84" s="67" customFormat="1" x14ac:dyDescent="0.25">
      <c r="A294" s="188">
        <f>BIODATA!A292</f>
        <v>287</v>
      </c>
      <c r="B294" s="188" t="str">
        <f>BIODATA!D292</f>
        <v>021012872</v>
      </c>
      <c r="C294" s="189" t="str">
        <f>BIODATA!E292</f>
        <v xml:space="preserve"> FERMI SURYANI</v>
      </c>
      <c r="D294" s="188" t="str">
        <f>BIODATA!G292</f>
        <v>Pemasaran</v>
      </c>
      <c r="E294" s="191"/>
      <c r="F294" s="191"/>
      <c r="G294" s="191"/>
      <c r="H294" s="191"/>
      <c r="I294" s="191"/>
      <c r="J294" s="198" t="str">
        <f t="shared" si="52"/>
        <v xml:space="preserve"> </v>
      </c>
      <c r="K294" s="191"/>
      <c r="L294" s="191"/>
      <c r="M294" s="191"/>
      <c r="N294" s="191"/>
      <c r="O294" s="191"/>
      <c r="P294" s="198" t="str">
        <f t="shared" si="53"/>
        <v xml:space="preserve"> </v>
      </c>
      <c r="Q294" s="191"/>
      <c r="R294" s="191"/>
      <c r="S294" s="191"/>
      <c r="T294" s="191"/>
      <c r="U294" s="191"/>
      <c r="V294" s="198" t="str">
        <f t="shared" si="54"/>
        <v xml:space="preserve"> </v>
      </c>
      <c r="W294" s="191"/>
      <c r="X294" s="191"/>
      <c r="Y294" s="191"/>
      <c r="Z294" s="191"/>
      <c r="AA294" s="191"/>
      <c r="AB294" s="198" t="str">
        <f t="shared" si="55"/>
        <v xml:space="preserve"> </v>
      </c>
      <c r="AC294" s="191"/>
      <c r="AD294" s="191"/>
      <c r="AE294" s="191"/>
      <c r="AF294" s="191"/>
      <c r="AG294" s="191"/>
      <c r="AH294" s="198" t="str">
        <f t="shared" si="56"/>
        <v xml:space="preserve"> </v>
      </c>
      <c r="AI294" s="191"/>
      <c r="AJ294" s="191"/>
      <c r="AK294" s="191"/>
      <c r="AL294" s="191"/>
      <c r="AM294" s="191"/>
      <c r="AN294" s="198" t="str">
        <f t="shared" si="57"/>
        <v xml:space="preserve"> </v>
      </c>
      <c r="AO294" s="191"/>
      <c r="AP294" s="191"/>
      <c r="AQ294" s="191"/>
      <c r="AR294" s="191"/>
      <c r="AS294" s="191"/>
      <c r="AT294" s="198" t="str">
        <f t="shared" si="58"/>
        <v xml:space="preserve"> </v>
      </c>
      <c r="AU294" s="191"/>
      <c r="AV294" s="191"/>
      <c r="AW294" s="191"/>
      <c r="AX294" s="191"/>
      <c r="AY294" s="191"/>
      <c r="AZ294" s="198" t="str">
        <f t="shared" si="59"/>
        <v xml:space="preserve"> </v>
      </c>
      <c r="BA294" s="191"/>
      <c r="BB294" s="191"/>
      <c r="BC294" s="191"/>
      <c r="BD294" s="191"/>
      <c r="BE294" s="191"/>
      <c r="BF294" s="198" t="str">
        <f t="shared" si="60"/>
        <v xml:space="preserve"> </v>
      </c>
      <c r="BG294" s="191"/>
      <c r="BH294" s="191"/>
      <c r="BI294" s="191"/>
      <c r="BJ294" s="191"/>
      <c r="BK294" s="191"/>
      <c r="BL294" s="198" t="str">
        <f t="shared" si="61"/>
        <v xml:space="preserve"> </v>
      </c>
      <c r="BM294" s="191"/>
      <c r="BN294" s="191"/>
      <c r="BO294" s="191"/>
      <c r="BP294" s="191"/>
      <c r="BQ294" s="191"/>
      <c r="BR294" s="198" t="str">
        <f t="shared" si="62"/>
        <v xml:space="preserve"> </v>
      </c>
      <c r="BS294" s="191"/>
      <c r="BT294" s="191"/>
      <c r="BU294" s="191"/>
      <c r="BV294" s="191"/>
      <c r="BW294" s="191"/>
      <c r="BX294" s="198" t="str">
        <f t="shared" si="63"/>
        <v xml:space="preserve"> </v>
      </c>
      <c r="BY294" s="191"/>
      <c r="BZ294" s="191"/>
      <c r="CA294" s="191"/>
      <c r="CB294" s="191"/>
      <c r="CC294" s="191"/>
      <c r="CD294" s="198" t="str">
        <f t="shared" si="64"/>
        <v xml:space="preserve"> </v>
      </c>
      <c r="CE294" s="66"/>
      <c r="CF294" s="66"/>
    </row>
    <row r="295" spans="1:84" s="67" customFormat="1" x14ac:dyDescent="0.25">
      <c r="A295" s="188">
        <f>BIODATA!A293</f>
        <v>288</v>
      </c>
      <c r="B295" s="188" t="str">
        <f>BIODATA!D293</f>
        <v>021012889</v>
      </c>
      <c r="C295" s="189" t="str">
        <f>BIODATA!E293</f>
        <v xml:space="preserve"> FIFI MEISIN</v>
      </c>
      <c r="D295" s="188" t="str">
        <f>BIODATA!G293</f>
        <v>Pemasaran</v>
      </c>
      <c r="E295" s="191"/>
      <c r="F295" s="191"/>
      <c r="G295" s="191"/>
      <c r="H295" s="191"/>
      <c r="I295" s="191"/>
      <c r="J295" s="198" t="str">
        <f t="shared" si="52"/>
        <v xml:space="preserve"> </v>
      </c>
      <c r="K295" s="191"/>
      <c r="L295" s="191"/>
      <c r="M295" s="191"/>
      <c r="N295" s="191"/>
      <c r="O295" s="191"/>
      <c r="P295" s="198" t="str">
        <f t="shared" si="53"/>
        <v xml:space="preserve"> </v>
      </c>
      <c r="Q295" s="191"/>
      <c r="R295" s="191"/>
      <c r="S295" s="191"/>
      <c r="T295" s="191"/>
      <c r="U295" s="191"/>
      <c r="V295" s="198" t="str">
        <f t="shared" si="54"/>
        <v xml:space="preserve"> </v>
      </c>
      <c r="W295" s="191"/>
      <c r="X295" s="191"/>
      <c r="Y295" s="191"/>
      <c r="Z295" s="191"/>
      <c r="AA295" s="191"/>
      <c r="AB295" s="198" t="str">
        <f t="shared" si="55"/>
        <v xml:space="preserve"> </v>
      </c>
      <c r="AC295" s="191"/>
      <c r="AD295" s="191"/>
      <c r="AE295" s="191"/>
      <c r="AF295" s="191"/>
      <c r="AG295" s="191"/>
      <c r="AH295" s="198" t="str">
        <f t="shared" si="56"/>
        <v xml:space="preserve"> </v>
      </c>
      <c r="AI295" s="191"/>
      <c r="AJ295" s="191"/>
      <c r="AK295" s="191"/>
      <c r="AL295" s="191"/>
      <c r="AM295" s="191"/>
      <c r="AN295" s="198" t="str">
        <f t="shared" si="57"/>
        <v xml:space="preserve"> </v>
      </c>
      <c r="AO295" s="191"/>
      <c r="AP295" s="191"/>
      <c r="AQ295" s="191"/>
      <c r="AR295" s="191"/>
      <c r="AS295" s="191"/>
      <c r="AT295" s="198" t="str">
        <f t="shared" si="58"/>
        <v xml:space="preserve"> </v>
      </c>
      <c r="AU295" s="191"/>
      <c r="AV295" s="191"/>
      <c r="AW295" s="191"/>
      <c r="AX295" s="191"/>
      <c r="AY295" s="191"/>
      <c r="AZ295" s="198" t="str">
        <f t="shared" si="59"/>
        <v xml:space="preserve"> </v>
      </c>
      <c r="BA295" s="191"/>
      <c r="BB295" s="191"/>
      <c r="BC295" s="191"/>
      <c r="BD295" s="191"/>
      <c r="BE295" s="191"/>
      <c r="BF295" s="198" t="str">
        <f t="shared" si="60"/>
        <v xml:space="preserve"> </v>
      </c>
      <c r="BG295" s="191"/>
      <c r="BH295" s="191"/>
      <c r="BI295" s="191"/>
      <c r="BJ295" s="191"/>
      <c r="BK295" s="191"/>
      <c r="BL295" s="198" t="str">
        <f t="shared" si="61"/>
        <v xml:space="preserve"> </v>
      </c>
      <c r="BM295" s="191"/>
      <c r="BN295" s="191"/>
      <c r="BO295" s="191"/>
      <c r="BP295" s="191"/>
      <c r="BQ295" s="191"/>
      <c r="BR295" s="198" t="str">
        <f t="shared" si="62"/>
        <v xml:space="preserve"> </v>
      </c>
      <c r="BS295" s="191"/>
      <c r="BT295" s="191"/>
      <c r="BU295" s="191"/>
      <c r="BV295" s="191"/>
      <c r="BW295" s="191"/>
      <c r="BX295" s="198" t="str">
        <f t="shared" si="63"/>
        <v xml:space="preserve"> </v>
      </c>
      <c r="BY295" s="191"/>
      <c r="BZ295" s="191"/>
      <c r="CA295" s="191"/>
      <c r="CB295" s="191"/>
      <c r="CC295" s="191"/>
      <c r="CD295" s="198" t="str">
        <f t="shared" si="64"/>
        <v xml:space="preserve"> </v>
      </c>
      <c r="CE295" s="66"/>
      <c r="CF295" s="66"/>
    </row>
    <row r="296" spans="1:84" s="67" customFormat="1" x14ac:dyDescent="0.25">
      <c r="A296" s="188">
        <f>BIODATA!A294</f>
        <v>289</v>
      </c>
      <c r="B296" s="188" t="str">
        <f>BIODATA!D294</f>
        <v>021012898</v>
      </c>
      <c r="C296" s="189" t="str">
        <f>BIODATA!E294</f>
        <v xml:space="preserve"> FIRMANSYAH FERNANDO</v>
      </c>
      <c r="D296" s="188" t="str">
        <f>BIODATA!G294</f>
        <v>Pemasaran</v>
      </c>
      <c r="E296" s="191"/>
      <c r="F296" s="191"/>
      <c r="G296" s="191"/>
      <c r="H296" s="191"/>
      <c r="I296" s="191"/>
      <c r="J296" s="198" t="str">
        <f t="shared" si="52"/>
        <v xml:space="preserve"> </v>
      </c>
      <c r="K296" s="191"/>
      <c r="L296" s="191"/>
      <c r="M296" s="191"/>
      <c r="N296" s="191"/>
      <c r="O296" s="191"/>
      <c r="P296" s="198" t="str">
        <f t="shared" si="53"/>
        <v xml:space="preserve"> </v>
      </c>
      <c r="Q296" s="191"/>
      <c r="R296" s="191"/>
      <c r="S296" s="191"/>
      <c r="T296" s="191"/>
      <c r="U296" s="191"/>
      <c r="V296" s="198" t="str">
        <f t="shared" si="54"/>
        <v xml:space="preserve"> </v>
      </c>
      <c r="W296" s="191"/>
      <c r="X296" s="191"/>
      <c r="Y296" s="191"/>
      <c r="Z296" s="191"/>
      <c r="AA296" s="191"/>
      <c r="AB296" s="198" t="str">
        <f t="shared" si="55"/>
        <v xml:space="preserve"> </v>
      </c>
      <c r="AC296" s="191"/>
      <c r="AD296" s="191"/>
      <c r="AE296" s="191"/>
      <c r="AF296" s="191"/>
      <c r="AG296" s="191"/>
      <c r="AH296" s="198" t="str">
        <f t="shared" si="56"/>
        <v xml:space="preserve"> </v>
      </c>
      <c r="AI296" s="191"/>
      <c r="AJ296" s="191"/>
      <c r="AK296" s="191"/>
      <c r="AL296" s="191"/>
      <c r="AM296" s="191"/>
      <c r="AN296" s="198" t="str">
        <f t="shared" si="57"/>
        <v xml:space="preserve"> </v>
      </c>
      <c r="AO296" s="191"/>
      <c r="AP296" s="191"/>
      <c r="AQ296" s="191"/>
      <c r="AR296" s="191"/>
      <c r="AS296" s="191"/>
      <c r="AT296" s="198" t="str">
        <f t="shared" si="58"/>
        <v xml:space="preserve"> </v>
      </c>
      <c r="AU296" s="191"/>
      <c r="AV296" s="191"/>
      <c r="AW296" s="191"/>
      <c r="AX296" s="191"/>
      <c r="AY296" s="191"/>
      <c r="AZ296" s="198" t="str">
        <f t="shared" si="59"/>
        <v xml:space="preserve"> </v>
      </c>
      <c r="BA296" s="191"/>
      <c r="BB296" s="191"/>
      <c r="BC296" s="191"/>
      <c r="BD296" s="191"/>
      <c r="BE296" s="191"/>
      <c r="BF296" s="198" t="str">
        <f t="shared" si="60"/>
        <v xml:space="preserve"> </v>
      </c>
      <c r="BG296" s="191"/>
      <c r="BH296" s="191"/>
      <c r="BI296" s="191"/>
      <c r="BJ296" s="191"/>
      <c r="BK296" s="191"/>
      <c r="BL296" s="198" t="str">
        <f t="shared" si="61"/>
        <v xml:space="preserve"> </v>
      </c>
      <c r="BM296" s="191"/>
      <c r="BN296" s="191"/>
      <c r="BO296" s="191"/>
      <c r="BP296" s="191"/>
      <c r="BQ296" s="191"/>
      <c r="BR296" s="198" t="str">
        <f t="shared" si="62"/>
        <v xml:space="preserve"> </v>
      </c>
      <c r="BS296" s="191"/>
      <c r="BT296" s="191"/>
      <c r="BU296" s="191"/>
      <c r="BV296" s="191"/>
      <c r="BW296" s="191"/>
      <c r="BX296" s="198" t="str">
        <f t="shared" si="63"/>
        <v xml:space="preserve"> </v>
      </c>
      <c r="BY296" s="191"/>
      <c r="BZ296" s="191"/>
      <c r="CA296" s="191"/>
      <c r="CB296" s="191"/>
      <c r="CC296" s="191"/>
      <c r="CD296" s="198" t="str">
        <f t="shared" si="64"/>
        <v xml:space="preserve"> </v>
      </c>
      <c r="CE296" s="66"/>
      <c r="CF296" s="66"/>
    </row>
    <row r="297" spans="1:84" s="67" customFormat="1" x14ac:dyDescent="0.25">
      <c r="A297" s="188">
        <f>BIODATA!A295</f>
        <v>290</v>
      </c>
      <c r="B297" s="188" t="str">
        <f>BIODATA!D295</f>
        <v>021012907</v>
      </c>
      <c r="C297" s="189" t="str">
        <f>BIODATA!E295</f>
        <v xml:space="preserve"> FITRIYANTI</v>
      </c>
      <c r="D297" s="188" t="str">
        <f>BIODATA!G295</f>
        <v>Pemasaran</v>
      </c>
      <c r="E297" s="191"/>
      <c r="F297" s="191"/>
      <c r="G297" s="191"/>
      <c r="H297" s="191"/>
      <c r="I297" s="191"/>
      <c r="J297" s="198" t="str">
        <f t="shared" si="52"/>
        <v xml:space="preserve"> </v>
      </c>
      <c r="K297" s="191"/>
      <c r="L297" s="191"/>
      <c r="M297" s="191"/>
      <c r="N297" s="191"/>
      <c r="O297" s="191"/>
      <c r="P297" s="198" t="str">
        <f t="shared" si="53"/>
        <v xml:space="preserve"> </v>
      </c>
      <c r="Q297" s="191"/>
      <c r="R297" s="191"/>
      <c r="S297" s="191"/>
      <c r="T297" s="191"/>
      <c r="U297" s="191"/>
      <c r="V297" s="198" t="str">
        <f t="shared" si="54"/>
        <v xml:space="preserve"> </v>
      </c>
      <c r="W297" s="191"/>
      <c r="X297" s="191"/>
      <c r="Y297" s="191"/>
      <c r="Z297" s="191"/>
      <c r="AA297" s="191"/>
      <c r="AB297" s="198" t="str">
        <f t="shared" si="55"/>
        <v xml:space="preserve"> </v>
      </c>
      <c r="AC297" s="191"/>
      <c r="AD297" s="191"/>
      <c r="AE297" s="191"/>
      <c r="AF297" s="191"/>
      <c r="AG297" s="191"/>
      <c r="AH297" s="198" t="str">
        <f t="shared" si="56"/>
        <v xml:space="preserve"> </v>
      </c>
      <c r="AI297" s="191"/>
      <c r="AJ297" s="191"/>
      <c r="AK297" s="191"/>
      <c r="AL297" s="191"/>
      <c r="AM297" s="191"/>
      <c r="AN297" s="198" t="str">
        <f t="shared" si="57"/>
        <v xml:space="preserve"> </v>
      </c>
      <c r="AO297" s="191"/>
      <c r="AP297" s="191"/>
      <c r="AQ297" s="191"/>
      <c r="AR297" s="191"/>
      <c r="AS297" s="191"/>
      <c r="AT297" s="198" t="str">
        <f t="shared" si="58"/>
        <v xml:space="preserve"> </v>
      </c>
      <c r="AU297" s="191"/>
      <c r="AV297" s="191"/>
      <c r="AW297" s="191"/>
      <c r="AX297" s="191"/>
      <c r="AY297" s="191"/>
      <c r="AZ297" s="198" t="str">
        <f t="shared" si="59"/>
        <v xml:space="preserve"> </v>
      </c>
      <c r="BA297" s="191"/>
      <c r="BB297" s="191"/>
      <c r="BC297" s="191"/>
      <c r="BD297" s="191"/>
      <c r="BE297" s="191"/>
      <c r="BF297" s="198" t="str">
        <f t="shared" si="60"/>
        <v xml:space="preserve"> </v>
      </c>
      <c r="BG297" s="191"/>
      <c r="BH297" s="191"/>
      <c r="BI297" s="191"/>
      <c r="BJ297" s="191"/>
      <c r="BK297" s="191"/>
      <c r="BL297" s="198" t="str">
        <f t="shared" si="61"/>
        <v xml:space="preserve"> </v>
      </c>
      <c r="BM297" s="191"/>
      <c r="BN297" s="191"/>
      <c r="BO297" s="191"/>
      <c r="BP297" s="191"/>
      <c r="BQ297" s="191"/>
      <c r="BR297" s="198" t="str">
        <f t="shared" si="62"/>
        <v xml:space="preserve"> </v>
      </c>
      <c r="BS297" s="191"/>
      <c r="BT297" s="191"/>
      <c r="BU297" s="191"/>
      <c r="BV297" s="191"/>
      <c r="BW297" s="191"/>
      <c r="BX297" s="198" t="str">
        <f t="shared" si="63"/>
        <v xml:space="preserve"> </v>
      </c>
      <c r="BY297" s="191"/>
      <c r="BZ297" s="191"/>
      <c r="CA297" s="191"/>
      <c r="CB297" s="191"/>
      <c r="CC297" s="191"/>
      <c r="CD297" s="198" t="str">
        <f t="shared" si="64"/>
        <v xml:space="preserve"> </v>
      </c>
      <c r="CE297" s="66"/>
      <c r="CF297" s="66"/>
    </row>
    <row r="298" spans="1:84" s="67" customFormat="1" x14ac:dyDescent="0.25">
      <c r="A298" s="188">
        <f>BIODATA!A296</f>
        <v>291</v>
      </c>
      <c r="B298" s="188" t="str">
        <f>BIODATA!D296</f>
        <v>021012916</v>
      </c>
      <c r="C298" s="189" t="str">
        <f>BIODATA!E296</f>
        <v xml:space="preserve"> GIVANDRA</v>
      </c>
      <c r="D298" s="188" t="str">
        <f>BIODATA!G296</f>
        <v>Pemasaran</v>
      </c>
      <c r="E298" s="191"/>
      <c r="F298" s="191"/>
      <c r="G298" s="191"/>
      <c r="H298" s="191"/>
      <c r="I298" s="191"/>
      <c r="J298" s="198" t="str">
        <f t="shared" si="52"/>
        <v xml:space="preserve"> </v>
      </c>
      <c r="K298" s="191"/>
      <c r="L298" s="191"/>
      <c r="M298" s="191"/>
      <c r="N298" s="191"/>
      <c r="O298" s="191"/>
      <c r="P298" s="198" t="str">
        <f t="shared" si="53"/>
        <v xml:space="preserve"> </v>
      </c>
      <c r="Q298" s="191"/>
      <c r="R298" s="191"/>
      <c r="S298" s="191"/>
      <c r="T298" s="191"/>
      <c r="U298" s="191"/>
      <c r="V298" s="198" t="str">
        <f t="shared" si="54"/>
        <v xml:space="preserve"> </v>
      </c>
      <c r="W298" s="191"/>
      <c r="X298" s="191"/>
      <c r="Y298" s="191"/>
      <c r="Z298" s="191"/>
      <c r="AA298" s="191"/>
      <c r="AB298" s="198" t="str">
        <f t="shared" si="55"/>
        <v xml:space="preserve"> </v>
      </c>
      <c r="AC298" s="191"/>
      <c r="AD298" s="191"/>
      <c r="AE298" s="191"/>
      <c r="AF298" s="191"/>
      <c r="AG298" s="191"/>
      <c r="AH298" s="198" t="str">
        <f t="shared" si="56"/>
        <v xml:space="preserve"> </v>
      </c>
      <c r="AI298" s="191"/>
      <c r="AJ298" s="191"/>
      <c r="AK298" s="191"/>
      <c r="AL298" s="191"/>
      <c r="AM298" s="191"/>
      <c r="AN298" s="198" t="str">
        <f t="shared" si="57"/>
        <v xml:space="preserve"> </v>
      </c>
      <c r="AO298" s="191"/>
      <c r="AP298" s="191"/>
      <c r="AQ298" s="191"/>
      <c r="AR298" s="191"/>
      <c r="AS298" s="191"/>
      <c r="AT298" s="198" t="str">
        <f t="shared" si="58"/>
        <v xml:space="preserve"> </v>
      </c>
      <c r="AU298" s="191"/>
      <c r="AV298" s="191"/>
      <c r="AW298" s="191"/>
      <c r="AX298" s="191"/>
      <c r="AY298" s="191"/>
      <c r="AZ298" s="198" t="str">
        <f t="shared" si="59"/>
        <v xml:space="preserve"> </v>
      </c>
      <c r="BA298" s="191"/>
      <c r="BB298" s="191"/>
      <c r="BC298" s="191"/>
      <c r="BD298" s="191"/>
      <c r="BE298" s="191"/>
      <c r="BF298" s="198" t="str">
        <f t="shared" si="60"/>
        <v xml:space="preserve"> </v>
      </c>
      <c r="BG298" s="191"/>
      <c r="BH298" s="191"/>
      <c r="BI298" s="191"/>
      <c r="BJ298" s="191"/>
      <c r="BK298" s="191"/>
      <c r="BL298" s="198" t="str">
        <f t="shared" si="61"/>
        <v xml:space="preserve"> </v>
      </c>
      <c r="BM298" s="191"/>
      <c r="BN298" s="191"/>
      <c r="BO298" s="191"/>
      <c r="BP298" s="191"/>
      <c r="BQ298" s="191"/>
      <c r="BR298" s="198" t="str">
        <f t="shared" si="62"/>
        <v xml:space="preserve"> </v>
      </c>
      <c r="BS298" s="191"/>
      <c r="BT298" s="191"/>
      <c r="BU298" s="191"/>
      <c r="BV298" s="191"/>
      <c r="BW298" s="191"/>
      <c r="BX298" s="198" t="str">
        <f t="shared" si="63"/>
        <v xml:space="preserve"> </v>
      </c>
      <c r="BY298" s="191"/>
      <c r="BZ298" s="191"/>
      <c r="CA298" s="191"/>
      <c r="CB298" s="191"/>
      <c r="CC298" s="191"/>
      <c r="CD298" s="198" t="str">
        <f t="shared" si="64"/>
        <v xml:space="preserve"> </v>
      </c>
      <c r="CE298" s="66"/>
      <c r="CF298" s="66"/>
    </row>
    <row r="299" spans="1:84" s="67" customFormat="1" x14ac:dyDescent="0.25">
      <c r="A299" s="188">
        <f>BIODATA!A297</f>
        <v>292</v>
      </c>
      <c r="B299" s="188" t="str">
        <f>BIODATA!D297</f>
        <v>021012925</v>
      </c>
      <c r="C299" s="189" t="str">
        <f>BIODATA!E297</f>
        <v xml:space="preserve"> HADELATUL FATWA</v>
      </c>
      <c r="D299" s="188" t="str">
        <f>BIODATA!G297</f>
        <v>Pemasaran</v>
      </c>
      <c r="E299" s="191"/>
      <c r="F299" s="191"/>
      <c r="G299" s="191"/>
      <c r="H299" s="191"/>
      <c r="I299" s="191"/>
      <c r="J299" s="198" t="str">
        <f t="shared" si="52"/>
        <v xml:space="preserve"> </v>
      </c>
      <c r="K299" s="191"/>
      <c r="L299" s="191"/>
      <c r="M299" s="191"/>
      <c r="N299" s="191"/>
      <c r="O299" s="191"/>
      <c r="P299" s="198" t="str">
        <f t="shared" si="53"/>
        <v xml:space="preserve"> </v>
      </c>
      <c r="Q299" s="191"/>
      <c r="R299" s="191"/>
      <c r="S299" s="191"/>
      <c r="T299" s="191"/>
      <c r="U299" s="191"/>
      <c r="V299" s="198" t="str">
        <f t="shared" si="54"/>
        <v xml:space="preserve"> </v>
      </c>
      <c r="W299" s="191"/>
      <c r="X299" s="191"/>
      <c r="Y299" s="191"/>
      <c r="Z299" s="191"/>
      <c r="AA299" s="191"/>
      <c r="AB299" s="198" t="str">
        <f t="shared" si="55"/>
        <v xml:space="preserve"> </v>
      </c>
      <c r="AC299" s="191"/>
      <c r="AD299" s="191"/>
      <c r="AE299" s="191"/>
      <c r="AF299" s="191"/>
      <c r="AG299" s="191"/>
      <c r="AH299" s="198" t="str">
        <f t="shared" si="56"/>
        <v xml:space="preserve"> </v>
      </c>
      <c r="AI299" s="191"/>
      <c r="AJ299" s="191"/>
      <c r="AK299" s="191"/>
      <c r="AL299" s="191"/>
      <c r="AM299" s="191"/>
      <c r="AN299" s="198" t="str">
        <f t="shared" si="57"/>
        <v xml:space="preserve"> </v>
      </c>
      <c r="AO299" s="191"/>
      <c r="AP299" s="191"/>
      <c r="AQ299" s="191"/>
      <c r="AR299" s="191"/>
      <c r="AS299" s="191"/>
      <c r="AT299" s="198" t="str">
        <f t="shared" si="58"/>
        <v xml:space="preserve"> </v>
      </c>
      <c r="AU299" s="191"/>
      <c r="AV299" s="191"/>
      <c r="AW299" s="191"/>
      <c r="AX299" s="191"/>
      <c r="AY299" s="191"/>
      <c r="AZ299" s="198" t="str">
        <f t="shared" si="59"/>
        <v xml:space="preserve"> </v>
      </c>
      <c r="BA299" s="191"/>
      <c r="BB299" s="191"/>
      <c r="BC299" s="191"/>
      <c r="BD299" s="191"/>
      <c r="BE299" s="191"/>
      <c r="BF299" s="198" t="str">
        <f t="shared" si="60"/>
        <v xml:space="preserve"> </v>
      </c>
      <c r="BG299" s="191"/>
      <c r="BH299" s="191"/>
      <c r="BI299" s="191"/>
      <c r="BJ299" s="191"/>
      <c r="BK299" s="191"/>
      <c r="BL299" s="198" t="str">
        <f t="shared" si="61"/>
        <v xml:space="preserve"> </v>
      </c>
      <c r="BM299" s="191"/>
      <c r="BN299" s="191"/>
      <c r="BO299" s="191"/>
      <c r="BP299" s="191"/>
      <c r="BQ299" s="191"/>
      <c r="BR299" s="198" t="str">
        <f t="shared" si="62"/>
        <v xml:space="preserve"> </v>
      </c>
      <c r="BS299" s="191"/>
      <c r="BT299" s="191"/>
      <c r="BU299" s="191"/>
      <c r="BV299" s="191"/>
      <c r="BW299" s="191"/>
      <c r="BX299" s="198" t="str">
        <f t="shared" si="63"/>
        <v xml:space="preserve"> </v>
      </c>
      <c r="BY299" s="191"/>
      <c r="BZ299" s="191"/>
      <c r="CA299" s="191"/>
      <c r="CB299" s="191"/>
      <c r="CC299" s="191"/>
      <c r="CD299" s="198" t="str">
        <f t="shared" si="64"/>
        <v xml:space="preserve"> </v>
      </c>
      <c r="CE299" s="66"/>
      <c r="CF299" s="66"/>
    </row>
    <row r="300" spans="1:84" s="67" customFormat="1" x14ac:dyDescent="0.25">
      <c r="A300" s="188">
        <f>BIODATA!A298</f>
        <v>293</v>
      </c>
      <c r="B300" s="188" t="str">
        <f>BIODATA!D298</f>
        <v>021012934</v>
      </c>
      <c r="C300" s="189" t="str">
        <f>BIODATA!E298</f>
        <v xml:space="preserve"> HEPRI HIDAYAT</v>
      </c>
      <c r="D300" s="188" t="str">
        <f>BIODATA!G298</f>
        <v>Pemasaran</v>
      </c>
      <c r="E300" s="191"/>
      <c r="F300" s="191"/>
      <c r="G300" s="191"/>
      <c r="H300" s="191"/>
      <c r="I300" s="191"/>
      <c r="J300" s="198" t="str">
        <f t="shared" si="52"/>
        <v xml:space="preserve"> </v>
      </c>
      <c r="K300" s="191"/>
      <c r="L300" s="191"/>
      <c r="M300" s="191"/>
      <c r="N300" s="191"/>
      <c r="O300" s="191"/>
      <c r="P300" s="198" t="str">
        <f t="shared" si="53"/>
        <v xml:space="preserve"> </v>
      </c>
      <c r="Q300" s="191"/>
      <c r="R300" s="191"/>
      <c r="S300" s="191"/>
      <c r="T300" s="191"/>
      <c r="U300" s="191"/>
      <c r="V300" s="198" t="str">
        <f t="shared" si="54"/>
        <v xml:space="preserve"> </v>
      </c>
      <c r="W300" s="191"/>
      <c r="X300" s="191"/>
      <c r="Y300" s="191"/>
      <c r="Z300" s="191"/>
      <c r="AA300" s="191"/>
      <c r="AB300" s="198" t="str">
        <f t="shared" si="55"/>
        <v xml:space="preserve"> </v>
      </c>
      <c r="AC300" s="191"/>
      <c r="AD300" s="191"/>
      <c r="AE300" s="191"/>
      <c r="AF300" s="191"/>
      <c r="AG300" s="191"/>
      <c r="AH300" s="198" t="str">
        <f t="shared" si="56"/>
        <v xml:space="preserve"> </v>
      </c>
      <c r="AI300" s="191"/>
      <c r="AJ300" s="191"/>
      <c r="AK300" s="191"/>
      <c r="AL300" s="191"/>
      <c r="AM300" s="191"/>
      <c r="AN300" s="198" t="str">
        <f t="shared" si="57"/>
        <v xml:space="preserve"> </v>
      </c>
      <c r="AO300" s="191"/>
      <c r="AP300" s="191"/>
      <c r="AQ300" s="191"/>
      <c r="AR300" s="191"/>
      <c r="AS300" s="191"/>
      <c r="AT300" s="198" t="str">
        <f t="shared" si="58"/>
        <v xml:space="preserve"> </v>
      </c>
      <c r="AU300" s="191"/>
      <c r="AV300" s="191"/>
      <c r="AW300" s="191"/>
      <c r="AX300" s="191"/>
      <c r="AY300" s="191"/>
      <c r="AZ300" s="198" t="str">
        <f t="shared" si="59"/>
        <v xml:space="preserve"> </v>
      </c>
      <c r="BA300" s="191"/>
      <c r="BB300" s="191"/>
      <c r="BC300" s="191"/>
      <c r="BD300" s="191"/>
      <c r="BE300" s="191"/>
      <c r="BF300" s="198" t="str">
        <f t="shared" si="60"/>
        <v xml:space="preserve"> </v>
      </c>
      <c r="BG300" s="191"/>
      <c r="BH300" s="191"/>
      <c r="BI300" s="191"/>
      <c r="BJ300" s="191"/>
      <c r="BK300" s="191"/>
      <c r="BL300" s="198" t="str">
        <f t="shared" si="61"/>
        <v xml:space="preserve"> </v>
      </c>
      <c r="BM300" s="191"/>
      <c r="BN300" s="191"/>
      <c r="BO300" s="191"/>
      <c r="BP300" s="191"/>
      <c r="BQ300" s="191"/>
      <c r="BR300" s="198" t="str">
        <f t="shared" si="62"/>
        <v xml:space="preserve"> </v>
      </c>
      <c r="BS300" s="191"/>
      <c r="BT300" s="191"/>
      <c r="BU300" s="191"/>
      <c r="BV300" s="191"/>
      <c r="BW300" s="191"/>
      <c r="BX300" s="198" t="str">
        <f t="shared" si="63"/>
        <v xml:space="preserve"> </v>
      </c>
      <c r="BY300" s="191"/>
      <c r="BZ300" s="191"/>
      <c r="CA300" s="191"/>
      <c r="CB300" s="191"/>
      <c r="CC300" s="191"/>
      <c r="CD300" s="198" t="str">
        <f t="shared" si="64"/>
        <v xml:space="preserve"> </v>
      </c>
      <c r="CE300" s="66"/>
      <c r="CF300" s="66"/>
    </row>
    <row r="301" spans="1:84" s="67" customFormat="1" x14ac:dyDescent="0.25">
      <c r="A301" s="188">
        <f>BIODATA!A299</f>
        <v>294</v>
      </c>
      <c r="B301" s="188" t="str">
        <f>BIODATA!D299</f>
        <v>021012943</v>
      </c>
      <c r="C301" s="189" t="str">
        <f>BIODATA!E299</f>
        <v xml:space="preserve"> IRPAN SAPUTRA</v>
      </c>
      <c r="D301" s="188" t="str">
        <f>BIODATA!G299</f>
        <v>Pemasaran</v>
      </c>
      <c r="E301" s="191"/>
      <c r="F301" s="191"/>
      <c r="G301" s="191"/>
      <c r="H301" s="191"/>
      <c r="I301" s="191"/>
      <c r="J301" s="198" t="str">
        <f t="shared" si="52"/>
        <v xml:space="preserve"> </v>
      </c>
      <c r="K301" s="191"/>
      <c r="L301" s="191"/>
      <c r="M301" s="191"/>
      <c r="N301" s="191"/>
      <c r="O301" s="191"/>
      <c r="P301" s="198" t="str">
        <f t="shared" si="53"/>
        <v xml:space="preserve"> </v>
      </c>
      <c r="Q301" s="191"/>
      <c r="R301" s="191"/>
      <c r="S301" s="191"/>
      <c r="T301" s="191"/>
      <c r="U301" s="191"/>
      <c r="V301" s="198" t="str">
        <f t="shared" si="54"/>
        <v xml:space="preserve"> </v>
      </c>
      <c r="W301" s="191"/>
      <c r="X301" s="191"/>
      <c r="Y301" s="191"/>
      <c r="Z301" s="191"/>
      <c r="AA301" s="191"/>
      <c r="AB301" s="198" t="str">
        <f t="shared" si="55"/>
        <v xml:space="preserve"> </v>
      </c>
      <c r="AC301" s="191"/>
      <c r="AD301" s="191"/>
      <c r="AE301" s="191"/>
      <c r="AF301" s="191"/>
      <c r="AG301" s="191"/>
      <c r="AH301" s="198" t="str">
        <f t="shared" si="56"/>
        <v xml:space="preserve"> </v>
      </c>
      <c r="AI301" s="191"/>
      <c r="AJ301" s="191"/>
      <c r="AK301" s="191"/>
      <c r="AL301" s="191"/>
      <c r="AM301" s="191"/>
      <c r="AN301" s="198" t="str">
        <f t="shared" si="57"/>
        <v xml:space="preserve"> </v>
      </c>
      <c r="AO301" s="191"/>
      <c r="AP301" s="191"/>
      <c r="AQ301" s="191"/>
      <c r="AR301" s="191"/>
      <c r="AS301" s="191"/>
      <c r="AT301" s="198" t="str">
        <f t="shared" si="58"/>
        <v xml:space="preserve"> </v>
      </c>
      <c r="AU301" s="191"/>
      <c r="AV301" s="191"/>
      <c r="AW301" s="191"/>
      <c r="AX301" s="191"/>
      <c r="AY301" s="191"/>
      <c r="AZ301" s="198" t="str">
        <f t="shared" si="59"/>
        <v xml:space="preserve"> </v>
      </c>
      <c r="BA301" s="191"/>
      <c r="BB301" s="191"/>
      <c r="BC301" s="191"/>
      <c r="BD301" s="191"/>
      <c r="BE301" s="191"/>
      <c r="BF301" s="198" t="str">
        <f t="shared" si="60"/>
        <v xml:space="preserve"> </v>
      </c>
      <c r="BG301" s="191"/>
      <c r="BH301" s="191"/>
      <c r="BI301" s="191"/>
      <c r="BJ301" s="191"/>
      <c r="BK301" s="191"/>
      <c r="BL301" s="198" t="str">
        <f t="shared" si="61"/>
        <v xml:space="preserve"> </v>
      </c>
      <c r="BM301" s="191"/>
      <c r="BN301" s="191"/>
      <c r="BO301" s="191"/>
      <c r="BP301" s="191"/>
      <c r="BQ301" s="191"/>
      <c r="BR301" s="198" t="str">
        <f t="shared" si="62"/>
        <v xml:space="preserve"> </v>
      </c>
      <c r="BS301" s="191"/>
      <c r="BT301" s="191"/>
      <c r="BU301" s="191"/>
      <c r="BV301" s="191"/>
      <c r="BW301" s="191"/>
      <c r="BX301" s="198" t="str">
        <f t="shared" si="63"/>
        <v xml:space="preserve"> </v>
      </c>
      <c r="BY301" s="191"/>
      <c r="BZ301" s="191"/>
      <c r="CA301" s="191"/>
      <c r="CB301" s="191"/>
      <c r="CC301" s="191"/>
      <c r="CD301" s="198" t="str">
        <f t="shared" si="64"/>
        <v xml:space="preserve"> </v>
      </c>
      <c r="CE301" s="66"/>
      <c r="CF301" s="66"/>
    </row>
    <row r="302" spans="1:84" s="67" customFormat="1" x14ac:dyDescent="0.25">
      <c r="A302" s="188">
        <f>BIODATA!A300</f>
        <v>295</v>
      </c>
      <c r="B302" s="188" t="str">
        <f>BIODATA!D300</f>
        <v>021012952</v>
      </c>
      <c r="C302" s="189" t="str">
        <f>BIODATA!E300</f>
        <v xml:space="preserve"> IRWANSYAH</v>
      </c>
      <c r="D302" s="188" t="str">
        <f>BIODATA!G300</f>
        <v>Pemasaran</v>
      </c>
      <c r="E302" s="191"/>
      <c r="F302" s="191"/>
      <c r="G302" s="191"/>
      <c r="H302" s="191"/>
      <c r="I302" s="191"/>
      <c r="J302" s="198" t="str">
        <f t="shared" si="52"/>
        <v xml:space="preserve"> </v>
      </c>
      <c r="K302" s="191"/>
      <c r="L302" s="191"/>
      <c r="M302" s="191"/>
      <c r="N302" s="191"/>
      <c r="O302" s="191"/>
      <c r="P302" s="198" t="str">
        <f t="shared" si="53"/>
        <v xml:space="preserve"> </v>
      </c>
      <c r="Q302" s="191"/>
      <c r="R302" s="191"/>
      <c r="S302" s="191"/>
      <c r="T302" s="191"/>
      <c r="U302" s="191"/>
      <c r="V302" s="198" t="str">
        <f t="shared" si="54"/>
        <v xml:space="preserve"> </v>
      </c>
      <c r="W302" s="191"/>
      <c r="X302" s="191"/>
      <c r="Y302" s="191"/>
      <c r="Z302" s="191"/>
      <c r="AA302" s="191"/>
      <c r="AB302" s="198" t="str">
        <f t="shared" si="55"/>
        <v xml:space="preserve"> </v>
      </c>
      <c r="AC302" s="191"/>
      <c r="AD302" s="191"/>
      <c r="AE302" s="191"/>
      <c r="AF302" s="191"/>
      <c r="AG302" s="191"/>
      <c r="AH302" s="198" t="str">
        <f t="shared" si="56"/>
        <v xml:space="preserve"> </v>
      </c>
      <c r="AI302" s="191"/>
      <c r="AJ302" s="191"/>
      <c r="AK302" s="191"/>
      <c r="AL302" s="191"/>
      <c r="AM302" s="191"/>
      <c r="AN302" s="198" t="str">
        <f t="shared" si="57"/>
        <v xml:space="preserve"> </v>
      </c>
      <c r="AO302" s="191"/>
      <c r="AP302" s="191"/>
      <c r="AQ302" s="191"/>
      <c r="AR302" s="191"/>
      <c r="AS302" s="191"/>
      <c r="AT302" s="198" t="str">
        <f t="shared" si="58"/>
        <v xml:space="preserve"> </v>
      </c>
      <c r="AU302" s="191"/>
      <c r="AV302" s="191"/>
      <c r="AW302" s="191"/>
      <c r="AX302" s="191"/>
      <c r="AY302" s="191"/>
      <c r="AZ302" s="198" t="str">
        <f t="shared" si="59"/>
        <v xml:space="preserve"> </v>
      </c>
      <c r="BA302" s="191"/>
      <c r="BB302" s="191"/>
      <c r="BC302" s="191"/>
      <c r="BD302" s="191"/>
      <c r="BE302" s="191"/>
      <c r="BF302" s="198" t="str">
        <f t="shared" si="60"/>
        <v xml:space="preserve"> </v>
      </c>
      <c r="BG302" s="191"/>
      <c r="BH302" s="191"/>
      <c r="BI302" s="191"/>
      <c r="BJ302" s="191"/>
      <c r="BK302" s="191"/>
      <c r="BL302" s="198" t="str">
        <f t="shared" si="61"/>
        <v xml:space="preserve"> </v>
      </c>
      <c r="BM302" s="191"/>
      <c r="BN302" s="191"/>
      <c r="BO302" s="191"/>
      <c r="BP302" s="191"/>
      <c r="BQ302" s="191"/>
      <c r="BR302" s="198" t="str">
        <f t="shared" si="62"/>
        <v xml:space="preserve"> </v>
      </c>
      <c r="BS302" s="191"/>
      <c r="BT302" s="191"/>
      <c r="BU302" s="191"/>
      <c r="BV302" s="191"/>
      <c r="BW302" s="191"/>
      <c r="BX302" s="198" t="str">
        <f t="shared" si="63"/>
        <v xml:space="preserve"> </v>
      </c>
      <c r="BY302" s="191"/>
      <c r="BZ302" s="191"/>
      <c r="CA302" s="191"/>
      <c r="CB302" s="191"/>
      <c r="CC302" s="191"/>
      <c r="CD302" s="198" t="str">
        <f t="shared" si="64"/>
        <v xml:space="preserve"> </v>
      </c>
      <c r="CE302" s="66"/>
      <c r="CF302" s="66"/>
    </row>
    <row r="303" spans="1:84" s="67" customFormat="1" x14ac:dyDescent="0.25">
      <c r="A303" s="188">
        <f>BIODATA!A301</f>
        <v>296</v>
      </c>
      <c r="B303" s="188" t="str">
        <f>BIODATA!D301</f>
        <v>021012969</v>
      </c>
      <c r="C303" s="189" t="str">
        <f>BIODATA!E301</f>
        <v xml:space="preserve"> LEONARDO AURIFERI</v>
      </c>
      <c r="D303" s="188" t="str">
        <f>BIODATA!G301</f>
        <v>Pemasaran</v>
      </c>
      <c r="E303" s="191"/>
      <c r="F303" s="191"/>
      <c r="G303" s="191"/>
      <c r="H303" s="191"/>
      <c r="I303" s="191"/>
      <c r="J303" s="198" t="str">
        <f t="shared" si="52"/>
        <v xml:space="preserve"> </v>
      </c>
      <c r="K303" s="191"/>
      <c r="L303" s="191"/>
      <c r="M303" s="191"/>
      <c r="N303" s="191"/>
      <c r="O303" s="191"/>
      <c r="P303" s="198" t="str">
        <f t="shared" si="53"/>
        <v xml:space="preserve"> </v>
      </c>
      <c r="Q303" s="191"/>
      <c r="R303" s="191"/>
      <c r="S303" s="191"/>
      <c r="T303" s="191"/>
      <c r="U303" s="191"/>
      <c r="V303" s="198" t="str">
        <f t="shared" si="54"/>
        <v xml:space="preserve"> </v>
      </c>
      <c r="W303" s="191"/>
      <c r="X303" s="191"/>
      <c r="Y303" s="191"/>
      <c r="Z303" s="191"/>
      <c r="AA303" s="191"/>
      <c r="AB303" s="198" t="str">
        <f t="shared" si="55"/>
        <v xml:space="preserve"> </v>
      </c>
      <c r="AC303" s="191"/>
      <c r="AD303" s="191"/>
      <c r="AE303" s="191"/>
      <c r="AF303" s="191"/>
      <c r="AG303" s="191"/>
      <c r="AH303" s="198" t="str">
        <f t="shared" si="56"/>
        <v xml:space="preserve"> </v>
      </c>
      <c r="AI303" s="191"/>
      <c r="AJ303" s="191"/>
      <c r="AK303" s="191"/>
      <c r="AL303" s="191"/>
      <c r="AM303" s="191"/>
      <c r="AN303" s="198" t="str">
        <f t="shared" si="57"/>
        <v xml:space="preserve"> </v>
      </c>
      <c r="AO303" s="191"/>
      <c r="AP303" s="191"/>
      <c r="AQ303" s="191"/>
      <c r="AR303" s="191"/>
      <c r="AS303" s="191"/>
      <c r="AT303" s="198" t="str">
        <f t="shared" si="58"/>
        <v xml:space="preserve"> </v>
      </c>
      <c r="AU303" s="191"/>
      <c r="AV303" s="191"/>
      <c r="AW303" s="191"/>
      <c r="AX303" s="191"/>
      <c r="AY303" s="191"/>
      <c r="AZ303" s="198" t="str">
        <f t="shared" si="59"/>
        <v xml:space="preserve"> </v>
      </c>
      <c r="BA303" s="191"/>
      <c r="BB303" s="191"/>
      <c r="BC303" s="191"/>
      <c r="BD303" s="191"/>
      <c r="BE303" s="191"/>
      <c r="BF303" s="198" t="str">
        <f t="shared" si="60"/>
        <v xml:space="preserve"> </v>
      </c>
      <c r="BG303" s="191"/>
      <c r="BH303" s="191"/>
      <c r="BI303" s="191"/>
      <c r="BJ303" s="191"/>
      <c r="BK303" s="191"/>
      <c r="BL303" s="198" t="str">
        <f t="shared" si="61"/>
        <v xml:space="preserve"> </v>
      </c>
      <c r="BM303" s="191"/>
      <c r="BN303" s="191"/>
      <c r="BO303" s="191"/>
      <c r="BP303" s="191"/>
      <c r="BQ303" s="191"/>
      <c r="BR303" s="198" t="str">
        <f t="shared" si="62"/>
        <v xml:space="preserve"> </v>
      </c>
      <c r="BS303" s="191"/>
      <c r="BT303" s="191"/>
      <c r="BU303" s="191"/>
      <c r="BV303" s="191"/>
      <c r="BW303" s="191"/>
      <c r="BX303" s="198" t="str">
        <f t="shared" si="63"/>
        <v xml:space="preserve"> </v>
      </c>
      <c r="BY303" s="191"/>
      <c r="BZ303" s="191"/>
      <c r="CA303" s="191"/>
      <c r="CB303" s="191"/>
      <c r="CC303" s="191"/>
      <c r="CD303" s="198" t="str">
        <f t="shared" si="64"/>
        <v xml:space="preserve"> </v>
      </c>
      <c r="CE303" s="66"/>
      <c r="CF303" s="66"/>
    </row>
    <row r="304" spans="1:84" s="67" customFormat="1" x14ac:dyDescent="0.25">
      <c r="A304" s="188">
        <f>BIODATA!A302</f>
        <v>297</v>
      </c>
      <c r="B304" s="188" t="str">
        <f>BIODATA!D302</f>
        <v>021012978</v>
      </c>
      <c r="C304" s="189" t="str">
        <f>BIODATA!E302</f>
        <v xml:space="preserve"> LUIS PERNANDO</v>
      </c>
      <c r="D304" s="188" t="str">
        <f>BIODATA!G302</f>
        <v>Pemasaran</v>
      </c>
      <c r="E304" s="191"/>
      <c r="F304" s="191"/>
      <c r="G304" s="191"/>
      <c r="H304" s="191"/>
      <c r="I304" s="191"/>
      <c r="J304" s="198" t="str">
        <f t="shared" si="52"/>
        <v xml:space="preserve"> </v>
      </c>
      <c r="K304" s="191"/>
      <c r="L304" s="191"/>
      <c r="M304" s="191"/>
      <c r="N304" s="191"/>
      <c r="O304" s="191"/>
      <c r="P304" s="198" t="str">
        <f t="shared" si="53"/>
        <v xml:space="preserve"> </v>
      </c>
      <c r="Q304" s="191"/>
      <c r="R304" s="191"/>
      <c r="S304" s="191"/>
      <c r="T304" s="191"/>
      <c r="U304" s="191"/>
      <c r="V304" s="198" t="str">
        <f t="shared" si="54"/>
        <v xml:space="preserve"> </v>
      </c>
      <c r="W304" s="191"/>
      <c r="X304" s="191"/>
      <c r="Y304" s="191"/>
      <c r="Z304" s="191"/>
      <c r="AA304" s="191"/>
      <c r="AB304" s="198" t="str">
        <f t="shared" si="55"/>
        <v xml:space="preserve"> </v>
      </c>
      <c r="AC304" s="191"/>
      <c r="AD304" s="191"/>
      <c r="AE304" s="191"/>
      <c r="AF304" s="191"/>
      <c r="AG304" s="191"/>
      <c r="AH304" s="198" t="str">
        <f t="shared" si="56"/>
        <v xml:space="preserve"> </v>
      </c>
      <c r="AI304" s="191"/>
      <c r="AJ304" s="191"/>
      <c r="AK304" s="191"/>
      <c r="AL304" s="191"/>
      <c r="AM304" s="191"/>
      <c r="AN304" s="198" t="str">
        <f t="shared" si="57"/>
        <v xml:space="preserve"> </v>
      </c>
      <c r="AO304" s="191"/>
      <c r="AP304" s="191"/>
      <c r="AQ304" s="191"/>
      <c r="AR304" s="191"/>
      <c r="AS304" s="191"/>
      <c r="AT304" s="198" t="str">
        <f t="shared" si="58"/>
        <v xml:space="preserve"> </v>
      </c>
      <c r="AU304" s="191"/>
      <c r="AV304" s="191"/>
      <c r="AW304" s="191"/>
      <c r="AX304" s="191"/>
      <c r="AY304" s="191"/>
      <c r="AZ304" s="198" t="str">
        <f t="shared" si="59"/>
        <v xml:space="preserve"> </v>
      </c>
      <c r="BA304" s="191"/>
      <c r="BB304" s="191"/>
      <c r="BC304" s="191"/>
      <c r="BD304" s="191"/>
      <c r="BE304" s="191"/>
      <c r="BF304" s="198" t="str">
        <f t="shared" si="60"/>
        <v xml:space="preserve"> </v>
      </c>
      <c r="BG304" s="191"/>
      <c r="BH304" s="191"/>
      <c r="BI304" s="191"/>
      <c r="BJ304" s="191"/>
      <c r="BK304" s="191"/>
      <c r="BL304" s="198" t="str">
        <f t="shared" si="61"/>
        <v xml:space="preserve"> </v>
      </c>
      <c r="BM304" s="191"/>
      <c r="BN304" s="191"/>
      <c r="BO304" s="191"/>
      <c r="BP304" s="191"/>
      <c r="BQ304" s="191"/>
      <c r="BR304" s="198" t="str">
        <f t="shared" si="62"/>
        <v xml:space="preserve"> </v>
      </c>
      <c r="BS304" s="191"/>
      <c r="BT304" s="191"/>
      <c r="BU304" s="191"/>
      <c r="BV304" s="191"/>
      <c r="BW304" s="191"/>
      <c r="BX304" s="198" t="str">
        <f t="shared" si="63"/>
        <v xml:space="preserve"> </v>
      </c>
      <c r="BY304" s="191"/>
      <c r="BZ304" s="191"/>
      <c r="CA304" s="191"/>
      <c r="CB304" s="191"/>
      <c r="CC304" s="191"/>
      <c r="CD304" s="198" t="str">
        <f t="shared" si="64"/>
        <v xml:space="preserve"> </v>
      </c>
      <c r="CE304" s="66"/>
      <c r="CF304" s="66"/>
    </row>
    <row r="305" spans="1:84" s="67" customFormat="1" x14ac:dyDescent="0.25">
      <c r="A305" s="188">
        <f>BIODATA!A303</f>
        <v>298</v>
      </c>
      <c r="B305" s="188" t="str">
        <f>BIODATA!D303</f>
        <v>021012987</v>
      </c>
      <c r="C305" s="189" t="str">
        <f>BIODATA!E303</f>
        <v xml:space="preserve"> M. JAHUL</v>
      </c>
      <c r="D305" s="188" t="str">
        <f>BIODATA!G303</f>
        <v>Pemasaran</v>
      </c>
      <c r="E305" s="191"/>
      <c r="F305" s="191"/>
      <c r="G305" s="191"/>
      <c r="H305" s="191"/>
      <c r="I305" s="191"/>
      <c r="J305" s="198" t="str">
        <f t="shared" si="52"/>
        <v xml:space="preserve"> </v>
      </c>
      <c r="K305" s="191"/>
      <c r="L305" s="191"/>
      <c r="M305" s="191"/>
      <c r="N305" s="191"/>
      <c r="O305" s="191"/>
      <c r="P305" s="198" t="str">
        <f t="shared" si="53"/>
        <v xml:space="preserve"> </v>
      </c>
      <c r="Q305" s="191"/>
      <c r="R305" s="191"/>
      <c r="S305" s="191"/>
      <c r="T305" s="191"/>
      <c r="U305" s="191"/>
      <c r="V305" s="198" t="str">
        <f t="shared" si="54"/>
        <v xml:space="preserve"> </v>
      </c>
      <c r="W305" s="191"/>
      <c r="X305" s="191"/>
      <c r="Y305" s="191"/>
      <c r="Z305" s="191"/>
      <c r="AA305" s="191"/>
      <c r="AB305" s="198" t="str">
        <f t="shared" si="55"/>
        <v xml:space="preserve"> </v>
      </c>
      <c r="AC305" s="191"/>
      <c r="AD305" s="191"/>
      <c r="AE305" s="191"/>
      <c r="AF305" s="191"/>
      <c r="AG305" s="191"/>
      <c r="AH305" s="198" t="str">
        <f t="shared" si="56"/>
        <v xml:space="preserve"> </v>
      </c>
      <c r="AI305" s="191"/>
      <c r="AJ305" s="191"/>
      <c r="AK305" s="191"/>
      <c r="AL305" s="191"/>
      <c r="AM305" s="191"/>
      <c r="AN305" s="198" t="str">
        <f t="shared" si="57"/>
        <v xml:space="preserve"> </v>
      </c>
      <c r="AO305" s="191"/>
      <c r="AP305" s="191"/>
      <c r="AQ305" s="191"/>
      <c r="AR305" s="191"/>
      <c r="AS305" s="191"/>
      <c r="AT305" s="198" t="str">
        <f t="shared" si="58"/>
        <v xml:space="preserve"> </v>
      </c>
      <c r="AU305" s="191"/>
      <c r="AV305" s="191"/>
      <c r="AW305" s="191"/>
      <c r="AX305" s="191"/>
      <c r="AY305" s="191"/>
      <c r="AZ305" s="198" t="str">
        <f t="shared" si="59"/>
        <v xml:space="preserve"> </v>
      </c>
      <c r="BA305" s="191"/>
      <c r="BB305" s="191"/>
      <c r="BC305" s="191"/>
      <c r="BD305" s="191"/>
      <c r="BE305" s="191"/>
      <c r="BF305" s="198" t="str">
        <f t="shared" si="60"/>
        <v xml:space="preserve"> </v>
      </c>
      <c r="BG305" s="191"/>
      <c r="BH305" s="191"/>
      <c r="BI305" s="191"/>
      <c r="BJ305" s="191"/>
      <c r="BK305" s="191"/>
      <c r="BL305" s="198" t="str">
        <f t="shared" si="61"/>
        <v xml:space="preserve"> </v>
      </c>
      <c r="BM305" s="191"/>
      <c r="BN305" s="191"/>
      <c r="BO305" s="191"/>
      <c r="BP305" s="191"/>
      <c r="BQ305" s="191"/>
      <c r="BR305" s="198" t="str">
        <f t="shared" si="62"/>
        <v xml:space="preserve"> </v>
      </c>
      <c r="BS305" s="191"/>
      <c r="BT305" s="191"/>
      <c r="BU305" s="191"/>
      <c r="BV305" s="191"/>
      <c r="BW305" s="191"/>
      <c r="BX305" s="198" t="str">
        <f t="shared" si="63"/>
        <v xml:space="preserve"> </v>
      </c>
      <c r="BY305" s="191"/>
      <c r="BZ305" s="191"/>
      <c r="CA305" s="191"/>
      <c r="CB305" s="191"/>
      <c r="CC305" s="191"/>
      <c r="CD305" s="198" t="str">
        <f t="shared" si="64"/>
        <v xml:space="preserve"> </v>
      </c>
      <c r="CE305" s="66"/>
      <c r="CF305" s="66"/>
    </row>
    <row r="306" spans="1:84" s="67" customFormat="1" x14ac:dyDescent="0.25">
      <c r="A306" s="188">
        <f>BIODATA!A304</f>
        <v>299</v>
      </c>
      <c r="B306" s="188" t="str">
        <f>BIODATA!D304</f>
        <v>021012996</v>
      </c>
      <c r="C306" s="189" t="str">
        <f>BIODATA!E304</f>
        <v xml:space="preserve"> MARTINA SUWARNI</v>
      </c>
      <c r="D306" s="188" t="str">
        <f>BIODATA!G304</f>
        <v>Pemasaran</v>
      </c>
      <c r="E306" s="191"/>
      <c r="F306" s="191"/>
      <c r="G306" s="191"/>
      <c r="H306" s="191"/>
      <c r="I306" s="191"/>
      <c r="J306" s="198" t="str">
        <f t="shared" si="52"/>
        <v xml:space="preserve"> </v>
      </c>
      <c r="K306" s="191"/>
      <c r="L306" s="191"/>
      <c r="M306" s="191"/>
      <c r="N306" s="191"/>
      <c r="O306" s="191"/>
      <c r="P306" s="198" t="str">
        <f t="shared" si="53"/>
        <v xml:space="preserve"> </v>
      </c>
      <c r="Q306" s="191"/>
      <c r="R306" s="191"/>
      <c r="S306" s="191"/>
      <c r="T306" s="191"/>
      <c r="U306" s="191"/>
      <c r="V306" s="198" t="str">
        <f t="shared" si="54"/>
        <v xml:space="preserve"> </v>
      </c>
      <c r="W306" s="191"/>
      <c r="X306" s="191"/>
      <c r="Y306" s="191"/>
      <c r="Z306" s="191"/>
      <c r="AA306" s="191"/>
      <c r="AB306" s="198" t="str">
        <f t="shared" si="55"/>
        <v xml:space="preserve"> </v>
      </c>
      <c r="AC306" s="191"/>
      <c r="AD306" s="191"/>
      <c r="AE306" s="191"/>
      <c r="AF306" s="191"/>
      <c r="AG306" s="191"/>
      <c r="AH306" s="198" t="str">
        <f t="shared" si="56"/>
        <v xml:space="preserve"> </v>
      </c>
      <c r="AI306" s="191"/>
      <c r="AJ306" s="191"/>
      <c r="AK306" s="191"/>
      <c r="AL306" s="191"/>
      <c r="AM306" s="191"/>
      <c r="AN306" s="198" t="str">
        <f t="shared" si="57"/>
        <v xml:space="preserve"> </v>
      </c>
      <c r="AO306" s="191"/>
      <c r="AP306" s="191"/>
      <c r="AQ306" s="191"/>
      <c r="AR306" s="191"/>
      <c r="AS306" s="191"/>
      <c r="AT306" s="198" t="str">
        <f t="shared" si="58"/>
        <v xml:space="preserve"> </v>
      </c>
      <c r="AU306" s="191"/>
      <c r="AV306" s="191"/>
      <c r="AW306" s="191"/>
      <c r="AX306" s="191"/>
      <c r="AY306" s="191"/>
      <c r="AZ306" s="198" t="str">
        <f t="shared" si="59"/>
        <v xml:space="preserve"> </v>
      </c>
      <c r="BA306" s="191"/>
      <c r="BB306" s="191"/>
      <c r="BC306" s="191"/>
      <c r="BD306" s="191"/>
      <c r="BE306" s="191"/>
      <c r="BF306" s="198" t="str">
        <f t="shared" si="60"/>
        <v xml:space="preserve"> </v>
      </c>
      <c r="BG306" s="191"/>
      <c r="BH306" s="191"/>
      <c r="BI306" s="191"/>
      <c r="BJ306" s="191"/>
      <c r="BK306" s="191"/>
      <c r="BL306" s="198" t="str">
        <f t="shared" si="61"/>
        <v xml:space="preserve"> </v>
      </c>
      <c r="BM306" s="191"/>
      <c r="BN306" s="191"/>
      <c r="BO306" s="191"/>
      <c r="BP306" s="191"/>
      <c r="BQ306" s="191"/>
      <c r="BR306" s="198" t="str">
        <f t="shared" si="62"/>
        <v xml:space="preserve"> </v>
      </c>
      <c r="BS306" s="191"/>
      <c r="BT306" s="191"/>
      <c r="BU306" s="191"/>
      <c r="BV306" s="191"/>
      <c r="BW306" s="191"/>
      <c r="BX306" s="198" t="str">
        <f t="shared" si="63"/>
        <v xml:space="preserve"> </v>
      </c>
      <c r="BY306" s="191"/>
      <c r="BZ306" s="191"/>
      <c r="CA306" s="191"/>
      <c r="CB306" s="191"/>
      <c r="CC306" s="191"/>
      <c r="CD306" s="198" t="str">
        <f t="shared" si="64"/>
        <v xml:space="preserve"> </v>
      </c>
      <c r="CE306" s="66"/>
      <c r="CF306" s="66"/>
    </row>
    <row r="307" spans="1:84" s="67" customFormat="1" x14ac:dyDescent="0.25">
      <c r="A307" s="188">
        <f>BIODATA!A305</f>
        <v>300</v>
      </c>
      <c r="B307" s="188" t="str">
        <f>BIODATA!D305</f>
        <v>021013005</v>
      </c>
      <c r="C307" s="189" t="str">
        <f>BIODATA!E305</f>
        <v xml:space="preserve"> MASAYU NOVITA SARI</v>
      </c>
      <c r="D307" s="188" t="str">
        <f>BIODATA!G305</f>
        <v>Pemasaran</v>
      </c>
      <c r="E307" s="191"/>
      <c r="F307" s="191"/>
      <c r="G307" s="191"/>
      <c r="H307" s="191"/>
      <c r="I307" s="191"/>
      <c r="J307" s="198" t="str">
        <f t="shared" si="52"/>
        <v xml:space="preserve"> </v>
      </c>
      <c r="K307" s="191"/>
      <c r="L307" s="191"/>
      <c r="M307" s="191"/>
      <c r="N307" s="191"/>
      <c r="O307" s="191"/>
      <c r="P307" s="198" t="str">
        <f t="shared" si="53"/>
        <v xml:space="preserve"> </v>
      </c>
      <c r="Q307" s="191"/>
      <c r="R307" s="191"/>
      <c r="S307" s="191"/>
      <c r="T307" s="191"/>
      <c r="U307" s="191"/>
      <c r="V307" s="198" t="str">
        <f t="shared" si="54"/>
        <v xml:space="preserve"> </v>
      </c>
      <c r="W307" s="191"/>
      <c r="X307" s="191"/>
      <c r="Y307" s="191"/>
      <c r="Z307" s="191"/>
      <c r="AA307" s="191"/>
      <c r="AB307" s="198" t="str">
        <f t="shared" si="55"/>
        <v xml:space="preserve"> </v>
      </c>
      <c r="AC307" s="191"/>
      <c r="AD307" s="191"/>
      <c r="AE307" s="191"/>
      <c r="AF307" s="191"/>
      <c r="AG307" s="191"/>
      <c r="AH307" s="198" t="str">
        <f t="shared" si="56"/>
        <v xml:space="preserve"> </v>
      </c>
      <c r="AI307" s="191"/>
      <c r="AJ307" s="191"/>
      <c r="AK307" s="191"/>
      <c r="AL307" s="191"/>
      <c r="AM307" s="191"/>
      <c r="AN307" s="198" t="str">
        <f t="shared" si="57"/>
        <v xml:space="preserve"> </v>
      </c>
      <c r="AO307" s="191"/>
      <c r="AP307" s="191"/>
      <c r="AQ307" s="191"/>
      <c r="AR307" s="191"/>
      <c r="AS307" s="191"/>
      <c r="AT307" s="198" t="str">
        <f t="shared" si="58"/>
        <v xml:space="preserve"> </v>
      </c>
      <c r="AU307" s="191"/>
      <c r="AV307" s="191"/>
      <c r="AW307" s="191"/>
      <c r="AX307" s="191"/>
      <c r="AY307" s="191"/>
      <c r="AZ307" s="198" t="str">
        <f t="shared" si="59"/>
        <v xml:space="preserve"> </v>
      </c>
      <c r="BA307" s="191"/>
      <c r="BB307" s="191"/>
      <c r="BC307" s="191"/>
      <c r="BD307" s="191"/>
      <c r="BE307" s="191"/>
      <c r="BF307" s="198" t="str">
        <f t="shared" si="60"/>
        <v xml:space="preserve"> </v>
      </c>
      <c r="BG307" s="191"/>
      <c r="BH307" s="191"/>
      <c r="BI307" s="191"/>
      <c r="BJ307" s="191"/>
      <c r="BK307" s="191"/>
      <c r="BL307" s="198" t="str">
        <f t="shared" si="61"/>
        <v xml:space="preserve"> </v>
      </c>
      <c r="BM307" s="191"/>
      <c r="BN307" s="191"/>
      <c r="BO307" s="191"/>
      <c r="BP307" s="191"/>
      <c r="BQ307" s="191"/>
      <c r="BR307" s="198" t="str">
        <f t="shared" si="62"/>
        <v xml:space="preserve"> </v>
      </c>
      <c r="BS307" s="191"/>
      <c r="BT307" s="191"/>
      <c r="BU307" s="191"/>
      <c r="BV307" s="191"/>
      <c r="BW307" s="191"/>
      <c r="BX307" s="198" t="str">
        <f t="shared" si="63"/>
        <v xml:space="preserve"> </v>
      </c>
      <c r="BY307" s="191"/>
      <c r="BZ307" s="191"/>
      <c r="CA307" s="191"/>
      <c r="CB307" s="191"/>
      <c r="CC307" s="191"/>
      <c r="CD307" s="198" t="str">
        <f t="shared" si="64"/>
        <v xml:space="preserve"> </v>
      </c>
      <c r="CE307" s="66"/>
      <c r="CF307" s="66"/>
    </row>
    <row r="308" spans="1:84" s="67" customFormat="1" x14ac:dyDescent="0.25">
      <c r="A308" s="188">
        <f>BIODATA!A306</f>
        <v>301</v>
      </c>
      <c r="B308" s="188" t="str">
        <f>BIODATA!D306</f>
        <v>021013014</v>
      </c>
      <c r="C308" s="189" t="str">
        <f>BIODATA!E306</f>
        <v xml:space="preserve"> MELLY WAMERZA</v>
      </c>
      <c r="D308" s="188" t="str">
        <f>BIODATA!G306</f>
        <v>Pemasaran</v>
      </c>
      <c r="E308" s="191"/>
      <c r="F308" s="191"/>
      <c r="G308" s="191"/>
      <c r="H308" s="191"/>
      <c r="I308" s="191"/>
      <c r="J308" s="198" t="str">
        <f t="shared" si="52"/>
        <v xml:space="preserve"> </v>
      </c>
      <c r="K308" s="191"/>
      <c r="L308" s="191"/>
      <c r="M308" s="191"/>
      <c r="N308" s="191"/>
      <c r="O308" s="191"/>
      <c r="P308" s="198" t="str">
        <f t="shared" si="53"/>
        <v xml:space="preserve"> </v>
      </c>
      <c r="Q308" s="191"/>
      <c r="R308" s="191"/>
      <c r="S308" s="191"/>
      <c r="T308" s="191"/>
      <c r="U308" s="191"/>
      <c r="V308" s="198" t="str">
        <f t="shared" si="54"/>
        <v xml:space="preserve"> </v>
      </c>
      <c r="W308" s="191"/>
      <c r="X308" s="191"/>
      <c r="Y308" s="191"/>
      <c r="Z308" s="191"/>
      <c r="AA308" s="191"/>
      <c r="AB308" s="198" t="str">
        <f t="shared" si="55"/>
        <v xml:space="preserve"> </v>
      </c>
      <c r="AC308" s="191"/>
      <c r="AD308" s="191"/>
      <c r="AE308" s="191"/>
      <c r="AF308" s="191"/>
      <c r="AG308" s="191"/>
      <c r="AH308" s="198" t="str">
        <f t="shared" si="56"/>
        <v xml:space="preserve"> </v>
      </c>
      <c r="AI308" s="191"/>
      <c r="AJ308" s="191"/>
      <c r="AK308" s="191"/>
      <c r="AL308" s="191"/>
      <c r="AM308" s="191"/>
      <c r="AN308" s="198" t="str">
        <f t="shared" si="57"/>
        <v xml:space="preserve"> </v>
      </c>
      <c r="AO308" s="191"/>
      <c r="AP308" s="191"/>
      <c r="AQ308" s="191"/>
      <c r="AR308" s="191"/>
      <c r="AS308" s="191"/>
      <c r="AT308" s="198" t="str">
        <f t="shared" si="58"/>
        <v xml:space="preserve"> </v>
      </c>
      <c r="AU308" s="191"/>
      <c r="AV308" s="191"/>
      <c r="AW308" s="191"/>
      <c r="AX308" s="191"/>
      <c r="AY308" s="191"/>
      <c r="AZ308" s="198" t="str">
        <f t="shared" si="59"/>
        <v xml:space="preserve"> </v>
      </c>
      <c r="BA308" s="191"/>
      <c r="BB308" s="191"/>
      <c r="BC308" s="191"/>
      <c r="BD308" s="191"/>
      <c r="BE308" s="191"/>
      <c r="BF308" s="198" t="str">
        <f t="shared" si="60"/>
        <v xml:space="preserve"> </v>
      </c>
      <c r="BG308" s="191"/>
      <c r="BH308" s="191"/>
      <c r="BI308" s="191"/>
      <c r="BJ308" s="191"/>
      <c r="BK308" s="191"/>
      <c r="BL308" s="198" t="str">
        <f t="shared" si="61"/>
        <v xml:space="preserve"> </v>
      </c>
      <c r="BM308" s="191"/>
      <c r="BN308" s="191"/>
      <c r="BO308" s="191"/>
      <c r="BP308" s="191"/>
      <c r="BQ308" s="191"/>
      <c r="BR308" s="198" t="str">
        <f t="shared" si="62"/>
        <v xml:space="preserve"> </v>
      </c>
      <c r="BS308" s="191"/>
      <c r="BT308" s="191"/>
      <c r="BU308" s="191"/>
      <c r="BV308" s="191"/>
      <c r="BW308" s="191"/>
      <c r="BX308" s="198" t="str">
        <f t="shared" si="63"/>
        <v xml:space="preserve"> </v>
      </c>
      <c r="BY308" s="191"/>
      <c r="BZ308" s="191"/>
      <c r="CA308" s="191"/>
      <c r="CB308" s="191"/>
      <c r="CC308" s="191"/>
      <c r="CD308" s="198" t="str">
        <f t="shared" si="64"/>
        <v xml:space="preserve"> </v>
      </c>
      <c r="CE308" s="66"/>
      <c r="CF308" s="66"/>
    </row>
    <row r="309" spans="1:84" s="67" customFormat="1" x14ac:dyDescent="0.25">
      <c r="A309" s="188">
        <f>BIODATA!A307</f>
        <v>302</v>
      </c>
      <c r="B309" s="188" t="str">
        <f>BIODATA!D307</f>
        <v>021013023</v>
      </c>
      <c r="C309" s="189" t="str">
        <f>BIODATA!E307</f>
        <v xml:space="preserve"> MUHAMMAD ANGGA APRI ERWANTO</v>
      </c>
      <c r="D309" s="188" t="str">
        <f>BIODATA!G307</f>
        <v>Pemasaran</v>
      </c>
      <c r="E309" s="191"/>
      <c r="F309" s="191"/>
      <c r="G309" s="191"/>
      <c r="H309" s="191"/>
      <c r="I309" s="191"/>
      <c r="J309" s="198" t="str">
        <f t="shared" si="52"/>
        <v xml:space="preserve"> </v>
      </c>
      <c r="K309" s="191"/>
      <c r="L309" s="191"/>
      <c r="M309" s="191"/>
      <c r="N309" s="191"/>
      <c r="O309" s="191"/>
      <c r="P309" s="198" t="str">
        <f t="shared" si="53"/>
        <v xml:space="preserve"> </v>
      </c>
      <c r="Q309" s="191"/>
      <c r="R309" s="191"/>
      <c r="S309" s="191"/>
      <c r="T309" s="191"/>
      <c r="U309" s="191"/>
      <c r="V309" s="198" t="str">
        <f t="shared" si="54"/>
        <v xml:space="preserve"> </v>
      </c>
      <c r="W309" s="191"/>
      <c r="X309" s="191"/>
      <c r="Y309" s="191"/>
      <c r="Z309" s="191"/>
      <c r="AA309" s="191"/>
      <c r="AB309" s="198" t="str">
        <f t="shared" si="55"/>
        <v xml:space="preserve"> </v>
      </c>
      <c r="AC309" s="191"/>
      <c r="AD309" s="191"/>
      <c r="AE309" s="191"/>
      <c r="AF309" s="191"/>
      <c r="AG309" s="191"/>
      <c r="AH309" s="198" t="str">
        <f t="shared" si="56"/>
        <v xml:space="preserve"> </v>
      </c>
      <c r="AI309" s="191"/>
      <c r="AJ309" s="191"/>
      <c r="AK309" s="191"/>
      <c r="AL309" s="191"/>
      <c r="AM309" s="191"/>
      <c r="AN309" s="198" t="str">
        <f t="shared" si="57"/>
        <v xml:space="preserve"> </v>
      </c>
      <c r="AO309" s="191"/>
      <c r="AP309" s="191"/>
      <c r="AQ309" s="191"/>
      <c r="AR309" s="191"/>
      <c r="AS309" s="191"/>
      <c r="AT309" s="198" t="str">
        <f t="shared" si="58"/>
        <v xml:space="preserve"> </v>
      </c>
      <c r="AU309" s="191"/>
      <c r="AV309" s="191"/>
      <c r="AW309" s="191"/>
      <c r="AX309" s="191"/>
      <c r="AY309" s="191"/>
      <c r="AZ309" s="198" t="str">
        <f t="shared" si="59"/>
        <v xml:space="preserve"> </v>
      </c>
      <c r="BA309" s="191"/>
      <c r="BB309" s="191"/>
      <c r="BC309" s="191"/>
      <c r="BD309" s="191"/>
      <c r="BE309" s="191"/>
      <c r="BF309" s="198" t="str">
        <f t="shared" si="60"/>
        <v xml:space="preserve"> </v>
      </c>
      <c r="BG309" s="191"/>
      <c r="BH309" s="191"/>
      <c r="BI309" s="191"/>
      <c r="BJ309" s="191"/>
      <c r="BK309" s="191"/>
      <c r="BL309" s="198" t="str">
        <f t="shared" si="61"/>
        <v xml:space="preserve"> </v>
      </c>
      <c r="BM309" s="191"/>
      <c r="BN309" s="191"/>
      <c r="BO309" s="191"/>
      <c r="BP309" s="191"/>
      <c r="BQ309" s="191"/>
      <c r="BR309" s="198" t="str">
        <f t="shared" si="62"/>
        <v xml:space="preserve"> </v>
      </c>
      <c r="BS309" s="191"/>
      <c r="BT309" s="191"/>
      <c r="BU309" s="191"/>
      <c r="BV309" s="191"/>
      <c r="BW309" s="191"/>
      <c r="BX309" s="198" t="str">
        <f t="shared" si="63"/>
        <v xml:space="preserve"> </v>
      </c>
      <c r="BY309" s="191"/>
      <c r="BZ309" s="191"/>
      <c r="CA309" s="191"/>
      <c r="CB309" s="191"/>
      <c r="CC309" s="191"/>
      <c r="CD309" s="198" t="str">
        <f t="shared" si="64"/>
        <v xml:space="preserve"> </v>
      </c>
      <c r="CE309" s="66"/>
      <c r="CF309" s="66"/>
    </row>
    <row r="310" spans="1:84" s="67" customFormat="1" x14ac:dyDescent="0.25">
      <c r="A310" s="188">
        <f>BIODATA!A308</f>
        <v>303</v>
      </c>
      <c r="B310" s="188" t="str">
        <f>BIODATA!D308</f>
        <v>021013032</v>
      </c>
      <c r="C310" s="189" t="str">
        <f>BIODATA!E308</f>
        <v xml:space="preserve"> RAHMAD SAFUTRA</v>
      </c>
      <c r="D310" s="188" t="str">
        <f>BIODATA!G308</f>
        <v>Pemasaran</v>
      </c>
      <c r="E310" s="191"/>
      <c r="F310" s="191"/>
      <c r="G310" s="191"/>
      <c r="H310" s="191"/>
      <c r="I310" s="191"/>
      <c r="J310" s="198" t="str">
        <f t="shared" si="52"/>
        <v xml:space="preserve"> </v>
      </c>
      <c r="K310" s="191"/>
      <c r="L310" s="191"/>
      <c r="M310" s="191"/>
      <c r="N310" s="191"/>
      <c r="O310" s="191"/>
      <c r="P310" s="198" t="str">
        <f t="shared" si="53"/>
        <v xml:space="preserve"> </v>
      </c>
      <c r="Q310" s="191"/>
      <c r="R310" s="191"/>
      <c r="S310" s="191"/>
      <c r="T310" s="191"/>
      <c r="U310" s="191"/>
      <c r="V310" s="198" t="str">
        <f t="shared" si="54"/>
        <v xml:space="preserve"> </v>
      </c>
      <c r="W310" s="191"/>
      <c r="X310" s="191"/>
      <c r="Y310" s="191"/>
      <c r="Z310" s="191"/>
      <c r="AA310" s="191"/>
      <c r="AB310" s="198" t="str">
        <f t="shared" si="55"/>
        <v xml:space="preserve"> </v>
      </c>
      <c r="AC310" s="191"/>
      <c r="AD310" s="191"/>
      <c r="AE310" s="191"/>
      <c r="AF310" s="191"/>
      <c r="AG310" s="191"/>
      <c r="AH310" s="198" t="str">
        <f t="shared" si="56"/>
        <v xml:space="preserve"> </v>
      </c>
      <c r="AI310" s="191"/>
      <c r="AJ310" s="191"/>
      <c r="AK310" s="191"/>
      <c r="AL310" s="191"/>
      <c r="AM310" s="191"/>
      <c r="AN310" s="198" t="str">
        <f t="shared" si="57"/>
        <v xml:space="preserve"> </v>
      </c>
      <c r="AO310" s="191"/>
      <c r="AP310" s="191"/>
      <c r="AQ310" s="191"/>
      <c r="AR310" s="191"/>
      <c r="AS310" s="191"/>
      <c r="AT310" s="198" t="str">
        <f t="shared" si="58"/>
        <v xml:space="preserve"> </v>
      </c>
      <c r="AU310" s="191"/>
      <c r="AV310" s="191"/>
      <c r="AW310" s="191"/>
      <c r="AX310" s="191"/>
      <c r="AY310" s="191"/>
      <c r="AZ310" s="198" t="str">
        <f t="shared" si="59"/>
        <v xml:space="preserve"> </v>
      </c>
      <c r="BA310" s="191"/>
      <c r="BB310" s="191"/>
      <c r="BC310" s="191"/>
      <c r="BD310" s="191"/>
      <c r="BE310" s="191"/>
      <c r="BF310" s="198" t="str">
        <f t="shared" si="60"/>
        <v xml:space="preserve"> </v>
      </c>
      <c r="BG310" s="191"/>
      <c r="BH310" s="191"/>
      <c r="BI310" s="191"/>
      <c r="BJ310" s="191"/>
      <c r="BK310" s="191"/>
      <c r="BL310" s="198" t="str">
        <f t="shared" si="61"/>
        <v xml:space="preserve"> </v>
      </c>
      <c r="BM310" s="191"/>
      <c r="BN310" s="191"/>
      <c r="BO310" s="191"/>
      <c r="BP310" s="191"/>
      <c r="BQ310" s="191"/>
      <c r="BR310" s="198" t="str">
        <f t="shared" si="62"/>
        <v xml:space="preserve"> </v>
      </c>
      <c r="BS310" s="191"/>
      <c r="BT310" s="191"/>
      <c r="BU310" s="191"/>
      <c r="BV310" s="191"/>
      <c r="BW310" s="191"/>
      <c r="BX310" s="198" t="str">
        <f t="shared" si="63"/>
        <v xml:space="preserve"> </v>
      </c>
      <c r="BY310" s="191"/>
      <c r="BZ310" s="191"/>
      <c r="CA310" s="191"/>
      <c r="CB310" s="191"/>
      <c r="CC310" s="191"/>
      <c r="CD310" s="198" t="str">
        <f t="shared" si="64"/>
        <v xml:space="preserve"> </v>
      </c>
      <c r="CE310" s="66"/>
      <c r="CF310" s="66"/>
    </row>
    <row r="311" spans="1:84" s="67" customFormat="1" x14ac:dyDescent="0.25">
      <c r="A311" s="188">
        <f>BIODATA!A309</f>
        <v>304</v>
      </c>
      <c r="B311" s="188" t="str">
        <f>BIODATA!D309</f>
        <v>021013049</v>
      </c>
      <c r="C311" s="189" t="str">
        <f>BIODATA!E309</f>
        <v xml:space="preserve"> RINA SAHRITA</v>
      </c>
      <c r="D311" s="188" t="str">
        <f>BIODATA!G309</f>
        <v>Pemasaran</v>
      </c>
      <c r="E311" s="191"/>
      <c r="F311" s="191"/>
      <c r="G311" s="191"/>
      <c r="H311" s="191"/>
      <c r="I311" s="191"/>
      <c r="J311" s="198" t="str">
        <f t="shared" si="52"/>
        <v xml:space="preserve"> </v>
      </c>
      <c r="K311" s="191"/>
      <c r="L311" s="191"/>
      <c r="M311" s="191"/>
      <c r="N311" s="191"/>
      <c r="O311" s="191"/>
      <c r="P311" s="198" t="str">
        <f t="shared" si="53"/>
        <v xml:space="preserve"> </v>
      </c>
      <c r="Q311" s="191"/>
      <c r="R311" s="191"/>
      <c r="S311" s="191"/>
      <c r="T311" s="191"/>
      <c r="U311" s="191"/>
      <c r="V311" s="198" t="str">
        <f t="shared" si="54"/>
        <v xml:space="preserve"> </v>
      </c>
      <c r="W311" s="191"/>
      <c r="X311" s="191"/>
      <c r="Y311" s="191"/>
      <c r="Z311" s="191"/>
      <c r="AA311" s="191"/>
      <c r="AB311" s="198" t="str">
        <f t="shared" si="55"/>
        <v xml:space="preserve"> </v>
      </c>
      <c r="AC311" s="191"/>
      <c r="AD311" s="191"/>
      <c r="AE311" s="191"/>
      <c r="AF311" s="191"/>
      <c r="AG311" s="191"/>
      <c r="AH311" s="198" t="str">
        <f t="shared" si="56"/>
        <v xml:space="preserve"> </v>
      </c>
      <c r="AI311" s="191"/>
      <c r="AJ311" s="191"/>
      <c r="AK311" s="191"/>
      <c r="AL311" s="191"/>
      <c r="AM311" s="191"/>
      <c r="AN311" s="198" t="str">
        <f t="shared" si="57"/>
        <v xml:space="preserve"> </v>
      </c>
      <c r="AO311" s="191"/>
      <c r="AP311" s="191"/>
      <c r="AQ311" s="191"/>
      <c r="AR311" s="191"/>
      <c r="AS311" s="191"/>
      <c r="AT311" s="198" t="str">
        <f t="shared" si="58"/>
        <v xml:space="preserve"> </v>
      </c>
      <c r="AU311" s="191"/>
      <c r="AV311" s="191"/>
      <c r="AW311" s="191"/>
      <c r="AX311" s="191"/>
      <c r="AY311" s="191"/>
      <c r="AZ311" s="198" t="str">
        <f t="shared" si="59"/>
        <v xml:space="preserve"> </v>
      </c>
      <c r="BA311" s="191"/>
      <c r="BB311" s="191"/>
      <c r="BC311" s="191"/>
      <c r="BD311" s="191"/>
      <c r="BE311" s="191"/>
      <c r="BF311" s="198" t="str">
        <f t="shared" si="60"/>
        <v xml:space="preserve"> </v>
      </c>
      <c r="BG311" s="191"/>
      <c r="BH311" s="191"/>
      <c r="BI311" s="191"/>
      <c r="BJ311" s="191"/>
      <c r="BK311" s="191"/>
      <c r="BL311" s="198" t="str">
        <f t="shared" si="61"/>
        <v xml:space="preserve"> </v>
      </c>
      <c r="BM311" s="191"/>
      <c r="BN311" s="191"/>
      <c r="BO311" s="191"/>
      <c r="BP311" s="191"/>
      <c r="BQ311" s="191"/>
      <c r="BR311" s="198" t="str">
        <f t="shared" si="62"/>
        <v xml:space="preserve"> </v>
      </c>
      <c r="BS311" s="191"/>
      <c r="BT311" s="191"/>
      <c r="BU311" s="191"/>
      <c r="BV311" s="191"/>
      <c r="BW311" s="191"/>
      <c r="BX311" s="198" t="str">
        <f t="shared" si="63"/>
        <v xml:space="preserve"> </v>
      </c>
      <c r="BY311" s="191"/>
      <c r="BZ311" s="191"/>
      <c r="CA311" s="191"/>
      <c r="CB311" s="191"/>
      <c r="CC311" s="191"/>
      <c r="CD311" s="198" t="str">
        <f t="shared" si="64"/>
        <v xml:space="preserve"> </v>
      </c>
      <c r="CE311" s="66"/>
      <c r="CF311" s="66"/>
    </row>
    <row r="312" spans="1:84" s="67" customFormat="1" x14ac:dyDescent="0.25">
      <c r="A312" s="188">
        <f>BIODATA!A310</f>
        <v>305</v>
      </c>
      <c r="B312" s="188" t="str">
        <f>BIODATA!D310</f>
        <v>021013058</v>
      </c>
      <c r="C312" s="189" t="str">
        <f>BIODATA!E310</f>
        <v xml:space="preserve"> SERLI SEPTIANI</v>
      </c>
      <c r="D312" s="188" t="str">
        <f>BIODATA!G310</f>
        <v>Pemasaran</v>
      </c>
      <c r="E312" s="191"/>
      <c r="F312" s="191"/>
      <c r="G312" s="191"/>
      <c r="H312" s="191"/>
      <c r="I312" s="191"/>
      <c r="J312" s="198" t="str">
        <f t="shared" si="52"/>
        <v xml:space="preserve"> </v>
      </c>
      <c r="K312" s="191"/>
      <c r="L312" s="191"/>
      <c r="M312" s="191"/>
      <c r="N312" s="191"/>
      <c r="O312" s="191"/>
      <c r="P312" s="198" t="str">
        <f t="shared" si="53"/>
        <v xml:space="preserve"> </v>
      </c>
      <c r="Q312" s="191"/>
      <c r="R312" s="191"/>
      <c r="S312" s="191"/>
      <c r="T312" s="191"/>
      <c r="U312" s="191"/>
      <c r="V312" s="198" t="str">
        <f t="shared" si="54"/>
        <v xml:space="preserve"> </v>
      </c>
      <c r="W312" s="191"/>
      <c r="X312" s="191"/>
      <c r="Y312" s="191"/>
      <c r="Z312" s="191"/>
      <c r="AA312" s="191"/>
      <c r="AB312" s="198" t="str">
        <f t="shared" si="55"/>
        <v xml:space="preserve"> </v>
      </c>
      <c r="AC312" s="191"/>
      <c r="AD312" s="191"/>
      <c r="AE312" s="191"/>
      <c r="AF312" s="191"/>
      <c r="AG312" s="191"/>
      <c r="AH312" s="198" t="str">
        <f t="shared" si="56"/>
        <v xml:space="preserve"> </v>
      </c>
      <c r="AI312" s="191"/>
      <c r="AJ312" s="191"/>
      <c r="AK312" s="191"/>
      <c r="AL312" s="191"/>
      <c r="AM312" s="191"/>
      <c r="AN312" s="198" t="str">
        <f t="shared" si="57"/>
        <v xml:space="preserve"> </v>
      </c>
      <c r="AO312" s="191"/>
      <c r="AP312" s="191"/>
      <c r="AQ312" s="191"/>
      <c r="AR312" s="191"/>
      <c r="AS312" s="191"/>
      <c r="AT312" s="198" t="str">
        <f t="shared" si="58"/>
        <v xml:space="preserve"> </v>
      </c>
      <c r="AU312" s="191"/>
      <c r="AV312" s="191"/>
      <c r="AW312" s="191"/>
      <c r="AX312" s="191"/>
      <c r="AY312" s="191"/>
      <c r="AZ312" s="198" t="str">
        <f t="shared" si="59"/>
        <v xml:space="preserve"> </v>
      </c>
      <c r="BA312" s="191"/>
      <c r="BB312" s="191"/>
      <c r="BC312" s="191"/>
      <c r="BD312" s="191"/>
      <c r="BE312" s="191"/>
      <c r="BF312" s="198" t="str">
        <f t="shared" si="60"/>
        <v xml:space="preserve"> </v>
      </c>
      <c r="BG312" s="191"/>
      <c r="BH312" s="191"/>
      <c r="BI312" s="191"/>
      <c r="BJ312" s="191"/>
      <c r="BK312" s="191"/>
      <c r="BL312" s="198" t="str">
        <f t="shared" si="61"/>
        <v xml:space="preserve"> </v>
      </c>
      <c r="BM312" s="191"/>
      <c r="BN312" s="191"/>
      <c r="BO312" s="191"/>
      <c r="BP312" s="191"/>
      <c r="BQ312" s="191"/>
      <c r="BR312" s="198" t="str">
        <f t="shared" si="62"/>
        <v xml:space="preserve"> </v>
      </c>
      <c r="BS312" s="191"/>
      <c r="BT312" s="191"/>
      <c r="BU312" s="191"/>
      <c r="BV312" s="191"/>
      <c r="BW312" s="191"/>
      <c r="BX312" s="198" t="str">
        <f t="shared" si="63"/>
        <v xml:space="preserve"> </v>
      </c>
      <c r="BY312" s="191"/>
      <c r="BZ312" s="191"/>
      <c r="CA312" s="191"/>
      <c r="CB312" s="191"/>
      <c r="CC312" s="191"/>
      <c r="CD312" s="198" t="str">
        <f t="shared" si="64"/>
        <v xml:space="preserve"> </v>
      </c>
      <c r="CE312" s="66"/>
      <c r="CF312" s="66"/>
    </row>
    <row r="313" spans="1:84" s="67" customFormat="1" x14ac:dyDescent="0.25">
      <c r="A313" s="188">
        <f>BIODATA!A311</f>
        <v>306</v>
      </c>
      <c r="B313" s="188" t="str">
        <f>BIODATA!D311</f>
        <v>021013067</v>
      </c>
      <c r="C313" s="189" t="str">
        <f>BIODATA!E311</f>
        <v xml:space="preserve"> SITI RAHMA. M</v>
      </c>
      <c r="D313" s="188" t="str">
        <f>BIODATA!G311</f>
        <v>Pemasaran</v>
      </c>
      <c r="E313" s="191"/>
      <c r="F313" s="191"/>
      <c r="G313" s="191"/>
      <c r="H313" s="191"/>
      <c r="I313" s="191"/>
      <c r="J313" s="198" t="str">
        <f t="shared" si="52"/>
        <v xml:space="preserve"> </v>
      </c>
      <c r="K313" s="191"/>
      <c r="L313" s="191"/>
      <c r="M313" s="191"/>
      <c r="N313" s="191"/>
      <c r="O313" s="191"/>
      <c r="P313" s="198" t="str">
        <f t="shared" si="53"/>
        <v xml:space="preserve"> </v>
      </c>
      <c r="Q313" s="191"/>
      <c r="R313" s="191"/>
      <c r="S313" s="191"/>
      <c r="T313" s="191"/>
      <c r="U313" s="191"/>
      <c r="V313" s="198" t="str">
        <f t="shared" si="54"/>
        <v xml:space="preserve"> </v>
      </c>
      <c r="W313" s="191"/>
      <c r="X313" s="191"/>
      <c r="Y313" s="191"/>
      <c r="Z313" s="191"/>
      <c r="AA313" s="191"/>
      <c r="AB313" s="198" t="str">
        <f t="shared" si="55"/>
        <v xml:space="preserve"> </v>
      </c>
      <c r="AC313" s="191"/>
      <c r="AD313" s="191"/>
      <c r="AE313" s="191"/>
      <c r="AF313" s="191"/>
      <c r="AG313" s="191"/>
      <c r="AH313" s="198" t="str">
        <f t="shared" si="56"/>
        <v xml:space="preserve"> </v>
      </c>
      <c r="AI313" s="191"/>
      <c r="AJ313" s="191"/>
      <c r="AK313" s="191"/>
      <c r="AL313" s="191"/>
      <c r="AM313" s="191"/>
      <c r="AN313" s="198" t="str">
        <f t="shared" si="57"/>
        <v xml:space="preserve"> </v>
      </c>
      <c r="AO313" s="191"/>
      <c r="AP313" s="191"/>
      <c r="AQ313" s="191"/>
      <c r="AR313" s="191"/>
      <c r="AS313" s="191"/>
      <c r="AT313" s="198" t="str">
        <f t="shared" si="58"/>
        <v xml:space="preserve"> </v>
      </c>
      <c r="AU313" s="191"/>
      <c r="AV313" s="191"/>
      <c r="AW313" s="191"/>
      <c r="AX313" s="191"/>
      <c r="AY313" s="191"/>
      <c r="AZ313" s="198" t="str">
        <f t="shared" si="59"/>
        <v xml:space="preserve"> </v>
      </c>
      <c r="BA313" s="191"/>
      <c r="BB313" s="191"/>
      <c r="BC313" s="191"/>
      <c r="BD313" s="191"/>
      <c r="BE313" s="191"/>
      <c r="BF313" s="198" t="str">
        <f t="shared" si="60"/>
        <v xml:space="preserve"> </v>
      </c>
      <c r="BG313" s="191"/>
      <c r="BH313" s="191"/>
      <c r="BI313" s="191"/>
      <c r="BJ313" s="191"/>
      <c r="BK313" s="191"/>
      <c r="BL313" s="198" t="str">
        <f t="shared" si="61"/>
        <v xml:space="preserve"> </v>
      </c>
      <c r="BM313" s="191"/>
      <c r="BN313" s="191"/>
      <c r="BO313" s="191"/>
      <c r="BP313" s="191"/>
      <c r="BQ313" s="191"/>
      <c r="BR313" s="198" t="str">
        <f t="shared" si="62"/>
        <v xml:space="preserve"> </v>
      </c>
      <c r="BS313" s="191"/>
      <c r="BT313" s="191"/>
      <c r="BU313" s="191"/>
      <c r="BV313" s="191"/>
      <c r="BW313" s="191"/>
      <c r="BX313" s="198" t="str">
        <f t="shared" si="63"/>
        <v xml:space="preserve"> </v>
      </c>
      <c r="BY313" s="191"/>
      <c r="BZ313" s="191"/>
      <c r="CA313" s="191"/>
      <c r="CB313" s="191"/>
      <c r="CC313" s="191"/>
      <c r="CD313" s="198" t="str">
        <f t="shared" si="64"/>
        <v xml:space="preserve"> </v>
      </c>
      <c r="CE313" s="66"/>
      <c r="CF313" s="66"/>
    </row>
    <row r="314" spans="1:84" s="67" customFormat="1" x14ac:dyDescent="0.25">
      <c r="A314" s="188">
        <f>BIODATA!A312</f>
        <v>307</v>
      </c>
      <c r="B314" s="188" t="str">
        <f>BIODATA!D312</f>
        <v>021013076</v>
      </c>
      <c r="C314" s="189" t="str">
        <f>BIODATA!E312</f>
        <v xml:space="preserve"> ULAN TARI</v>
      </c>
      <c r="D314" s="188" t="str">
        <f>BIODATA!G312</f>
        <v>Pemasaran</v>
      </c>
      <c r="E314" s="191"/>
      <c r="F314" s="191"/>
      <c r="G314" s="191"/>
      <c r="H314" s="191"/>
      <c r="I314" s="191"/>
      <c r="J314" s="198" t="str">
        <f t="shared" si="52"/>
        <v xml:space="preserve"> </v>
      </c>
      <c r="K314" s="191"/>
      <c r="L314" s="191"/>
      <c r="M314" s="191"/>
      <c r="N314" s="191"/>
      <c r="O314" s="191"/>
      <c r="P314" s="198" t="str">
        <f t="shared" si="53"/>
        <v xml:space="preserve"> </v>
      </c>
      <c r="Q314" s="191"/>
      <c r="R314" s="191"/>
      <c r="S314" s="191"/>
      <c r="T314" s="191"/>
      <c r="U314" s="191"/>
      <c r="V314" s="198" t="str">
        <f t="shared" si="54"/>
        <v xml:space="preserve"> </v>
      </c>
      <c r="W314" s="191"/>
      <c r="X314" s="191"/>
      <c r="Y314" s="191"/>
      <c r="Z314" s="191"/>
      <c r="AA314" s="191"/>
      <c r="AB314" s="198" t="str">
        <f t="shared" si="55"/>
        <v xml:space="preserve"> </v>
      </c>
      <c r="AC314" s="191"/>
      <c r="AD314" s="191"/>
      <c r="AE314" s="191"/>
      <c r="AF314" s="191"/>
      <c r="AG314" s="191"/>
      <c r="AH314" s="198" t="str">
        <f t="shared" si="56"/>
        <v xml:space="preserve"> </v>
      </c>
      <c r="AI314" s="191"/>
      <c r="AJ314" s="191"/>
      <c r="AK314" s="191"/>
      <c r="AL314" s="191"/>
      <c r="AM314" s="191"/>
      <c r="AN314" s="198" t="str">
        <f t="shared" si="57"/>
        <v xml:space="preserve"> </v>
      </c>
      <c r="AO314" s="191"/>
      <c r="AP314" s="191"/>
      <c r="AQ314" s="191"/>
      <c r="AR314" s="191"/>
      <c r="AS314" s="191"/>
      <c r="AT314" s="198" t="str">
        <f t="shared" si="58"/>
        <v xml:space="preserve"> </v>
      </c>
      <c r="AU314" s="191"/>
      <c r="AV314" s="191"/>
      <c r="AW314" s="191"/>
      <c r="AX314" s="191"/>
      <c r="AY314" s="191"/>
      <c r="AZ314" s="198" t="str">
        <f t="shared" si="59"/>
        <v xml:space="preserve"> </v>
      </c>
      <c r="BA314" s="191"/>
      <c r="BB314" s="191"/>
      <c r="BC314" s="191"/>
      <c r="BD314" s="191"/>
      <c r="BE314" s="191"/>
      <c r="BF314" s="198" t="str">
        <f t="shared" si="60"/>
        <v xml:space="preserve"> </v>
      </c>
      <c r="BG314" s="191"/>
      <c r="BH314" s="191"/>
      <c r="BI314" s="191"/>
      <c r="BJ314" s="191"/>
      <c r="BK314" s="191"/>
      <c r="BL314" s="198" t="str">
        <f t="shared" si="61"/>
        <v xml:space="preserve"> </v>
      </c>
      <c r="BM314" s="191"/>
      <c r="BN314" s="191"/>
      <c r="BO314" s="191"/>
      <c r="BP314" s="191"/>
      <c r="BQ314" s="191"/>
      <c r="BR314" s="198" t="str">
        <f t="shared" si="62"/>
        <v xml:space="preserve"> </v>
      </c>
      <c r="BS314" s="191"/>
      <c r="BT314" s="191"/>
      <c r="BU314" s="191"/>
      <c r="BV314" s="191"/>
      <c r="BW314" s="191"/>
      <c r="BX314" s="198" t="str">
        <f t="shared" si="63"/>
        <v xml:space="preserve"> </v>
      </c>
      <c r="BY314" s="191"/>
      <c r="BZ314" s="191"/>
      <c r="CA314" s="191"/>
      <c r="CB314" s="191"/>
      <c r="CC314" s="191"/>
      <c r="CD314" s="198" t="str">
        <f t="shared" si="64"/>
        <v xml:space="preserve"> </v>
      </c>
      <c r="CE314" s="66"/>
      <c r="CF314" s="66"/>
    </row>
    <row r="315" spans="1:84" s="67" customFormat="1" x14ac:dyDescent="0.25">
      <c r="A315" s="188">
        <f>BIODATA!A313</f>
        <v>308</v>
      </c>
      <c r="B315" s="188" t="str">
        <f>BIODATA!D313</f>
        <v>021013085</v>
      </c>
      <c r="C315" s="189" t="str">
        <f>BIODATA!E313</f>
        <v xml:space="preserve"> WILIS KRISTIN</v>
      </c>
      <c r="D315" s="188" t="str">
        <f>BIODATA!G313</f>
        <v>Pemasaran</v>
      </c>
      <c r="E315" s="191"/>
      <c r="F315" s="191"/>
      <c r="G315" s="192"/>
      <c r="H315" s="192"/>
      <c r="I315" s="192"/>
      <c r="J315" s="198" t="str">
        <f t="shared" si="52"/>
        <v xml:space="preserve"> </v>
      </c>
      <c r="K315" s="191"/>
      <c r="L315" s="191"/>
      <c r="M315" s="192"/>
      <c r="N315" s="192"/>
      <c r="O315" s="192"/>
      <c r="P315" s="198" t="str">
        <f t="shared" si="53"/>
        <v xml:space="preserve"> </v>
      </c>
      <c r="Q315" s="191"/>
      <c r="R315" s="191"/>
      <c r="S315" s="192"/>
      <c r="T315" s="192"/>
      <c r="U315" s="192"/>
      <c r="V315" s="198" t="str">
        <f t="shared" si="54"/>
        <v xml:space="preserve"> </v>
      </c>
      <c r="W315" s="191"/>
      <c r="X315" s="191"/>
      <c r="Y315" s="192"/>
      <c r="Z315" s="192"/>
      <c r="AA315" s="192"/>
      <c r="AB315" s="198" t="str">
        <f t="shared" si="55"/>
        <v xml:space="preserve"> </v>
      </c>
      <c r="AC315" s="191"/>
      <c r="AD315" s="191"/>
      <c r="AE315" s="192"/>
      <c r="AF315" s="192"/>
      <c r="AG315" s="192"/>
      <c r="AH315" s="198" t="str">
        <f t="shared" si="56"/>
        <v xml:space="preserve"> </v>
      </c>
      <c r="AI315" s="191"/>
      <c r="AJ315" s="191"/>
      <c r="AK315" s="192"/>
      <c r="AL315" s="192"/>
      <c r="AM315" s="192"/>
      <c r="AN315" s="198" t="str">
        <f t="shared" si="57"/>
        <v xml:space="preserve"> </v>
      </c>
      <c r="AO315" s="191"/>
      <c r="AP315" s="191"/>
      <c r="AQ315" s="192"/>
      <c r="AR315" s="192"/>
      <c r="AS315" s="192"/>
      <c r="AT315" s="198" t="str">
        <f t="shared" si="58"/>
        <v xml:space="preserve"> </v>
      </c>
      <c r="AU315" s="191"/>
      <c r="AV315" s="191"/>
      <c r="AW315" s="192"/>
      <c r="AX315" s="192"/>
      <c r="AY315" s="192"/>
      <c r="AZ315" s="198" t="str">
        <f t="shared" si="59"/>
        <v xml:space="preserve"> </v>
      </c>
      <c r="BA315" s="191"/>
      <c r="BB315" s="191"/>
      <c r="BC315" s="192"/>
      <c r="BD315" s="192"/>
      <c r="BE315" s="192"/>
      <c r="BF315" s="198" t="str">
        <f t="shared" si="60"/>
        <v xml:space="preserve"> </v>
      </c>
      <c r="BG315" s="191"/>
      <c r="BH315" s="191"/>
      <c r="BI315" s="192"/>
      <c r="BJ315" s="192"/>
      <c r="BK315" s="192"/>
      <c r="BL315" s="198" t="str">
        <f t="shared" si="61"/>
        <v xml:space="preserve"> </v>
      </c>
      <c r="BM315" s="191"/>
      <c r="BN315" s="191"/>
      <c r="BO315" s="192"/>
      <c r="BP315" s="192"/>
      <c r="BQ315" s="192"/>
      <c r="BR315" s="198" t="str">
        <f t="shared" si="62"/>
        <v xml:space="preserve"> </v>
      </c>
      <c r="BS315" s="191"/>
      <c r="BT315" s="191"/>
      <c r="BU315" s="192"/>
      <c r="BV315" s="192"/>
      <c r="BW315" s="192"/>
      <c r="BX315" s="198" t="str">
        <f t="shared" si="63"/>
        <v xml:space="preserve"> </v>
      </c>
      <c r="BY315" s="191"/>
      <c r="BZ315" s="191"/>
      <c r="CA315" s="192"/>
      <c r="CB315" s="192"/>
      <c r="CC315" s="192"/>
      <c r="CD315" s="198" t="str">
        <f t="shared" si="64"/>
        <v xml:space="preserve"> </v>
      </c>
      <c r="CE315" s="66"/>
      <c r="CF315" s="66"/>
    </row>
    <row r="316" spans="1:84" s="67" customFormat="1" x14ac:dyDescent="0.25">
      <c r="A316" s="188">
        <f>BIODATA!A314</f>
        <v>309</v>
      </c>
      <c r="B316" s="188" t="str">
        <f>BIODATA!D314</f>
        <v>021013094</v>
      </c>
      <c r="C316" s="189" t="str">
        <f>BIODATA!E314</f>
        <v xml:space="preserve"> YOSI APRIANTI</v>
      </c>
      <c r="D316" s="188" t="str">
        <f>BIODATA!G314</f>
        <v>Pemasaran</v>
      </c>
      <c r="E316" s="191"/>
      <c r="F316" s="191"/>
      <c r="G316" s="192"/>
      <c r="H316" s="192"/>
      <c r="I316" s="192"/>
      <c r="J316" s="198" t="str">
        <f t="shared" si="52"/>
        <v xml:space="preserve"> </v>
      </c>
      <c r="K316" s="191"/>
      <c r="L316" s="191"/>
      <c r="M316" s="192"/>
      <c r="N316" s="192"/>
      <c r="O316" s="192"/>
      <c r="P316" s="198" t="str">
        <f t="shared" si="53"/>
        <v xml:space="preserve"> </v>
      </c>
      <c r="Q316" s="191"/>
      <c r="R316" s="191"/>
      <c r="S316" s="192"/>
      <c r="T316" s="192"/>
      <c r="U316" s="192"/>
      <c r="V316" s="198" t="str">
        <f t="shared" si="54"/>
        <v xml:space="preserve"> </v>
      </c>
      <c r="W316" s="191"/>
      <c r="X316" s="191"/>
      <c r="Y316" s="192"/>
      <c r="Z316" s="192"/>
      <c r="AA316" s="192"/>
      <c r="AB316" s="198" t="str">
        <f t="shared" si="55"/>
        <v xml:space="preserve"> </v>
      </c>
      <c r="AC316" s="191"/>
      <c r="AD316" s="191"/>
      <c r="AE316" s="192"/>
      <c r="AF316" s="192"/>
      <c r="AG316" s="192"/>
      <c r="AH316" s="198" t="str">
        <f t="shared" si="56"/>
        <v xml:space="preserve"> </v>
      </c>
      <c r="AI316" s="191"/>
      <c r="AJ316" s="191"/>
      <c r="AK316" s="192"/>
      <c r="AL316" s="192"/>
      <c r="AM316" s="192"/>
      <c r="AN316" s="198" t="str">
        <f t="shared" si="57"/>
        <v xml:space="preserve"> </v>
      </c>
      <c r="AO316" s="191"/>
      <c r="AP316" s="191"/>
      <c r="AQ316" s="192"/>
      <c r="AR316" s="192"/>
      <c r="AS316" s="192"/>
      <c r="AT316" s="198" t="str">
        <f t="shared" si="58"/>
        <v xml:space="preserve"> </v>
      </c>
      <c r="AU316" s="191"/>
      <c r="AV316" s="191"/>
      <c r="AW316" s="192"/>
      <c r="AX316" s="192"/>
      <c r="AY316" s="192"/>
      <c r="AZ316" s="198" t="str">
        <f t="shared" si="59"/>
        <v xml:space="preserve"> </v>
      </c>
      <c r="BA316" s="191"/>
      <c r="BB316" s="191"/>
      <c r="BC316" s="192"/>
      <c r="BD316" s="192"/>
      <c r="BE316" s="192"/>
      <c r="BF316" s="198" t="str">
        <f t="shared" si="60"/>
        <v xml:space="preserve"> </v>
      </c>
      <c r="BG316" s="191"/>
      <c r="BH316" s="191"/>
      <c r="BI316" s="192"/>
      <c r="BJ316" s="192"/>
      <c r="BK316" s="192"/>
      <c r="BL316" s="198" t="str">
        <f t="shared" si="61"/>
        <v xml:space="preserve"> </v>
      </c>
      <c r="BM316" s="191"/>
      <c r="BN316" s="191"/>
      <c r="BO316" s="192"/>
      <c r="BP316" s="192"/>
      <c r="BQ316" s="192"/>
      <c r="BR316" s="198" t="str">
        <f t="shared" si="62"/>
        <v xml:space="preserve"> </v>
      </c>
      <c r="BS316" s="191"/>
      <c r="BT316" s="191"/>
      <c r="BU316" s="192"/>
      <c r="BV316" s="192"/>
      <c r="BW316" s="192"/>
      <c r="BX316" s="198" t="str">
        <f t="shared" si="63"/>
        <v xml:space="preserve"> </v>
      </c>
      <c r="BY316" s="191"/>
      <c r="BZ316" s="191"/>
      <c r="CA316" s="192"/>
      <c r="CB316" s="192"/>
      <c r="CC316" s="192"/>
      <c r="CD316" s="198" t="str">
        <f t="shared" si="64"/>
        <v xml:space="preserve"> </v>
      </c>
      <c r="CE316" s="66"/>
      <c r="CF316" s="66"/>
    </row>
    <row r="317" spans="1:84" s="67" customFormat="1" x14ac:dyDescent="0.25">
      <c r="A317" s="188">
        <f>BIODATA!A315</f>
        <v>310</v>
      </c>
      <c r="B317" s="188" t="str">
        <f>BIODATA!D315</f>
        <v>021013103</v>
      </c>
      <c r="C317" s="189" t="str">
        <f>BIODATA!E315</f>
        <v xml:space="preserve"> ZULFIKAR</v>
      </c>
      <c r="D317" s="188" t="str">
        <f>BIODATA!G315</f>
        <v>Pemasaran</v>
      </c>
      <c r="E317" s="191"/>
      <c r="F317" s="191"/>
      <c r="G317" s="192"/>
      <c r="H317" s="192"/>
      <c r="I317" s="192"/>
      <c r="J317" s="198" t="str">
        <f t="shared" si="52"/>
        <v xml:space="preserve"> </v>
      </c>
      <c r="K317" s="191"/>
      <c r="L317" s="191"/>
      <c r="M317" s="192"/>
      <c r="N317" s="192"/>
      <c r="O317" s="192"/>
      <c r="P317" s="198" t="str">
        <f t="shared" si="53"/>
        <v xml:space="preserve"> </v>
      </c>
      <c r="Q317" s="191"/>
      <c r="R317" s="191"/>
      <c r="S317" s="192"/>
      <c r="T317" s="192"/>
      <c r="U317" s="192"/>
      <c r="V317" s="198" t="str">
        <f t="shared" si="54"/>
        <v xml:space="preserve"> </v>
      </c>
      <c r="W317" s="191"/>
      <c r="X317" s="191"/>
      <c r="Y317" s="192"/>
      <c r="Z317" s="192"/>
      <c r="AA317" s="192"/>
      <c r="AB317" s="198" t="str">
        <f t="shared" si="55"/>
        <v xml:space="preserve"> </v>
      </c>
      <c r="AC317" s="191"/>
      <c r="AD317" s="191"/>
      <c r="AE317" s="192"/>
      <c r="AF317" s="192"/>
      <c r="AG317" s="192"/>
      <c r="AH317" s="198" t="str">
        <f t="shared" si="56"/>
        <v xml:space="preserve"> </v>
      </c>
      <c r="AI317" s="191"/>
      <c r="AJ317" s="191"/>
      <c r="AK317" s="192"/>
      <c r="AL317" s="192"/>
      <c r="AM317" s="192"/>
      <c r="AN317" s="198" t="str">
        <f t="shared" si="57"/>
        <v xml:space="preserve"> </v>
      </c>
      <c r="AO317" s="191"/>
      <c r="AP317" s="191"/>
      <c r="AQ317" s="192"/>
      <c r="AR317" s="192"/>
      <c r="AS317" s="192"/>
      <c r="AT317" s="198" t="str">
        <f t="shared" si="58"/>
        <v xml:space="preserve"> </v>
      </c>
      <c r="AU317" s="191"/>
      <c r="AV317" s="191"/>
      <c r="AW317" s="192"/>
      <c r="AX317" s="192"/>
      <c r="AY317" s="192"/>
      <c r="AZ317" s="198" t="str">
        <f t="shared" si="59"/>
        <v xml:space="preserve"> </v>
      </c>
      <c r="BA317" s="191"/>
      <c r="BB317" s="191"/>
      <c r="BC317" s="192"/>
      <c r="BD317" s="192"/>
      <c r="BE317" s="192"/>
      <c r="BF317" s="198" t="str">
        <f t="shared" si="60"/>
        <v xml:space="preserve"> </v>
      </c>
      <c r="BG317" s="191"/>
      <c r="BH317" s="191"/>
      <c r="BI317" s="192"/>
      <c r="BJ317" s="192"/>
      <c r="BK317" s="192"/>
      <c r="BL317" s="198" t="str">
        <f t="shared" si="61"/>
        <v xml:space="preserve"> </v>
      </c>
      <c r="BM317" s="191"/>
      <c r="BN317" s="191"/>
      <c r="BO317" s="192"/>
      <c r="BP317" s="192"/>
      <c r="BQ317" s="192"/>
      <c r="BR317" s="198" t="str">
        <f t="shared" si="62"/>
        <v xml:space="preserve"> </v>
      </c>
      <c r="BS317" s="191"/>
      <c r="BT317" s="191"/>
      <c r="BU317" s="192"/>
      <c r="BV317" s="192"/>
      <c r="BW317" s="192"/>
      <c r="BX317" s="198" t="str">
        <f t="shared" si="63"/>
        <v xml:space="preserve"> </v>
      </c>
      <c r="BY317" s="191"/>
      <c r="BZ317" s="191"/>
      <c r="CA317" s="192"/>
      <c r="CB317" s="192"/>
      <c r="CC317" s="192"/>
      <c r="CD317" s="198" t="str">
        <f t="shared" si="64"/>
        <v xml:space="preserve"> </v>
      </c>
      <c r="CE317" s="66"/>
      <c r="CF317" s="66"/>
    </row>
    <row r="318" spans="1:84" s="67" customFormat="1" x14ac:dyDescent="0.25">
      <c r="A318" s="188">
        <f>BIODATA!A316</f>
        <v>311</v>
      </c>
      <c r="B318" s="188" t="str">
        <f>BIODATA!D316</f>
        <v>021013112</v>
      </c>
      <c r="C318" s="189" t="str">
        <f>BIODATA!E316</f>
        <v xml:space="preserve"> AHMAD ZAKARIA</v>
      </c>
      <c r="D318" s="188" t="str">
        <f>BIODATA!G316</f>
        <v>Pemasaran</v>
      </c>
      <c r="E318" s="191"/>
      <c r="F318" s="191"/>
      <c r="G318" s="192"/>
      <c r="H318" s="192"/>
      <c r="I318" s="192"/>
      <c r="J318" s="198" t="str">
        <f t="shared" si="52"/>
        <v xml:space="preserve"> </v>
      </c>
      <c r="K318" s="191"/>
      <c r="L318" s="191"/>
      <c r="M318" s="192"/>
      <c r="N318" s="192"/>
      <c r="O318" s="192"/>
      <c r="P318" s="198" t="str">
        <f t="shared" si="53"/>
        <v xml:space="preserve"> </v>
      </c>
      <c r="Q318" s="191"/>
      <c r="R318" s="191"/>
      <c r="S318" s="192"/>
      <c r="T318" s="192"/>
      <c r="U318" s="192"/>
      <c r="V318" s="198" t="str">
        <f t="shared" si="54"/>
        <v xml:space="preserve"> </v>
      </c>
      <c r="W318" s="191"/>
      <c r="X318" s="191"/>
      <c r="Y318" s="192"/>
      <c r="Z318" s="192"/>
      <c r="AA318" s="192"/>
      <c r="AB318" s="198" t="str">
        <f t="shared" si="55"/>
        <v xml:space="preserve"> </v>
      </c>
      <c r="AC318" s="191"/>
      <c r="AD318" s="191"/>
      <c r="AE318" s="192"/>
      <c r="AF318" s="192"/>
      <c r="AG318" s="192"/>
      <c r="AH318" s="198" t="str">
        <f t="shared" si="56"/>
        <v xml:space="preserve"> </v>
      </c>
      <c r="AI318" s="191"/>
      <c r="AJ318" s="191"/>
      <c r="AK318" s="192"/>
      <c r="AL318" s="192"/>
      <c r="AM318" s="192"/>
      <c r="AN318" s="198" t="str">
        <f t="shared" si="57"/>
        <v xml:space="preserve"> </v>
      </c>
      <c r="AO318" s="191"/>
      <c r="AP318" s="191"/>
      <c r="AQ318" s="192"/>
      <c r="AR318" s="192"/>
      <c r="AS318" s="192"/>
      <c r="AT318" s="198" t="str">
        <f t="shared" si="58"/>
        <v xml:space="preserve"> </v>
      </c>
      <c r="AU318" s="191"/>
      <c r="AV318" s="191"/>
      <c r="AW318" s="192"/>
      <c r="AX318" s="192"/>
      <c r="AY318" s="192"/>
      <c r="AZ318" s="198" t="str">
        <f t="shared" si="59"/>
        <v xml:space="preserve"> </v>
      </c>
      <c r="BA318" s="191"/>
      <c r="BB318" s="191"/>
      <c r="BC318" s="192"/>
      <c r="BD318" s="192"/>
      <c r="BE318" s="192"/>
      <c r="BF318" s="198" t="str">
        <f t="shared" si="60"/>
        <v xml:space="preserve"> </v>
      </c>
      <c r="BG318" s="191"/>
      <c r="BH318" s="191"/>
      <c r="BI318" s="192"/>
      <c r="BJ318" s="192"/>
      <c r="BK318" s="192"/>
      <c r="BL318" s="198" t="str">
        <f t="shared" si="61"/>
        <v xml:space="preserve"> </v>
      </c>
      <c r="BM318" s="191"/>
      <c r="BN318" s="191"/>
      <c r="BO318" s="192"/>
      <c r="BP318" s="192"/>
      <c r="BQ318" s="192"/>
      <c r="BR318" s="198" t="str">
        <f t="shared" si="62"/>
        <v xml:space="preserve"> </v>
      </c>
      <c r="BS318" s="191"/>
      <c r="BT318" s="191"/>
      <c r="BU318" s="192"/>
      <c r="BV318" s="192"/>
      <c r="BW318" s="192"/>
      <c r="BX318" s="198" t="str">
        <f t="shared" si="63"/>
        <v xml:space="preserve"> </v>
      </c>
      <c r="BY318" s="191"/>
      <c r="BZ318" s="191"/>
      <c r="CA318" s="192"/>
      <c r="CB318" s="192"/>
      <c r="CC318" s="192"/>
      <c r="CD318" s="198" t="str">
        <f t="shared" si="64"/>
        <v xml:space="preserve"> </v>
      </c>
      <c r="CE318" s="66"/>
      <c r="CF318" s="66"/>
    </row>
    <row r="319" spans="1:84" s="67" customFormat="1" x14ac:dyDescent="0.25">
      <c r="A319" s="188">
        <f>BIODATA!A317</f>
        <v>312</v>
      </c>
      <c r="B319" s="188" t="str">
        <f>BIODATA!D317</f>
        <v>021013129</v>
      </c>
      <c r="C319" s="189" t="str">
        <f>BIODATA!E317</f>
        <v xml:space="preserve"> ALHIKMATUH FADILLAH</v>
      </c>
      <c r="D319" s="188" t="str">
        <f>BIODATA!G317</f>
        <v>Pemasaran</v>
      </c>
      <c r="E319" s="191"/>
      <c r="F319" s="191"/>
      <c r="G319" s="192"/>
      <c r="H319" s="192"/>
      <c r="I319" s="192"/>
      <c r="J319" s="198" t="str">
        <f t="shared" si="52"/>
        <v xml:space="preserve"> </v>
      </c>
      <c r="K319" s="191"/>
      <c r="L319" s="191"/>
      <c r="M319" s="192"/>
      <c r="N319" s="192"/>
      <c r="O319" s="192"/>
      <c r="P319" s="198" t="str">
        <f t="shared" si="53"/>
        <v xml:space="preserve"> </v>
      </c>
      <c r="Q319" s="191"/>
      <c r="R319" s="191"/>
      <c r="S319" s="192"/>
      <c r="T319" s="192"/>
      <c r="U319" s="192"/>
      <c r="V319" s="198" t="str">
        <f t="shared" si="54"/>
        <v xml:space="preserve"> </v>
      </c>
      <c r="W319" s="191"/>
      <c r="X319" s="191"/>
      <c r="Y319" s="192"/>
      <c r="Z319" s="192"/>
      <c r="AA319" s="192"/>
      <c r="AB319" s="198" t="str">
        <f t="shared" si="55"/>
        <v xml:space="preserve"> </v>
      </c>
      <c r="AC319" s="191"/>
      <c r="AD319" s="191"/>
      <c r="AE319" s="192"/>
      <c r="AF319" s="192"/>
      <c r="AG319" s="192"/>
      <c r="AH319" s="198" t="str">
        <f t="shared" si="56"/>
        <v xml:space="preserve"> </v>
      </c>
      <c r="AI319" s="191"/>
      <c r="AJ319" s="191"/>
      <c r="AK319" s="192"/>
      <c r="AL319" s="192"/>
      <c r="AM319" s="192"/>
      <c r="AN319" s="198" t="str">
        <f t="shared" si="57"/>
        <v xml:space="preserve"> </v>
      </c>
      <c r="AO319" s="191"/>
      <c r="AP319" s="191"/>
      <c r="AQ319" s="192"/>
      <c r="AR319" s="192"/>
      <c r="AS319" s="192"/>
      <c r="AT319" s="198" t="str">
        <f t="shared" si="58"/>
        <v xml:space="preserve"> </v>
      </c>
      <c r="AU319" s="191"/>
      <c r="AV319" s="191"/>
      <c r="AW319" s="192"/>
      <c r="AX319" s="192"/>
      <c r="AY319" s="192"/>
      <c r="AZ319" s="198" t="str">
        <f t="shared" si="59"/>
        <v xml:space="preserve"> </v>
      </c>
      <c r="BA319" s="191"/>
      <c r="BB319" s="191"/>
      <c r="BC319" s="192"/>
      <c r="BD319" s="192"/>
      <c r="BE319" s="192"/>
      <c r="BF319" s="198" t="str">
        <f t="shared" si="60"/>
        <v xml:space="preserve"> </v>
      </c>
      <c r="BG319" s="191"/>
      <c r="BH319" s="191"/>
      <c r="BI319" s="192"/>
      <c r="BJ319" s="192"/>
      <c r="BK319" s="192"/>
      <c r="BL319" s="198" t="str">
        <f t="shared" si="61"/>
        <v xml:space="preserve"> </v>
      </c>
      <c r="BM319" s="191"/>
      <c r="BN319" s="191"/>
      <c r="BO319" s="192"/>
      <c r="BP319" s="192"/>
      <c r="BQ319" s="192"/>
      <c r="BR319" s="198" t="str">
        <f t="shared" si="62"/>
        <v xml:space="preserve"> </v>
      </c>
      <c r="BS319" s="191"/>
      <c r="BT319" s="191"/>
      <c r="BU319" s="192"/>
      <c r="BV319" s="192"/>
      <c r="BW319" s="192"/>
      <c r="BX319" s="198" t="str">
        <f t="shared" si="63"/>
        <v xml:space="preserve"> </v>
      </c>
      <c r="BY319" s="191"/>
      <c r="BZ319" s="191"/>
      <c r="CA319" s="192"/>
      <c r="CB319" s="192"/>
      <c r="CC319" s="192"/>
      <c r="CD319" s="198" t="str">
        <f t="shared" si="64"/>
        <v xml:space="preserve"> </v>
      </c>
      <c r="CE319" s="66"/>
      <c r="CF319" s="66"/>
    </row>
    <row r="320" spans="1:84" s="67" customFormat="1" x14ac:dyDescent="0.25">
      <c r="A320" s="188">
        <f>BIODATA!A318</f>
        <v>313</v>
      </c>
      <c r="B320" s="188" t="str">
        <f>BIODATA!D318</f>
        <v>021013138</v>
      </c>
      <c r="C320" s="189" t="str">
        <f>BIODATA!E318</f>
        <v xml:space="preserve"> CHRISTIAN VIERI</v>
      </c>
      <c r="D320" s="188" t="str">
        <f>BIODATA!G318</f>
        <v>Pemasaran</v>
      </c>
      <c r="E320" s="191"/>
      <c r="F320" s="191"/>
      <c r="G320" s="192"/>
      <c r="H320" s="192"/>
      <c r="I320" s="192"/>
      <c r="J320" s="198" t="str">
        <f t="shared" si="52"/>
        <v xml:space="preserve"> </v>
      </c>
      <c r="K320" s="191"/>
      <c r="L320" s="191"/>
      <c r="M320" s="192"/>
      <c r="N320" s="192"/>
      <c r="O320" s="192"/>
      <c r="P320" s="198" t="str">
        <f t="shared" si="53"/>
        <v xml:space="preserve"> </v>
      </c>
      <c r="Q320" s="191"/>
      <c r="R320" s="191"/>
      <c r="S320" s="192"/>
      <c r="T320" s="192"/>
      <c r="U320" s="192"/>
      <c r="V320" s="198" t="str">
        <f t="shared" si="54"/>
        <v xml:space="preserve"> </v>
      </c>
      <c r="W320" s="191"/>
      <c r="X320" s="191"/>
      <c r="Y320" s="192"/>
      <c r="Z320" s="192"/>
      <c r="AA320" s="192"/>
      <c r="AB320" s="198" t="str">
        <f t="shared" si="55"/>
        <v xml:space="preserve"> </v>
      </c>
      <c r="AC320" s="191"/>
      <c r="AD320" s="191"/>
      <c r="AE320" s="192"/>
      <c r="AF320" s="192"/>
      <c r="AG320" s="192"/>
      <c r="AH320" s="198" t="str">
        <f t="shared" si="56"/>
        <v xml:space="preserve"> </v>
      </c>
      <c r="AI320" s="191"/>
      <c r="AJ320" s="191"/>
      <c r="AK320" s="192"/>
      <c r="AL320" s="192"/>
      <c r="AM320" s="192"/>
      <c r="AN320" s="198" t="str">
        <f t="shared" si="57"/>
        <v xml:space="preserve"> </v>
      </c>
      <c r="AO320" s="191"/>
      <c r="AP320" s="191"/>
      <c r="AQ320" s="192"/>
      <c r="AR320" s="192"/>
      <c r="AS320" s="192"/>
      <c r="AT320" s="198" t="str">
        <f t="shared" si="58"/>
        <v xml:space="preserve"> </v>
      </c>
      <c r="AU320" s="191"/>
      <c r="AV320" s="191"/>
      <c r="AW320" s="192"/>
      <c r="AX320" s="192"/>
      <c r="AY320" s="192"/>
      <c r="AZ320" s="198" t="str">
        <f t="shared" si="59"/>
        <v xml:space="preserve"> </v>
      </c>
      <c r="BA320" s="191"/>
      <c r="BB320" s="191"/>
      <c r="BC320" s="192"/>
      <c r="BD320" s="192"/>
      <c r="BE320" s="192"/>
      <c r="BF320" s="198" t="str">
        <f t="shared" si="60"/>
        <v xml:space="preserve"> </v>
      </c>
      <c r="BG320" s="191"/>
      <c r="BH320" s="191"/>
      <c r="BI320" s="192"/>
      <c r="BJ320" s="192"/>
      <c r="BK320" s="192"/>
      <c r="BL320" s="198" t="str">
        <f t="shared" si="61"/>
        <v xml:space="preserve"> </v>
      </c>
      <c r="BM320" s="191"/>
      <c r="BN320" s="191"/>
      <c r="BO320" s="192"/>
      <c r="BP320" s="192"/>
      <c r="BQ320" s="192"/>
      <c r="BR320" s="198" t="str">
        <f t="shared" si="62"/>
        <v xml:space="preserve"> </v>
      </c>
      <c r="BS320" s="191"/>
      <c r="BT320" s="191"/>
      <c r="BU320" s="192"/>
      <c r="BV320" s="192"/>
      <c r="BW320" s="192"/>
      <c r="BX320" s="198" t="str">
        <f t="shared" si="63"/>
        <v xml:space="preserve"> </v>
      </c>
      <c r="BY320" s="191"/>
      <c r="BZ320" s="191"/>
      <c r="CA320" s="192"/>
      <c r="CB320" s="192"/>
      <c r="CC320" s="192"/>
      <c r="CD320" s="198" t="str">
        <f t="shared" si="64"/>
        <v xml:space="preserve"> </v>
      </c>
      <c r="CE320" s="66"/>
      <c r="CF320" s="66"/>
    </row>
    <row r="321" spans="1:84" s="67" customFormat="1" x14ac:dyDescent="0.25">
      <c r="A321" s="188">
        <f>BIODATA!A319</f>
        <v>314</v>
      </c>
      <c r="B321" s="188" t="str">
        <f>BIODATA!D319</f>
        <v>021013147</v>
      </c>
      <c r="C321" s="189" t="str">
        <f>BIODATA!E319</f>
        <v xml:space="preserve"> DAILANI</v>
      </c>
      <c r="D321" s="188" t="str">
        <f>BIODATA!G319</f>
        <v>Pemasaran</v>
      </c>
      <c r="E321" s="191"/>
      <c r="F321" s="191"/>
      <c r="G321" s="192"/>
      <c r="H321" s="192"/>
      <c r="I321" s="192"/>
      <c r="J321" s="198" t="str">
        <f t="shared" si="52"/>
        <v xml:space="preserve"> </v>
      </c>
      <c r="K321" s="191"/>
      <c r="L321" s="191"/>
      <c r="M321" s="192"/>
      <c r="N321" s="192"/>
      <c r="O321" s="192"/>
      <c r="P321" s="198" t="str">
        <f t="shared" si="53"/>
        <v xml:space="preserve"> </v>
      </c>
      <c r="Q321" s="191"/>
      <c r="R321" s="191"/>
      <c r="S321" s="192"/>
      <c r="T321" s="192"/>
      <c r="U321" s="192"/>
      <c r="V321" s="198" t="str">
        <f t="shared" si="54"/>
        <v xml:space="preserve"> </v>
      </c>
      <c r="W321" s="191"/>
      <c r="X321" s="191"/>
      <c r="Y321" s="192"/>
      <c r="Z321" s="192"/>
      <c r="AA321" s="192"/>
      <c r="AB321" s="198" t="str">
        <f t="shared" si="55"/>
        <v xml:space="preserve"> </v>
      </c>
      <c r="AC321" s="191"/>
      <c r="AD321" s="191"/>
      <c r="AE321" s="192"/>
      <c r="AF321" s="192"/>
      <c r="AG321" s="192"/>
      <c r="AH321" s="198" t="str">
        <f t="shared" si="56"/>
        <v xml:space="preserve"> </v>
      </c>
      <c r="AI321" s="191"/>
      <c r="AJ321" s="191"/>
      <c r="AK321" s="192"/>
      <c r="AL321" s="192"/>
      <c r="AM321" s="192"/>
      <c r="AN321" s="198" t="str">
        <f t="shared" si="57"/>
        <v xml:space="preserve"> </v>
      </c>
      <c r="AO321" s="191"/>
      <c r="AP321" s="191"/>
      <c r="AQ321" s="192"/>
      <c r="AR321" s="192"/>
      <c r="AS321" s="192"/>
      <c r="AT321" s="198" t="str">
        <f t="shared" si="58"/>
        <v xml:space="preserve"> </v>
      </c>
      <c r="AU321" s="191"/>
      <c r="AV321" s="191"/>
      <c r="AW321" s="192"/>
      <c r="AX321" s="192"/>
      <c r="AY321" s="192"/>
      <c r="AZ321" s="198" t="str">
        <f t="shared" si="59"/>
        <v xml:space="preserve"> </v>
      </c>
      <c r="BA321" s="191"/>
      <c r="BB321" s="191"/>
      <c r="BC321" s="192"/>
      <c r="BD321" s="192"/>
      <c r="BE321" s="192"/>
      <c r="BF321" s="198" t="str">
        <f t="shared" si="60"/>
        <v xml:space="preserve"> </v>
      </c>
      <c r="BG321" s="191"/>
      <c r="BH321" s="191"/>
      <c r="BI321" s="192"/>
      <c r="BJ321" s="192"/>
      <c r="BK321" s="192"/>
      <c r="BL321" s="198" t="str">
        <f t="shared" si="61"/>
        <v xml:space="preserve"> </v>
      </c>
      <c r="BM321" s="191"/>
      <c r="BN321" s="191"/>
      <c r="BO321" s="192"/>
      <c r="BP321" s="192"/>
      <c r="BQ321" s="192"/>
      <c r="BR321" s="198" t="str">
        <f t="shared" si="62"/>
        <v xml:space="preserve"> </v>
      </c>
      <c r="BS321" s="191"/>
      <c r="BT321" s="191"/>
      <c r="BU321" s="192"/>
      <c r="BV321" s="192"/>
      <c r="BW321" s="192"/>
      <c r="BX321" s="198" t="str">
        <f t="shared" si="63"/>
        <v xml:space="preserve"> </v>
      </c>
      <c r="BY321" s="191"/>
      <c r="BZ321" s="191"/>
      <c r="CA321" s="192"/>
      <c r="CB321" s="192"/>
      <c r="CC321" s="192"/>
      <c r="CD321" s="198" t="str">
        <f t="shared" si="64"/>
        <v xml:space="preserve"> </v>
      </c>
      <c r="CE321" s="66"/>
      <c r="CF321" s="66"/>
    </row>
    <row r="322" spans="1:84" s="67" customFormat="1" x14ac:dyDescent="0.25">
      <c r="A322" s="188">
        <f>BIODATA!A320</f>
        <v>315</v>
      </c>
      <c r="B322" s="188" t="str">
        <f>BIODATA!D320</f>
        <v>021013156</v>
      </c>
      <c r="C322" s="189" t="str">
        <f>BIODATA!E320</f>
        <v xml:space="preserve"> DEBI ARTIKA</v>
      </c>
      <c r="D322" s="188" t="str">
        <f>BIODATA!G320</f>
        <v>Pemasaran</v>
      </c>
      <c r="E322" s="191"/>
      <c r="F322" s="191"/>
      <c r="G322" s="192"/>
      <c r="H322" s="192"/>
      <c r="I322" s="192"/>
      <c r="J322" s="198" t="str">
        <f t="shared" si="52"/>
        <v xml:space="preserve"> </v>
      </c>
      <c r="K322" s="191"/>
      <c r="L322" s="191"/>
      <c r="M322" s="192"/>
      <c r="N322" s="192"/>
      <c r="O322" s="192"/>
      <c r="P322" s="198" t="str">
        <f t="shared" si="53"/>
        <v xml:space="preserve"> </v>
      </c>
      <c r="Q322" s="191"/>
      <c r="R322" s="191"/>
      <c r="S322" s="192"/>
      <c r="T322" s="192"/>
      <c r="U322" s="192"/>
      <c r="V322" s="198" t="str">
        <f t="shared" si="54"/>
        <v xml:space="preserve"> </v>
      </c>
      <c r="W322" s="191"/>
      <c r="X322" s="191"/>
      <c r="Y322" s="192"/>
      <c r="Z322" s="192"/>
      <c r="AA322" s="192"/>
      <c r="AB322" s="198" t="str">
        <f t="shared" si="55"/>
        <v xml:space="preserve"> </v>
      </c>
      <c r="AC322" s="191"/>
      <c r="AD322" s="191"/>
      <c r="AE322" s="192"/>
      <c r="AF322" s="192"/>
      <c r="AG322" s="192"/>
      <c r="AH322" s="198" t="str">
        <f t="shared" si="56"/>
        <v xml:space="preserve"> </v>
      </c>
      <c r="AI322" s="191"/>
      <c r="AJ322" s="191"/>
      <c r="AK322" s="192"/>
      <c r="AL322" s="192"/>
      <c r="AM322" s="192"/>
      <c r="AN322" s="198" t="str">
        <f t="shared" si="57"/>
        <v xml:space="preserve"> </v>
      </c>
      <c r="AO322" s="191"/>
      <c r="AP322" s="191"/>
      <c r="AQ322" s="192"/>
      <c r="AR322" s="192"/>
      <c r="AS322" s="192"/>
      <c r="AT322" s="198" t="str">
        <f t="shared" si="58"/>
        <v xml:space="preserve"> </v>
      </c>
      <c r="AU322" s="191"/>
      <c r="AV322" s="191"/>
      <c r="AW322" s="192"/>
      <c r="AX322" s="192"/>
      <c r="AY322" s="192"/>
      <c r="AZ322" s="198" t="str">
        <f t="shared" si="59"/>
        <v xml:space="preserve"> </v>
      </c>
      <c r="BA322" s="191"/>
      <c r="BB322" s="191"/>
      <c r="BC322" s="192"/>
      <c r="BD322" s="192"/>
      <c r="BE322" s="192"/>
      <c r="BF322" s="198" t="str">
        <f t="shared" si="60"/>
        <v xml:space="preserve"> </v>
      </c>
      <c r="BG322" s="191"/>
      <c r="BH322" s="191"/>
      <c r="BI322" s="192"/>
      <c r="BJ322" s="192"/>
      <c r="BK322" s="192"/>
      <c r="BL322" s="198" t="str">
        <f t="shared" si="61"/>
        <v xml:space="preserve"> </v>
      </c>
      <c r="BM322" s="191"/>
      <c r="BN322" s="191"/>
      <c r="BO322" s="192"/>
      <c r="BP322" s="192"/>
      <c r="BQ322" s="192"/>
      <c r="BR322" s="198" t="str">
        <f t="shared" si="62"/>
        <v xml:space="preserve"> </v>
      </c>
      <c r="BS322" s="191"/>
      <c r="BT322" s="191"/>
      <c r="BU322" s="192"/>
      <c r="BV322" s="192"/>
      <c r="BW322" s="192"/>
      <c r="BX322" s="198" t="str">
        <f t="shared" si="63"/>
        <v xml:space="preserve"> </v>
      </c>
      <c r="BY322" s="191"/>
      <c r="BZ322" s="191"/>
      <c r="CA322" s="192"/>
      <c r="CB322" s="192"/>
      <c r="CC322" s="192"/>
      <c r="CD322" s="198" t="str">
        <f t="shared" si="64"/>
        <v xml:space="preserve"> </v>
      </c>
      <c r="CE322" s="66"/>
      <c r="CF322" s="66"/>
    </row>
    <row r="323" spans="1:84" s="67" customFormat="1" x14ac:dyDescent="0.25">
      <c r="A323" s="188">
        <f>BIODATA!A321</f>
        <v>316</v>
      </c>
      <c r="B323" s="188" t="str">
        <f>BIODATA!D321</f>
        <v>021013165</v>
      </c>
      <c r="C323" s="189" t="str">
        <f>BIODATA!E321</f>
        <v xml:space="preserve"> DEWAN SUMANTRI</v>
      </c>
      <c r="D323" s="188" t="str">
        <f>BIODATA!G321</f>
        <v>Pemasaran</v>
      </c>
      <c r="E323" s="191"/>
      <c r="F323" s="191"/>
      <c r="G323" s="192"/>
      <c r="H323" s="192"/>
      <c r="I323" s="192"/>
      <c r="J323" s="198" t="str">
        <f t="shared" si="52"/>
        <v xml:space="preserve"> </v>
      </c>
      <c r="K323" s="191"/>
      <c r="L323" s="191"/>
      <c r="M323" s="192"/>
      <c r="N323" s="192"/>
      <c r="O323" s="192"/>
      <c r="P323" s="198" t="str">
        <f t="shared" si="53"/>
        <v xml:space="preserve"> </v>
      </c>
      <c r="Q323" s="191"/>
      <c r="R323" s="191"/>
      <c r="S323" s="192"/>
      <c r="T323" s="192"/>
      <c r="U323" s="192"/>
      <c r="V323" s="198" t="str">
        <f t="shared" si="54"/>
        <v xml:space="preserve"> </v>
      </c>
      <c r="W323" s="191"/>
      <c r="X323" s="191"/>
      <c r="Y323" s="192"/>
      <c r="Z323" s="192"/>
      <c r="AA323" s="192"/>
      <c r="AB323" s="198" t="str">
        <f t="shared" si="55"/>
        <v xml:space="preserve"> </v>
      </c>
      <c r="AC323" s="191"/>
      <c r="AD323" s="191"/>
      <c r="AE323" s="192"/>
      <c r="AF323" s="192"/>
      <c r="AG323" s="192"/>
      <c r="AH323" s="198" t="str">
        <f t="shared" si="56"/>
        <v xml:space="preserve"> </v>
      </c>
      <c r="AI323" s="191"/>
      <c r="AJ323" s="191"/>
      <c r="AK323" s="192"/>
      <c r="AL323" s="192"/>
      <c r="AM323" s="192"/>
      <c r="AN323" s="198" t="str">
        <f t="shared" si="57"/>
        <v xml:space="preserve"> </v>
      </c>
      <c r="AO323" s="191"/>
      <c r="AP323" s="191"/>
      <c r="AQ323" s="192"/>
      <c r="AR323" s="192"/>
      <c r="AS323" s="192"/>
      <c r="AT323" s="198" t="str">
        <f t="shared" si="58"/>
        <v xml:space="preserve"> </v>
      </c>
      <c r="AU323" s="191"/>
      <c r="AV323" s="191"/>
      <c r="AW323" s="192"/>
      <c r="AX323" s="192"/>
      <c r="AY323" s="192"/>
      <c r="AZ323" s="198" t="str">
        <f t="shared" si="59"/>
        <v xml:space="preserve"> </v>
      </c>
      <c r="BA323" s="191"/>
      <c r="BB323" s="191"/>
      <c r="BC323" s="192"/>
      <c r="BD323" s="192"/>
      <c r="BE323" s="192"/>
      <c r="BF323" s="198" t="str">
        <f t="shared" si="60"/>
        <v xml:space="preserve"> </v>
      </c>
      <c r="BG323" s="191"/>
      <c r="BH323" s="191"/>
      <c r="BI323" s="192"/>
      <c r="BJ323" s="192"/>
      <c r="BK323" s="192"/>
      <c r="BL323" s="198" t="str">
        <f t="shared" si="61"/>
        <v xml:space="preserve"> </v>
      </c>
      <c r="BM323" s="191"/>
      <c r="BN323" s="191"/>
      <c r="BO323" s="192"/>
      <c r="BP323" s="192"/>
      <c r="BQ323" s="192"/>
      <c r="BR323" s="198" t="str">
        <f t="shared" si="62"/>
        <v xml:space="preserve"> </v>
      </c>
      <c r="BS323" s="191"/>
      <c r="BT323" s="191"/>
      <c r="BU323" s="192"/>
      <c r="BV323" s="192"/>
      <c r="BW323" s="192"/>
      <c r="BX323" s="198" t="str">
        <f t="shared" si="63"/>
        <v xml:space="preserve"> </v>
      </c>
      <c r="BY323" s="191"/>
      <c r="BZ323" s="191"/>
      <c r="CA323" s="192"/>
      <c r="CB323" s="192"/>
      <c r="CC323" s="192"/>
      <c r="CD323" s="198" t="str">
        <f t="shared" si="64"/>
        <v xml:space="preserve"> </v>
      </c>
      <c r="CE323" s="66"/>
      <c r="CF323" s="66"/>
    </row>
    <row r="324" spans="1:84" s="67" customFormat="1" x14ac:dyDescent="0.25">
      <c r="A324" s="188">
        <f>BIODATA!A322</f>
        <v>317</v>
      </c>
      <c r="B324" s="188" t="str">
        <f>BIODATA!D322</f>
        <v>021013174</v>
      </c>
      <c r="C324" s="189" t="str">
        <f>BIODATA!E322</f>
        <v xml:space="preserve"> DINATUS SAHRA</v>
      </c>
      <c r="D324" s="188" t="str">
        <f>BIODATA!G322</f>
        <v>Pemasaran</v>
      </c>
      <c r="E324" s="191"/>
      <c r="F324" s="191"/>
      <c r="G324" s="192"/>
      <c r="H324" s="192"/>
      <c r="I324" s="192"/>
      <c r="J324" s="198" t="str">
        <f t="shared" si="52"/>
        <v xml:space="preserve"> </v>
      </c>
      <c r="K324" s="191"/>
      <c r="L324" s="191"/>
      <c r="M324" s="192"/>
      <c r="N324" s="192"/>
      <c r="O324" s="192"/>
      <c r="P324" s="198" t="str">
        <f t="shared" si="53"/>
        <v xml:space="preserve"> </v>
      </c>
      <c r="Q324" s="191"/>
      <c r="R324" s="191"/>
      <c r="S324" s="192"/>
      <c r="T324" s="192"/>
      <c r="U324" s="192"/>
      <c r="V324" s="198" t="str">
        <f t="shared" si="54"/>
        <v xml:space="preserve"> </v>
      </c>
      <c r="W324" s="191"/>
      <c r="X324" s="191"/>
      <c r="Y324" s="192"/>
      <c r="Z324" s="192"/>
      <c r="AA324" s="192"/>
      <c r="AB324" s="198" t="str">
        <f t="shared" si="55"/>
        <v xml:space="preserve"> </v>
      </c>
      <c r="AC324" s="191"/>
      <c r="AD324" s="191"/>
      <c r="AE324" s="192"/>
      <c r="AF324" s="192"/>
      <c r="AG324" s="192"/>
      <c r="AH324" s="198" t="str">
        <f t="shared" si="56"/>
        <v xml:space="preserve"> </v>
      </c>
      <c r="AI324" s="191"/>
      <c r="AJ324" s="191"/>
      <c r="AK324" s="192"/>
      <c r="AL324" s="192"/>
      <c r="AM324" s="192"/>
      <c r="AN324" s="198" t="str">
        <f t="shared" si="57"/>
        <v xml:space="preserve"> </v>
      </c>
      <c r="AO324" s="191"/>
      <c r="AP324" s="191"/>
      <c r="AQ324" s="192"/>
      <c r="AR324" s="192"/>
      <c r="AS324" s="192"/>
      <c r="AT324" s="198" t="str">
        <f t="shared" si="58"/>
        <v xml:space="preserve"> </v>
      </c>
      <c r="AU324" s="191"/>
      <c r="AV324" s="191"/>
      <c r="AW324" s="192"/>
      <c r="AX324" s="192"/>
      <c r="AY324" s="192"/>
      <c r="AZ324" s="198" t="str">
        <f t="shared" si="59"/>
        <v xml:space="preserve"> </v>
      </c>
      <c r="BA324" s="191"/>
      <c r="BB324" s="191"/>
      <c r="BC324" s="192"/>
      <c r="BD324" s="192"/>
      <c r="BE324" s="192"/>
      <c r="BF324" s="198" t="str">
        <f t="shared" si="60"/>
        <v xml:space="preserve"> </v>
      </c>
      <c r="BG324" s="191"/>
      <c r="BH324" s="191"/>
      <c r="BI324" s="192"/>
      <c r="BJ324" s="192"/>
      <c r="BK324" s="192"/>
      <c r="BL324" s="198" t="str">
        <f t="shared" si="61"/>
        <v xml:space="preserve"> </v>
      </c>
      <c r="BM324" s="191"/>
      <c r="BN324" s="191"/>
      <c r="BO324" s="192"/>
      <c r="BP324" s="192"/>
      <c r="BQ324" s="192"/>
      <c r="BR324" s="198" t="str">
        <f t="shared" si="62"/>
        <v xml:space="preserve"> </v>
      </c>
      <c r="BS324" s="191"/>
      <c r="BT324" s="191"/>
      <c r="BU324" s="192"/>
      <c r="BV324" s="192"/>
      <c r="BW324" s="192"/>
      <c r="BX324" s="198" t="str">
        <f t="shared" si="63"/>
        <v xml:space="preserve"> </v>
      </c>
      <c r="BY324" s="191"/>
      <c r="BZ324" s="191"/>
      <c r="CA324" s="192"/>
      <c r="CB324" s="192"/>
      <c r="CC324" s="192"/>
      <c r="CD324" s="198" t="str">
        <f t="shared" si="64"/>
        <v xml:space="preserve"> </v>
      </c>
      <c r="CE324" s="66"/>
      <c r="CF324" s="66"/>
    </row>
    <row r="325" spans="1:84" s="67" customFormat="1" x14ac:dyDescent="0.25">
      <c r="A325" s="188">
        <f>BIODATA!A323</f>
        <v>318</v>
      </c>
      <c r="B325" s="188" t="str">
        <f>BIODATA!D323</f>
        <v>021013183</v>
      </c>
      <c r="C325" s="189" t="str">
        <f>BIODATA!E323</f>
        <v xml:space="preserve"> DONI</v>
      </c>
      <c r="D325" s="188" t="str">
        <f>BIODATA!G323</f>
        <v>Pemasaran</v>
      </c>
      <c r="E325" s="191"/>
      <c r="F325" s="191"/>
      <c r="G325" s="192"/>
      <c r="H325" s="192"/>
      <c r="I325" s="192"/>
      <c r="J325" s="198" t="str">
        <f t="shared" si="52"/>
        <v xml:space="preserve"> </v>
      </c>
      <c r="K325" s="191"/>
      <c r="L325" s="191"/>
      <c r="M325" s="192"/>
      <c r="N325" s="192"/>
      <c r="O325" s="192"/>
      <c r="P325" s="198" t="str">
        <f t="shared" si="53"/>
        <v xml:space="preserve"> </v>
      </c>
      <c r="Q325" s="191"/>
      <c r="R325" s="191"/>
      <c r="S325" s="192"/>
      <c r="T325" s="192"/>
      <c r="U325" s="192"/>
      <c r="V325" s="198" t="str">
        <f t="shared" si="54"/>
        <v xml:space="preserve"> </v>
      </c>
      <c r="W325" s="191"/>
      <c r="X325" s="191"/>
      <c r="Y325" s="192"/>
      <c r="Z325" s="192"/>
      <c r="AA325" s="192"/>
      <c r="AB325" s="198" t="str">
        <f t="shared" si="55"/>
        <v xml:space="preserve"> </v>
      </c>
      <c r="AC325" s="191"/>
      <c r="AD325" s="191"/>
      <c r="AE325" s="192"/>
      <c r="AF325" s="192"/>
      <c r="AG325" s="192"/>
      <c r="AH325" s="198" t="str">
        <f t="shared" si="56"/>
        <v xml:space="preserve"> </v>
      </c>
      <c r="AI325" s="191"/>
      <c r="AJ325" s="191"/>
      <c r="AK325" s="192"/>
      <c r="AL325" s="192"/>
      <c r="AM325" s="192"/>
      <c r="AN325" s="198" t="str">
        <f t="shared" si="57"/>
        <v xml:space="preserve"> </v>
      </c>
      <c r="AO325" s="191"/>
      <c r="AP325" s="191"/>
      <c r="AQ325" s="192"/>
      <c r="AR325" s="192"/>
      <c r="AS325" s="192"/>
      <c r="AT325" s="198" t="str">
        <f t="shared" si="58"/>
        <v xml:space="preserve"> </v>
      </c>
      <c r="AU325" s="191"/>
      <c r="AV325" s="191"/>
      <c r="AW325" s="192"/>
      <c r="AX325" s="192"/>
      <c r="AY325" s="192"/>
      <c r="AZ325" s="198" t="str">
        <f t="shared" si="59"/>
        <v xml:space="preserve"> </v>
      </c>
      <c r="BA325" s="191"/>
      <c r="BB325" s="191"/>
      <c r="BC325" s="192"/>
      <c r="BD325" s="192"/>
      <c r="BE325" s="192"/>
      <c r="BF325" s="198" t="str">
        <f t="shared" si="60"/>
        <v xml:space="preserve"> </v>
      </c>
      <c r="BG325" s="191"/>
      <c r="BH325" s="191"/>
      <c r="BI325" s="192"/>
      <c r="BJ325" s="192"/>
      <c r="BK325" s="192"/>
      <c r="BL325" s="198" t="str">
        <f t="shared" si="61"/>
        <v xml:space="preserve"> </v>
      </c>
      <c r="BM325" s="191"/>
      <c r="BN325" s="191"/>
      <c r="BO325" s="192"/>
      <c r="BP325" s="192"/>
      <c r="BQ325" s="192"/>
      <c r="BR325" s="198" t="str">
        <f t="shared" si="62"/>
        <v xml:space="preserve"> </v>
      </c>
      <c r="BS325" s="191"/>
      <c r="BT325" s="191"/>
      <c r="BU325" s="192"/>
      <c r="BV325" s="192"/>
      <c r="BW325" s="192"/>
      <c r="BX325" s="198" t="str">
        <f t="shared" si="63"/>
        <v xml:space="preserve"> </v>
      </c>
      <c r="BY325" s="191"/>
      <c r="BZ325" s="191"/>
      <c r="CA325" s="192"/>
      <c r="CB325" s="192"/>
      <c r="CC325" s="192"/>
      <c r="CD325" s="198" t="str">
        <f t="shared" si="64"/>
        <v xml:space="preserve"> </v>
      </c>
      <c r="CE325" s="66"/>
      <c r="CF325" s="66"/>
    </row>
    <row r="326" spans="1:84" s="67" customFormat="1" x14ac:dyDescent="0.25">
      <c r="A326" s="188">
        <f>BIODATA!A324</f>
        <v>319</v>
      </c>
      <c r="B326" s="188" t="str">
        <f>BIODATA!D324</f>
        <v>021013192</v>
      </c>
      <c r="C326" s="189" t="str">
        <f>BIODATA!E324</f>
        <v xml:space="preserve"> FAHMI IDRIS</v>
      </c>
      <c r="D326" s="188" t="str">
        <f>BIODATA!G324</f>
        <v>Pemasaran</v>
      </c>
      <c r="E326" s="191"/>
      <c r="F326" s="191"/>
      <c r="G326" s="192"/>
      <c r="H326" s="192"/>
      <c r="I326" s="192"/>
      <c r="J326" s="198" t="str">
        <f t="shared" si="52"/>
        <v xml:space="preserve"> </v>
      </c>
      <c r="K326" s="191"/>
      <c r="L326" s="191"/>
      <c r="M326" s="192"/>
      <c r="N326" s="192"/>
      <c r="O326" s="192"/>
      <c r="P326" s="198" t="str">
        <f t="shared" si="53"/>
        <v xml:space="preserve"> </v>
      </c>
      <c r="Q326" s="191"/>
      <c r="R326" s="191"/>
      <c r="S326" s="192"/>
      <c r="T326" s="192"/>
      <c r="U326" s="192"/>
      <c r="V326" s="198" t="str">
        <f t="shared" si="54"/>
        <v xml:space="preserve"> </v>
      </c>
      <c r="W326" s="191"/>
      <c r="X326" s="191"/>
      <c r="Y326" s="192"/>
      <c r="Z326" s="192"/>
      <c r="AA326" s="192"/>
      <c r="AB326" s="198" t="str">
        <f t="shared" si="55"/>
        <v xml:space="preserve"> </v>
      </c>
      <c r="AC326" s="191"/>
      <c r="AD326" s="191"/>
      <c r="AE326" s="192"/>
      <c r="AF326" s="192"/>
      <c r="AG326" s="192"/>
      <c r="AH326" s="198" t="str">
        <f t="shared" si="56"/>
        <v xml:space="preserve"> </v>
      </c>
      <c r="AI326" s="191"/>
      <c r="AJ326" s="191"/>
      <c r="AK326" s="192"/>
      <c r="AL326" s="192"/>
      <c r="AM326" s="192"/>
      <c r="AN326" s="198" t="str">
        <f t="shared" si="57"/>
        <v xml:space="preserve"> </v>
      </c>
      <c r="AO326" s="191"/>
      <c r="AP326" s="191"/>
      <c r="AQ326" s="192"/>
      <c r="AR326" s="192"/>
      <c r="AS326" s="192"/>
      <c r="AT326" s="198" t="str">
        <f t="shared" si="58"/>
        <v xml:space="preserve"> </v>
      </c>
      <c r="AU326" s="191"/>
      <c r="AV326" s="191"/>
      <c r="AW326" s="192"/>
      <c r="AX326" s="192"/>
      <c r="AY326" s="192"/>
      <c r="AZ326" s="198" t="str">
        <f t="shared" si="59"/>
        <v xml:space="preserve"> </v>
      </c>
      <c r="BA326" s="191"/>
      <c r="BB326" s="191"/>
      <c r="BC326" s="192"/>
      <c r="BD326" s="192"/>
      <c r="BE326" s="192"/>
      <c r="BF326" s="198" t="str">
        <f t="shared" si="60"/>
        <v xml:space="preserve"> </v>
      </c>
      <c r="BG326" s="191"/>
      <c r="BH326" s="191"/>
      <c r="BI326" s="192"/>
      <c r="BJ326" s="192"/>
      <c r="BK326" s="192"/>
      <c r="BL326" s="198" t="str">
        <f t="shared" si="61"/>
        <v xml:space="preserve"> </v>
      </c>
      <c r="BM326" s="191"/>
      <c r="BN326" s="191"/>
      <c r="BO326" s="192"/>
      <c r="BP326" s="192"/>
      <c r="BQ326" s="192"/>
      <c r="BR326" s="198" t="str">
        <f t="shared" si="62"/>
        <v xml:space="preserve"> </v>
      </c>
      <c r="BS326" s="191"/>
      <c r="BT326" s="191"/>
      <c r="BU326" s="192"/>
      <c r="BV326" s="192"/>
      <c r="BW326" s="192"/>
      <c r="BX326" s="198" t="str">
        <f t="shared" si="63"/>
        <v xml:space="preserve"> </v>
      </c>
      <c r="BY326" s="191"/>
      <c r="BZ326" s="191"/>
      <c r="CA326" s="192"/>
      <c r="CB326" s="192"/>
      <c r="CC326" s="192"/>
      <c r="CD326" s="198" t="str">
        <f t="shared" si="64"/>
        <v xml:space="preserve"> </v>
      </c>
      <c r="CE326" s="66"/>
      <c r="CF326" s="66"/>
    </row>
    <row r="327" spans="1:84" s="67" customFormat="1" x14ac:dyDescent="0.25">
      <c r="A327" s="188">
        <f>BIODATA!A325</f>
        <v>320</v>
      </c>
      <c r="B327" s="188" t="str">
        <f>BIODATA!D325</f>
        <v>021013209</v>
      </c>
      <c r="C327" s="189" t="str">
        <f>BIODATA!E325</f>
        <v xml:space="preserve"> FIFI PUTRI</v>
      </c>
      <c r="D327" s="188" t="str">
        <f>BIODATA!G325</f>
        <v>Pemasaran</v>
      </c>
      <c r="E327" s="191"/>
      <c r="F327" s="191"/>
      <c r="G327" s="192"/>
      <c r="H327" s="192"/>
      <c r="I327" s="192"/>
      <c r="J327" s="198" t="str">
        <f t="shared" si="52"/>
        <v xml:space="preserve"> </v>
      </c>
      <c r="K327" s="191"/>
      <c r="L327" s="191"/>
      <c r="M327" s="192"/>
      <c r="N327" s="192"/>
      <c r="O327" s="192"/>
      <c r="P327" s="198" t="str">
        <f t="shared" si="53"/>
        <v xml:space="preserve"> </v>
      </c>
      <c r="Q327" s="191"/>
      <c r="R327" s="191"/>
      <c r="S327" s="192"/>
      <c r="T327" s="192"/>
      <c r="U327" s="192"/>
      <c r="V327" s="198" t="str">
        <f t="shared" si="54"/>
        <v xml:space="preserve"> </v>
      </c>
      <c r="W327" s="191"/>
      <c r="X327" s="191"/>
      <c r="Y327" s="192"/>
      <c r="Z327" s="192"/>
      <c r="AA327" s="192"/>
      <c r="AB327" s="198" t="str">
        <f t="shared" si="55"/>
        <v xml:space="preserve"> </v>
      </c>
      <c r="AC327" s="191"/>
      <c r="AD327" s="191"/>
      <c r="AE327" s="192"/>
      <c r="AF327" s="192"/>
      <c r="AG327" s="192"/>
      <c r="AH327" s="198" t="str">
        <f t="shared" si="56"/>
        <v xml:space="preserve"> </v>
      </c>
      <c r="AI327" s="191"/>
      <c r="AJ327" s="191"/>
      <c r="AK327" s="192"/>
      <c r="AL327" s="192"/>
      <c r="AM327" s="192"/>
      <c r="AN327" s="198" t="str">
        <f t="shared" si="57"/>
        <v xml:space="preserve"> </v>
      </c>
      <c r="AO327" s="191"/>
      <c r="AP327" s="191"/>
      <c r="AQ327" s="192"/>
      <c r="AR327" s="192"/>
      <c r="AS327" s="192"/>
      <c r="AT327" s="198" t="str">
        <f t="shared" si="58"/>
        <v xml:space="preserve"> </v>
      </c>
      <c r="AU327" s="191"/>
      <c r="AV327" s="191"/>
      <c r="AW327" s="192"/>
      <c r="AX327" s="192"/>
      <c r="AY327" s="192"/>
      <c r="AZ327" s="198" t="str">
        <f t="shared" si="59"/>
        <v xml:space="preserve"> </v>
      </c>
      <c r="BA327" s="191"/>
      <c r="BB327" s="191"/>
      <c r="BC327" s="192"/>
      <c r="BD327" s="192"/>
      <c r="BE327" s="192"/>
      <c r="BF327" s="198" t="str">
        <f t="shared" si="60"/>
        <v xml:space="preserve"> </v>
      </c>
      <c r="BG327" s="191"/>
      <c r="BH327" s="191"/>
      <c r="BI327" s="192"/>
      <c r="BJ327" s="192"/>
      <c r="BK327" s="192"/>
      <c r="BL327" s="198" t="str">
        <f t="shared" si="61"/>
        <v xml:space="preserve"> </v>
      </c>
      <c r="BM327" s="191"/>
      <c r="BN327" s="191"/>
      <c r="BO327" s="192"/>
      <c r="BP327" s="192"/>
      <c r="BQ327" s="192"/>
      <c r="BR327" s="198" t="str">
        <f t="shared" si="62"/>
        <v xml:space="preserve"> </v>
      </c>
      <c r="BS327" s="191"/>
      <c r="BT327" s="191"/>
      <c r="BU327" s="192"/>
      <c r="BV327" s="192"/>
      <c r="BW327" s="192"/>
      <c r="BX327" s="198" t="str">
        <f t="shared" si="63"/>
        <v xml:space="preserve"> </v>
      </c>
      <c r="BY327" s="191"/>
      <c r="BZ327" s="191"/>
      <c r="CA327" s="192"/>
      <c r="CB327" s="192"/>
      <c r="CC327" s="192"/>
      <c r="CD327" s="198" t="str">
        <f t="shared" si="64"/>
        <v xml:space="preserve"> </v>
      </c>
      <c r="CE327" s="66"/>
      <c r="CF327" s="66"/>
    </row>
    <row r="328" spans="1:84" s="67" customFormat="1" x14ac:dyDescent="0.25">
      <c r="A328" s="188">
        <f>BIODATA!A326</f>
        <v>321</v>
      </c>
      <c r="B328" s="188" t="str">
        <f>BIODATA!D326</f>
        <v>021013218</v>
      </c>
      <c r="C328" s="189" t="str">
        <f>BIODATA!E326</f>
        <v xml:space="preserve"> FITRI YANTI</v>
      </c>
      <c r="D328" s="188" t="str">
        <f>BIODATA!G326</f>
        <v>Pemasaran</v>
      </c>
      <c r="E328" s="191"/>
      <c r="F328" s="191"/>
      <c r="G328" s="192"/>
      <c r="H328" s="192"/>
      <c r="I328" s="192"/>
      <c r="J328" s="198" t="str">
        <f t="shared" si="52"/>
        <v xml:space="preserve"> </v>
      </c>
      <c r="K328" s="191"/>
      <c r="L328" s="191"/>
      <c r="M328" s="192"/>
      <c r="N328" s="192"/>
      <c r="O328" s="192"/>
      <c r="P328" s="198" t="str">
        <f t="shared" si="53"/>
        <v xml:space="preserve"> </v>
      </c>
      <c r="Q328" s="191"/>
      <c r="R328" s="191"/>
      <c r="S328" s="192"/>
      <c r="T328" s="192"/>
      <c r="U328" s="192"/>
      <c r="V328" s="198" t="str">
        <f t="shared" si="54"/>
        <v xml:space="preserve"> </v>
      </c>
      <c r="W328" s="191"/>
      <c r="X328" s="191"/>
      <c r="Y328" s="192"/>
      <c r="Z328" s="192"/>
      <c r="AA328" s="192"/>
      <c r="AB328" s="198" t="str">
        <f t="shared" si="55"/>
        <v xml:space="preserve"> </v>
      </c>
      <c r="AC328" s="191"/>
      <c r="AD328" s="191"/>
      <c r="AE328" s="192"/>
      <c r="AF328" s="192"/>
      <c r="AG328" s="192"/>
      <c r="AH328" s="198" t="str">
        <f t="shared" si="56"/>
        <v xml:space="preserve"> </v>
      </c>
      <c r="AI328" s="191"/>
      <c r="AJ328" s="191"/>
      <c r="AK328" s="192"/>
      <c r="AL328" s="192"/>
      <c r="AM328" s="192"/>
      <c r="AN328" s="198" t="str">
        <f t="shared" si="57"/>
        <v xml:space="preserve"> </v>
      </c>
      <c r="AO328" s="191"/>
      <c r="AP328" s="191"/>
      <c r="AQ328" s="192"/>
      <c r="AR328" s="192"/>
      <c r="AS328" s="192"/>
      <c r="AT328" s="198" t="str">
        <f t="shared" si="58"/>
        <v xml:space="preserve"> </v>
      </c>
      <c r="AU328" s="191"/>
      <c r="AV328" s="191"/>
      <c r="AW328" s="192"/>
      <c r="AX328" s="192"/>
      <c r="AY328" s="192"/>
      <c r="AZ328" s="198" t="str">
        <f t="shared" si="59"/>
        <v xml:space="preserve"> </v>
      </c>
      <c r="BA328" s="191"/>
      <c r="BB328" s="191"/>
      <c r="BC328" s="192"/>
      <c r="BD328" s="192"/>
      <c r="BE328" s="192"/>
      <c r="BF328" s="198" t="str">
        <f t="shared" si="60"/>
        <v xml:space="preserve"> </v>
      </c>
      <c r="BG328" s="191"/>
      <c r="BH328" s="191"/>
      <c r="BI328" s="192"/>
      <c r="BJ328" s="192"/>
      <c r="BK328" s="192"/>
      <c r="BL328" s="198" t="str">
        <f t="shared" si="61"/>
        <v xml:space="preserve"> </v>
      </c>
      <c r="BM328" s="191"/>
      <c r="BN328" s="191"/>
      <c r="BO328" s="192"/>
      <c r="BP328" s="192"/>
      <c r="BQ328" s="192"/>
      <c r="BR328" s="198" t="str">
        <f t="shared" si="62"/>
        <v xml:space="preserve"> </v>
      </c>
      <c r="BS328" s="191"/>
      <c r="BT328" s="191"/>
      <c r="BU328" s="192"/>
      <c r="BV328" s="192"/>
      <c r="BW328" s="192"/>
      <c r="BX328" s="198" t="str">
        <f t="shared" si="63"/>
        <v xml:space="preserve"> </v>
      </c>
      <c r="BY328" s="191"/>
      <c r="BZ328" s="191"/>
      <c r="CA328" s="192"/>
      <c r="CB328" s="192"/>
      <c r="CC328" s="192"/>
      <c r="CD328" s="198" t="str">
        <f t="shared" si="64"/>
        <v xml:space="preserve"> </v>
      </c>
      <c r="CE328" s="66"/>
      <c r="CF328" s="66"/>
    </row>
    <row r="329" spans="1:84" s="67" customFormat="1" x14ac:dyDescent="0.25">
      <c r="A329" s="188">
        <f>BIODATA!A327</f>
        <v>322</v>
      </c>
      <c r="B329" s="188" t="str">
        <f>BIODATA!D327</f>
        <v>021013227</v>
      </c>
      <c r="C329" s="189" t="str">
        <f>BIODATA!E327</f>
        <v xml:space="preserve"> FITRIA NINGSI</v>
      </c>
      <c r="D329" s="188" t="str">
        <f>BIODATA!G327</f>
        <v>Pemasaran</v>
      </c>
      <c r="E329" s="191"/>
      <c r="F329" s="191"/>
      <c r="G329" s="192"/>
      <c r="H329" s="192"/>
      <c r="I329" s="192"/>
      <c r="J329" s="198" t="str">
        <f t="shared" ref="J329:J392" si="65">IFERROR(AVERAGE(E329:I329)," ")</f>
        <v xml:space="preserve"> </v>
      </c>
      <c r="K329" s="191"/>
      <c r="L329" s="191"/>
      <c r="M329" s="192"/>
      <c r="N329" s="192"/>
      <c r="O329" s="192"/>
      <c r="P329" s="198" t="str">
        <f t="shared" ref="P329:P392" si="66">IFERROR(AVERAGE(K329:O329)," ")</f>
        <v xml:space="preserve"> </v>
      </c>
      <c r="Q329" s="191"/>
      <c r="R329" s="191"/>
      <c r="S329" s="192"/>
      <c r="T329" s="192"/>
      <c r="U329" s="192"/>
      <c r="V329" s="198" t="str">
        <f t="shared" ref="V329:V392" si="67">IFERROR(AVERAGE(Q329:U329)," ")</f>
        <v xml:space="preserve"> </v>
      </c>
      <c r="W329" s="191"/>
      <c r="X329" s="191"/>
      <c r="Y329" s="192"/>
      <c r="Z329" s="192"/>
      <c r="AA329" s="192"/>
      <c r="AB329" s="198" t="str">
        <f t="shared" ref="AB329:AB392" si="68">IFERROR(AVERAGE(W329:AA329)," ")</f>
        <v xml:space="preserve"> </v>
      </c>
      <c r="AC329" s="191"/>
      <c r="AD329" s="191"/>
      <c r="AE329" s="192"/>
      <c r="AF329" s="192"/>
      <c r="AG329" s="192"/>
      <c r="AH329" s="198" t="str">
        <f t="shared" ref="AH329:AH392" si="69">IFERROR(AVERAGE(AC329:AG329)," ")</f>
        <v xml:space="preserve"> </v>
      </c>
      <c r="AI329" s="191"/>
      <c r="AJ329" s="191"/>
      <c r="AK329" s="192"/>
      <c r="AL329" s="192"/>
      <c r="AM329" s="192"/>
      <c r="AN329" s="198" t="str">
        <f t="shared" ref="AN329:AN392" si="70">IFERROR(AVERAGE(AI329:AM329)," ")</f>
        <v xml:space="preserve"> </v>
      </c>
      <c r="AO329" s="191"/>
      <c r="AP329" s="191"/>
      <c r="AQ329" s="192"/>
      <c r="AR329" s="192"/>
      <c r="AS329" s="192"/>
      <c r="AT329" s="198" t="str">
        <f t="shared" ref="AT329:AT392" si="71">IFERROR(AVERAGE(AO329:AS329)," ")</f>
        <v xml:space="preserve"> </v>
      </c>
      <c r="AU329" s="191"/>
      <c r="AV329" s="191"/>
      <c r="AW329" s="192"/>
      <c r="AX329" s="192"/>
      <c r="AY329" s="192"/>
      <c r="AZ329" s="198" t="str">
        <f t="shared" ref="AZ329:AZ392" si="72">IFERROR(AVERAGE(AU329:AY329)," ")</f>
        <v xml:space="preserve"> </v>
      </c>
      <c r="BA329" s="191"/>
      <c r="BB329" s="191"/>
      <c r="BC329" s="192"/>
      <c r="BD329" s="192"/>
      <c r="BE329" s="192"/>
      <c r="BF329" s="198" t="str">
        <f t="shared" ref="BF329:BF392" si="73">IFERROR(AVERAGE(BA329:BE329)," ")</f>
        <v xml:space="preserve"> </v>
      </c>
      <c r="BG329" s="191"/>
      <c r="BH329" s="191"/>
      <c r="BI329" s="192"/>
      <c r="BJ329" s="192"/>
      <c r="BK329" s="192"/>
      <c r="BL329" s="198" t="str">
        <f t="shared" ref="BL329:BL392" si="74">IFERROR(AVERAGE(BG329:BK329)," ")</f>
        <v xml:space="preserve"> </v>
      </c>
      <c r="BM329" s="191"/>
      <c r="BN329" s="191"/>
      <c r="BO329" s="192"/>
      <c r="BP329" s="192"/>
      <c r="BQ329" s="192"/>
      <c r="BR329" s="198" t="str">
        <f t="shared" ref="BR329:BR392" si="75">IFERROR(AVERAGE(BM329:BQ329)," ")</f>
        <v xml:space="preserve"> </v>
      </c>
      <c r="BS329" s="191"/>
      <c r="BT329" s="191"/>
      <c r="BU329" s="192"/>
      <c r="BV329" s="192"/>
      <c r="BW329" s="192"/>
      <c r="BX329" s="198" t="str">
        <f t="shared" ref="BX329:BX392" si="76">IFERROR(AVERAGE(BS329:BW329)," ")</f>
        <v xml:space="preserve"> </v>
      </c>
      <c r="BY329" s="191"/>
      <c r="BZ329" s="191"/>
      <c r="CA329" s="192"/>
      <c r="CB329" s="192"/>
      <c r="CC329" s="192"/>
      <c r="CD329" s="198" t="str">
        <f t="shared" ref="CD329:CD392" si="77">IFERROR(AVERAGE(BY329:CC329)," ")</f>
        <v xml:space="preserve"> </v>
      </c>
      <c r="CE329" s="66"/>
      <c r="CF329" s="66"/>
    </row>
    <row r="330" spans="1:84" s="67" customFormat="1" x14ac:dyDescent="0.25">
      <c r="A330" s="188">
        <f>BIODATA!A328</f>
        <v>323</v>
      </c>
      <c r="B330" s="188" t="str">
        <f>BIODATA!D328</f>
        <v>021013236</v>
      </c>
      <c r="C330" s="189" t="str">
        <f>BIODATA!E328</f>
        <v xml:space="preserve"> GIVENDRI</v>
      </c>
      <c r="D330" s="188" t="str">
        <f>BIODATA!G328</f>
        <v>Pemasaran</v>
      </c>
      <c r="E330" s="191"/>
      <c r="F330" s="191"/>
      <c r="G330" s="192"/>
      <c r="H330" s="192"/>
      <c r="I330" s="192"/>
      <c r="J330" s="198" t="str">
        <f t="shared" si="65"/>
        <v xml:space="preserve"> </v>
      </c>
      <c r="K330" s="191"/>
      <c r="L330" s="191"/>
      <c r="M330" s="192"/>
      <c r="N330" s="192"/>
      <c r="O330" s="192"/>
      <c r="P330" s="198" t="str">
        <f t="shared" si="66"/>
        <v xml:space="preserve"> </v>
      </c>
      <c r="Q330" s="191"/>
      <c r="R330" s="191"/>
      <c r="S330" s="192"/>
      <c r="T330" s="192"/>
      <c r="U330" s="192"/>
      <c r="V330" s="198" t="str">
        <f t="shared" si="67"/>
        <v xml:space="preserve"> </v>
      </c>
      <c r="W330" s="191"/>
      <c r="X330" s="191"/>
      <c r="Y330" s="192"/>
      <c r="Z330" s="192"/>
      <c r="AA330" s="192"/>
      <c r="AB330" s="198" t="str">
        <f t="shared" si="68"/>
        <v xml:space="preserve"> </v>
      </c>
      <c r="AC330" s="191"/>
      <c r="AD330" s="191"/>
      <c r="AE330" s="192"/>
      <c r="AF330" s="192"/>
      <c r="AG330" s="192"/>
      <c r="AH330" s="198" t="str">
        <f t="shared" si="69"/>
        <v xml:space="preserve"> </v>
      </c>
      <c r="AI330" s="191"/>
      <c r="AJ330" s="191"/>
      <c r="AK330" s="192"/>
      <c r="AL330" s="192"/>
      <c r="AM330" s="192"/>
      <c r="AN330" s="198" t="str">
        <f t="shared" si="70"/>
        <v xml:space="preserve"> </v>
      </c>
      <c r="AO330" s="191"/>
      <c r="AP330" s="191"/>
      <c r="AQ330" s="192"/>
      <c r="AR330" s="192"/>
      <c r="AS330" s="192"/>
      <c r="AT330" s="198" t="str">
        <f t="shared" si="71"/>
        <v xml:space="preserve"> </v>
      </c>
      <c r="AU330" s="191"/>
      <c r="AV330" s="191"/>
      <c r="AW330" s="192"/>
      <c r="AX330" s="192"/>
      <c r="AY330" s="192"/>
      <c r="AZ330" s="198" t="str">
        <f t="shared" si="72"/>
        <v xml:space="preserve"> </v>
      </c>
      <c r="BA330" s="191"/>
      <c r="BB330" s="191"/>
      <c r="BC330" s="192"/>
      <c r="BD330" s="192"/>
      <c r="BE330" s="192"/>
      <c r="BF330" s="198" t="str">
        <f t="shared" si="73"/>
        <v xml:space="preserve"> </v>
      </c>
      <c r="BG330" s="191"/>
      <c r="BH330" s="191"/>
      <c r="BI330" s="192"/>
      <c r="BJ330" s="192"/>
      <c r="BK330" s="192"/>
      <c r="BL330" s="198" t="str">
        <f t="shared" si="74"/>
        <v xml:space="preserve"> </v>
      </c>
      <c r="BM330" s="191"/>
      <c r="BN330" s="191"/>
      <c r="BO330" s="192"/>
      <c r="BP330" s="192"/>
      <c r="BQ330" s="192"/>
      <c r="BR330" s="198" t="str">
        <f t="shared" si="75"/>
        <v xml:space="preserve"> </v>
      </c>
      <c r="BS330" s="191"/>
      <c r="BT330" s="191"/>
      <c r="BU330" s="192"/>
      <c r="BV330" s="192"/>
      <c r="BW330" s="192"/>
      <c r="BX330" s="198" t="str">
        <f t="shared" si="76"/>
        <v xml:space="preserve"> </v>
      </c>
      <c r="BY330" s="191"/>
      <c r="BZ330" s="191"/>
      <c r="CA330" s="192"/>
      <c r="CB330" s="192"/>
      <c r="CC330" s="192"/>
      <c r="CD330" s="198" t="str">
        <f t="shared" si="77"/>
        <v xml:space="preserve"> </v>
      </c>
      <c r="CE330" s="66"/>
      <c r="CF330" s="66"/>
    </row>
    <row r="331" spans="1:84" s="67" customFormat="1" x14ac:dyDescent="0.25">
      <c r="A331" s="188">
        <f>BIODATA!A329</f>
        <v>324</v>
      </c>
      <c r="B331" s="188" t="str">
        <f>BIODATA!D329</f>
        <v>021013245</v>
      </c>
      <c r="C331" s="189" t="str">
        <f>BIODATA!E329</f>
        <v xml:space="preserve"> ILAM KASIH</v>
      </c>
      <c r="D331" s="188" t="str">
        <f>BIODATA!G329</f>
        <v>Pemasaran</v>
      </c>
      <c r="E331" s="191"/>
      <c r="F331" s="191"/>
      <c r="G331" s="192"/>
      <c r="H331" s="192"/>
      <c r="I331" s="192"/>
      <c r="J331" s="198" t="str">
        <f t="shared" si="65"/>
        <v xml:space="preserve"> </v>
      </c>
      <c r="K331" s="191"/>
      <c r="L331" s="191"/>
      <c r="M331" s="192"/>
      <c r="N331" s="192"/>
      <c r="O331" s="192"/>
      <c r="P331" s="198" t="str">
        <f t="shared" si="66"/>
        <v xml:space="preserve"> </v>
      </c>
      <c r="Q331" s="191"/>
      <c r="R331" s="191"/>
      <c r="S331" s="192"/>
      <c r="T331" s="192"/>
      <c r="U331" s="192"/>
      <c r="V331" s="198" t="str">
        <f t="shared" si="67"/>
        <v xml:space="preserve"> </v>
      </c>
      <c r="W331" s="191"/>
      <c r="X331" s="191"/>
      <c r="Y331" s="192"/>
      <c r="Z331" s="192"/>
      <c r="AA331" s="192"/>
      <c r="AB331" s="198" t="str">
        <f t="shared" si="68"/>
        <v xml:space="preserve"> </v>
      </c>
      <c r="AC331" s="191"/>
      <c r="AD331" s="191"/>
      <c r="AE331" s="192"/>
      <c r="AF331" s="192"/>
      <c r="AG331" s="192"/>
      <c r="AH331" s="198" t="str">
        <f t="shared" si="69"/>
        <v xml:space="preserve"> </v>
      </c>
      <c r="AI331" s="191"/>
      <c r="AJ331" s="191"/>
      <c r="AK331" s="192"/>
      <c r="AL331" s="192"/>
      <c r="AM331" s="192"/>
      <c r="AN331" s="198" t="str">
        <f t="shared" si="70"/>
        <v xml:space="preserve"> </v>
      </c>
      <c r="AO331" s="191"/>
      <c r="AP331" s="191"/>
      <c r="AQ331" s="192"/>
      <c r="AR331" s="192"/>
      <c r="AS331" s="192"/>
      <c r="AT331" s="198" t="str">
        <f t="shared" si="71"/>
        <v xml:space="preserve"> </v>
      </c>
      <c r="AU331" s="191"/>
      <c r="AV331" s="191"/>
      <c r="AW331" s="192"/>
      <c r="AX331" s="192"/>
      <c r="AY331" s="192"/>
      <c r="AZ331" s="198" t="str">
        <f t="shared" si="72"/>
        <v xml:space="preserve"> </v>
      </c>
      <c r="BA331" s="191"/>
      <c r="BB331" s="191"/>
      <c r="BC331" s="192"/>
      <c r="BD331" s="192"/>
      <c r="BE331" s="192"/>
      <c r="BF331" s="198" t="str">
        <f t="shared" si="73"/>
        <v xml:space="preserve"> </v>
      </c>
      <c r="BG331" s="191"/>
      <c r="BH331" s="191"/>
      <c r="BI331" s="192"/>
      <c r="BJ331" s="192"/>
      <c r="BK331" s="192"/>
      <c r="BL331" s="198" t="str">
        <f t="shared" si="74"/>
        <v xml:space="preserve"> </v>
      </c>
      <c r="BM331" s="191"/>
      <c r="BN331" s="191"/>
      <c r="BO331" s="192"/>
      <c r="BP331" s="192"/>
      <c r="BQ331" s="192"/>
      <c r="BR331" s="198" t="str">
        <f t="shared" si="75"/>
        <v xml:space="preserve"> </v>
      </c>
      <c r="BS331" s="191"/>
      <c r="BT331" s="191"/>
      <c r="BU331" s="192"/>
      <c r="BV331" s="192"/>
      <c r="BW331" s="192"/>
      <c r="BX331" s="198" t="str">
        <f t="shared" si="76"/>
        <v xml:space="preserve"> </v>
      </c>
      <c r="BY331" s="191"/>
      <c r="BZ331" s="191"/>
      <c r="CA331" s="192"/>
      <c r="CB331" s="192"/>
      <c r="CC331" s="192"/>
      <c r="CD331" s="198" t="str">
        <f t="shared" si="77"/>
        <v xml:space="preserve"> </v>
      </c>
      <c r="CE331" s="66"/>
      <c r="CF331" s="66"/>
    </row>
    <row r="332" spans="1:84" s="67" customFormat="1" x14ac:dyDescent="0.25">
      <c r="A332" s="188">
        <f>BIODATA!A330</f>
        <v>325</v>
      </c>
      <c r="B332" s="188" t="str">
        <f>BIODATA!D330</f>
        <v>021013254</v>
      </c>
      <c r="C332" s="189" t="str">
        <f>BIODATA!E330</f>
        <v xml:space="preserve"> IWAN CHANDRA</v>
      </c>
      <c r="D332" s="188" t="str">
        <f>BIODATA!G330</f>
        <v>Pemasaran</v>
      </c>
      <c r="E332" s="191"/>
      <c r="F332" s="191"/>
      <c r="G332" s="192"/>
      <c r="H332" s="192"/>
      <c r="I332" s="192"/>
      <c r="J332" s="198" t="str">
        <f t="shared" si="65"/>
        <v xml:space="preserve"> </v>
      </c>
      <c r="K332" s="191"/>
      <c r="L332" s="191"/>
      <c r="M332" s="192"/>
      <c r="N332" s="192"/>
      <c r="O332" s="192"/>
      <c r="P332" s="198" t="str">
        <f t="shared" si="66"/>
        <v xml:space="preserve"> </v>
      </c>
      <c r="Q332" s="191"/>
      <c r="R332" s="191"/>
      <c r="S332" s="192"/>
      <c r="T332" s="192"/>
      <c r="U332" s="192"/>
      <c r="V332" s="198" t="str">
        <f t="shared" si="67"/>
        <v xml:space="preserve"> </v>
      </c>
      <c r="W332" s="191"/>
      <c r="X332" s="191"/>
      <c r="Y332" s="192"/>
      <c r="Z332" s="192"/>
      <c r="AA332" s="192"/>
      <c r="AB332" s="198" t="str">
        <f t="shared" si="68"/>
        <v xml:space="preserve"> </v>
      </c>
      <c r="AC332" s="191"/>
      <c r="AD332" s="191"/>
      <c r="AE332" s="192"/>
      <c r="AF332" s="192"/>
      <c r="AG332" s="192"/>
      <c r="AH332" s="198" t="str">
        <f t="shared" si="69"/>
        <v xml:space="preserve"> </v>
      </c>
      <c r="AI332" s="191"/>
      <c r="AJ332" s="191"/>
      <c r="AK332" s="192"/>
      <c r="AL332" s="192"/>
      <c r="AM332" s="192"/>
      <c r="AN332" s="198" t="str">
        <f t="shared" si="70"/>
        <v xml:space="preserve"> </v>
      </c>
      <c r="AO332" s="191"/>
      <c r="AP332" s="191"/>
      <c r="AQ332" s="192"/>
      <c r="AR332" s="192"/>
      <c r="AS332" s="192"/>
      <c r="AT332" s="198" t="str">
        <f t="shared" si="71"/>
        <v xml:space="preserve"> </v>
      </c>
      <c r="AU332" s="191"/>
      <c r="AV332" s="191"/>
      <c r="AW332" s="192"/>
      <c r="AX332" s="192"/>
      <c r="AY332" s="192"/>
      <c r="AZ332" s="198" t="str">
        <f t="shared" si="72"/>
        <v xml:space="preserve"> </v>
      </c>
      <c r="BA332" s="191"/>
      <c r="BB332" s="191"/>
      <c r="BC332" s="192"/>
      <c r="BD332" s="192"/>
      <c r="BE332" s="192"/>
      <c r="BF332" s="198" t="str">
        <f t="shared" si="73"/>
        <v xml:space="preserve"> </v>
      </c>
      <c r="BG332" s="191"/>
      <c r="BH332" s="191"/>
      <c r="BI332" s="192"/>
      <c r="BJ332" s="192"/>
      <c r="BK332" s="192"/>
      <c r="BL332" s="198" t="str">
        <f t="shared" si="74"/>
        <v xml:space="preserve"> </v>
      </c>
      <c r="BM332" s="191"/>
      <c r="BN332" s="191"/>
      <c r="BO332" s="192"/>
      <c r="BP332" s="192"/>
      <c r="BQ332" s="192"/>
      <c r="BR332" s="198" t="str">
        <f t="shared" si="75"/>
        <v xml:space="preserve"> </v>
      </c>
      <c r="BS332" s="191"/>
      <c r="BT332" s="191"/>
      <c r="BU332" s="192"/>
      <c r="BV332" s="192"/>
      <c r="BW332" s="192"/>
      <c r="BX332" s="198" t="str">
        <f t="shared" si="76"/>
        <v xml:space="preserve"> </v>
      </c>
      <c r="BY332" s="191"/>
      <c r="BZ332" s="191"/>
      <c r="CA332" s="192"/>
      <c r="CB332" s="192"/>
      <c r="CC332" s="192"/>
      <c r="CD332" s="198" t="str">
        <f t="shared" si="77"/>
        <v xml:space="preserve"> </v>
      </c>
      <c r="CE332" s="66"/>
      <c r="CF332" s="66"/>
    </row>
    <row r="333" spans="1:84" s="67" customFormat="1" x14ac:dyDescent="0.25">
      <c r="A333" s="188">
        <f>BIODATA!A331</f>
        <v>326</v>
      </c>
      <c r="B333" s="188" t="str">
        <f>BIODATA!D331</f>
        <v>021013263</v>
      </c>
      <c r="C333" s="189" t="str">
        <f>BIODATA!E331</f>
        <v xml:space="preserve"> JUN NIZAR</v>
      </c>
      <c r="D333" s="188" t="str">
        <f>BIODATA!G331</f>
        <v>Pemasaran</v>
      </c>
      <c r="E333" s="191"/>
      <c r="F333" s="191"/>
      <c r="G333" s="192"/>
      <c r="H333" s="192"/>
      <c r="I333" s="192"/>
      <c r="J333" s="198" t="str">
        <f t="shared" si="65"/>
        <v xml:space="preserve"> </v>
      </c>
      <c r="K333" s="191"/>
      <c r="L333" s="191"/>
      <c r="M333" s="192"/>
      <c r="N333" s="192"/>
      <c r="O333" s="192"/>
      <c r="P333" s="198" t="str">
        <f t="shared" si="66"/>
        <v xml:space="preserve"> </v>
      </c>
      <c r="Q333" s="191"/>
      <c r="R333" s="191"/>
      <c r="S333" s="192"/>
      <c r="T333" s="192"/>
      <c r="U333" s="192"/>
      <c r="V333" s="198" t="str">
        <f t="shared" si="67"/>
        <v xml:space="preserve"> </v>
      </c>
      <c r="W333" s="191"/>
      <c r="X333" s="191"/>
      <c r="Y333" s="192"/>
      <c r="Z333" s="192"/>
      <c r="AA333" s="192"/>
      <c r="AB333" s="198" t="str">
        <f t="shared" si="68"/>
        <v xml:space="preserve"> </v>
      </c>
      <c r="AC333" s="191"/>
      <c r="AD333" s="191"/>
      <c r="AE333" s="192"/>
      <c r="AF333" s="192"/>
      <c r="AG333" s="192"/>
      <c r="AH333" s="198" t="str">
        <f t="shared" si="69"/>
        <v xml:space="preserve"> </v>
      </c>
      <c r="AI333" s="191"/>
      <c r="AJ333" s="191"/>
      <c r="AK333" s="192"/>
      <c r="AL333" s="192"/>
      <c r="AM333" s="192"/>
      <c r="AN333" s="198" t="str">
        <f t="shared" si="70"/>
        <v xml:space="preserve"> </v>
      </c>
      <c r="AO333" s="191"/>
      <c r="AP333" s="191"/>
      <c r="AQ333" s="192"/>
      <c r="AR333" s="192"/>
      <c r="AS333" s="192"/>
      <c r="AT333" s="198" t="str">
        <f t="shared" si="71"/>
        <v xml:space="preserve"> </v>
      </c>
      <c r="AU333" s="191"/>
      <c r="AV333" s="191"/>
      <c r="AW333" s="192"/>
      <c r="AX333" s="192"/>
      <c r="AY333" s="192"/>
      <c r="AZ333" s="198" t="str">
        <f t="shared" si="72"/>
        <v xml:space="preserve"> </v>
      </c>
      <c r="BA333" s="191"/>
      <c r="BB333" s="191"/>
      <c r="BC333" s="192"/>
      <c r="BD333" s="192"/>
      <c r="BE333" s="192"/>
      <c r="BF333" s="198" t="str">
        <f t="shared" si="73"/>
        <v xml:space="preserve"> </v>
      </c>
      <c r="BG333" s="191"/>
      <c r="BH333" s="191"/>
      <c r="BI333" s="192"/>
      <c r="BJ333" s="192"/>
      <c r="BK333" s="192"/>
      <c r="BL333" s="198" t="str">
        <f t="shared" si="74"/>
        <v xml:space="preserve"> </v>
      </c>
      <c r="BM333" s="191"/>
      <c r="BN333" s="191"/>
      <c r="BO333" s="192"/>
      <c r="BP333" s="192"/>
      <c r="BQ333" s="192"/>
      <c r="BR333" s="198" t="str">
        <f t="shared" si="75"/>
        <v xml:space="preserve"> </v>
      </c>
      <c r="BS333" s="191"/>
      <c r="BT333" s="191"/>
      <c r="BU333" s="192"/>
      <c r="BV333" s="192"/>
      <c r="BW333" s="192"/>
      <c r="BX333" s="198" t="str">
        <f t="shared" si="76"/>
        <v xml:space="preserve"> </v>
      </c>
      <c r="BY333" s="191"/>
      <c r="BZ333" s="191"/>
      <c r="CA333" s="192"/>
      <c r="CB333" s="192"/>
      <c r="CC333" s="192"/>
      <c r="CD333" s="198" t="str">
        <f t="shared" si="77"/>
        <v xml:space="preserve"> </v>
      </c>
      <c r="CE333" s="66"/>
      <c r="CF333" s="66"/>
    </row>
    <row r="334" spans="1:84" s="67" customFormat="1" x14ac:dyDescent="0.25">
      <c r="A334" s="188">
        <f>BIODATA!A332</f>
        <v>327</v>
      </c>
      <c r="B334" s="188" t="str">
        <f>BIODATA!D332</f>
        <v>021013272</v>
      </c>
      <c r="C334" s="189" t="str">
        <f>BIODATA!E332</f>
        <v xml:space="preserve"> MEISARANI</v>
      </c>
      <c r="D334" s="188" t="str">
        <f>BIODATA!G332</f>
        <v>Pemasaran</v>
      </c>
      <c r="E334" s="191"/>
      <c r="F334" s="191"/>
      <c r="G334" s="192"/>
      <c r="H334" s="192"/>
      <c r="I334" s="192"/>
      <c r="J334" s="198" t="str">
        <f t="shared" si="65"/>
        <v xml:space="preserve"> </v>
      </c>
      <c r="K334" s="191"/>
      <c r="L334" s="191"/>
      <c r="M334" s="192"/>
      <c r="N334" s="192"/>
      <c r="O334" s="192"/>
      <c r="P334" s="198" t="str">
        <f t="shared" si="66"/>
        <v xml:space="preserve"> </v>
      </c>
      <c r="Q334" s="191"/>
      <c r="R334" s="191"/>
      <c r="S334" s="192"/>
      <c r="T334" s="192"/>
      <c r="U334" s="192"/>
      <c r="V334" s="198" t="str">
        <f t="shared" si="67"/>
        <v xml:space="preserve"> </v>
      </c>
      <c r="W334" s="191"/>
      <c r="X334" s="191"/>
      <c r="Y334" s="192"/>
      <c r="Z334" s="192"/>
      <c r="AA334" s="192"/>
      <c r="AB334" s="198" t="str">
        <f t="shared" si="68"/>
        <v xml:space="preserve"> </v>
      </c>
      <c r="AC334" s="191"/>
      <c r="AD334" s="191"/>
      <c r="AE334" s="192"/>
      <c r="AF334" s="192"/>
      <c r="AG334" s="192"/>
      <c r="AH334" s="198" t="str">
        <f t="shared" si="69"/>
        <v xml:space="preserve"> </v>
      </c>
      <c r="AI334" s="191"/>
      <c r="AJ334" s="191"/>
      <c r="AK334" s="192"/>
      <c r="AL334" s="192"/>
      <c r="AM334" s="192"/>
      <c r="AN334" s="198" t="str">
        <f t="shared" si="70"/>
        <v xml:space="preserve"> </v>
      </c>
      <c r="AO334" s="191"/>
      <c r="AP334" s="191"/>
      <c r="AQ334" s="192"/>
      <c r="AR334" s="192"/>
      <c r="AS334" s="192"/>
      <c r="AT334" s="198" t="str">
        <f t="shared" si="71"/>
        <v xml:space="preserve"> </v>
      </c>
      <c r="AU334" s="191"/>
      <c r="AV334" s="191"/>
      <c r="AW334" s="192"/>
      <c r="AX334" s="192"/>
      <c r="AY334" s="192"/>
      <c r="AZ334" s="198" t="str">
        <f t="shared" si="72"/>
        <v xml:space="preserve"> </v>
      </c>
      <c r="BA334" s="191"/>
      <c r="BB334" s="191"/>
      <c r="BC334" s="192"/>
      <c r="BD334" s="192"/>
      <c r="BE334" s="192"/>
      <c r="BF334" s="198" t="str">
        <f t="shared" si="73"/>
        <v xml:space="preserve"> </v>
      </c>
      <c r="BG334" s="191"/>
      <c r="BH334" s="191"/>
      <c r="BI334" s="192"/>
      <c r="BJ334" s="192"/>
      <c r="BK334" s="192"/>
      <c r="BL334" s="198" t="str">
        <f t="shared" si="74"/>
        <v xml:space="preserve"> </v>
      </c>
      <c r="BM334" s="191"/>
      <c r="BN334" s="191"/>
      <c r="BO334" s="192"/>
      <c r="BP334" s="192"/>
      <c r="BQ334" s="192"/>
      <c r="BR334" s="198" t="str">
        <f t="shared" si="75"/>
        <v xml:space="preserve"> </v>
      </c>
      <c r="BS334" s="191"/>
      <c r="BT334" s="191"/>
      <c r="BU334" s="192"/>
      <c r="BV334" s="192"/>
      <c r="BW334" s="192"/>
      <c r="BX334" s="198" t="str">
        <f t="shared" si="76"/>
        <v xml:space="preserve"> </v>
      </c>
      <c r="BY334" s="191"/>
      <c r="BZ334" s="191"/>
      <c r="CA334" s="192"/>
      <c r="CB334" s="192"/>
      <c r="CC334" s="192"/>
      <c r="CD334" s="198" t="str">
        <f t="shared" si="77"/>
        <v xml:space="preserve"> </v>
      </c>
      <c r="CE334" s="66"/>
      <c r="CF334" s="66"/>
    </row>
    <row r="335" spans="1:84" s="67" customFormat="1" x14ac:dyDescent="0.25">
      <c r="A335" s="188">
        <f>BIODATA!A333</f>
        <v>328</v>
      </c>
      <c r="B335" s="188" t="str">
        <f>BIODATA!D333</f>
        <v>021013289</v>
      </c>
      <c r="C335" s="189" t="str">
        <f>BIODATA!E333</f>
        <v xml:space="preserve"> MILA SARI</v>
      </c>
      <c r="D335" s="188" t="str">
        <f>BIODATA!G333</f>
        <v>Pemasaran</v>
      </c>
      <c r="E335" s="191"/>
      <c r="F335" s="191"/>
      <c r="G335" s="192"/>
      <c r="H335" s="192"/>
      <c r="I335" s="192"/>
      <c r="J335" s="198" t="str">
        <f t="shared" si="65"/>
        <v xml:space="preserve"> </v>
      </c>
      <c r="K335" s="191"/>
      <c r="L335" s="191"/>
      <c r="M335" s="192"/>
      <c r="N335" s="192"/>
      <c r="O335" s="192"/>
      <c r="P335" s="198" t="str">
        <f t="shared" si="66"/>
        <v xml:space="preserve"> </v>
      </c>
      <c r="Q335" s="191"/>
      <c r="R335" s="191"/>
      <c r="S335" s="192"/>
      <c r="T335" s="192"/>
      <c r="U335" s="192"/>
      <c r="V335" s="198" t="str">
        <f t="shared" si="67"/>
        <v xml:space="preserve"> </v>
      </c>
      <c r="W335" s="191"/>
      <c r="X335" s="191"/>
      <c r="Y335" s="192"/>
      <c r="Z335" s="192"/>
      <c r="AA335" s="192"/>
      <c r="AB335" s="198" t="str">
        <f t="shared" si="68"/>
        <v xml:space="preserve"> </v>
      </c>
      <c r="AC335" s="191"/>
      <c r="AD335" s="191"/>
      <c r="AE335" s="192"/>
      <c r="AF335" s="192"/>
      <c r="AG335" s="192"/>
      <c r="AH335" s="198" t="str">
        <f t="shared" si="69"/>
        <v xml:space="preserve"> </v>
      </c>
      <c r="AI335" s="191"/>
      <c r="AJ335" s="191"/>
      <c r="AK335" s="192"/>
      <c r="AL335" s="192"/>
      <c r="AM335" s="192"/>
      <c r="AN335" s="198" t="str">
        <f t="shared" si="70"/>
        <v xml:space="preserve"> </v>
      </c>
      <c r="AO335" s="191"/>
      <c r="AP335" s="191"/>
      <c r="AQ335" s="192"/>
      <c r="AR335" s="192"/>
      <c r="AS335" s="192"/>
      <c r="AT335" s="198" t="str">
        <f t="shared" si="71"/>
        <v xml:space="preserve"> </v>
      </c>
      <c r="AU335" s="191"/>
      <c r="AV335" s="191"/>
      <c r="AW335" s="192"/>
      <c r="AX335" s="192"/>
      <c r="AY335" s="192"/>
      <c r="AZ335" s="198" t="str">
        <f t="shared" si="72"/>
        <v xml:space="preserve"> </v>
      </c>
      <c r="BA335" s="191"/>
      <c r="BB335" s="191"/>
      <c r="BC335" s="192"/>
      <c r="BD335" s="192"/>
      <c r="BE335" s="192"/>
      <c r="BF335" s="198" t="str">
        <f t="shared" si="73"/>
        <v xml:space="preserve"> </v>
      </c>
      <c r="BG335" s="191"/>
      <c r="BH335" s="191"/>
      <c r="BI335" s="192"/>
      <c r="BJ335" s="192"/>
      <c r="BK335" s="192"/>
      <c r="BL335" s="198" t="str">
        <f t="shared" si="74"/>
        <v xml:space="preserve"> </v>
      </c>
      <c r="BM335" s="191"/>
      <c r="BN335" s="191"/>
      <c r="BO335" s="192"/>
      <c r="BP335" s="192"/>
      <c r="BQ335" s="192"/>
      <c r="BR335" s="198" t="str">
        <f t="shared" si="75"/>
        <v xml:space="preserve"> </v>
      </c>
      <c r="BS335" s="191"/>
      <c r="BT335" s="191"/>
      <c r="BU335" s="192"/>
      <c r="BV335" s="192"/>
      <c r="BW335" s="192"/>
      <c r="BX335" s="198" t="str">
        <f t="shared" si="76"/>
        <v xml:space="preserve"> </v>
      </c>
      <c r="BY335" s="191"/>
      <c r="BZ335" s="191"/>
      <c r="CA335" s="192"/>
      <c r="CB335" s="192"/>
      <c r="CC335" s="192"/>
      <c r="CD335" s="198" t="str">
        <f t="shared" si="77"/>
        <v xml:space="preserve"> </v>
      </c>
      <c r="CE335" s="66"/>
      <c r="CF335" s="66"/>
    </row>
    <row r="336" spans="1:84" s="67" customFormat="1" x14ac:dyDescent="0.25">
      <c r="A336" s="188">
        <f>BIODATA!A334</f>
        <v>329</v>
      </c>
      <c r="B336" s="188" t="str">
        <f>BIODATA!D334</f>
        <v>021013298</v>
      </c>
      <c r="C336" s="189" t="str">
        <f>BIODATA!E334</f>
        <v xml:space="preserve"> MITA EKA WULANDARI</v>
      </c>
      <c r="D336" s="188" t="str">
        <f>BIODATA!G334</f>
        <v>Pemasaran</v>
      </c>
      <c r="E336" s="191"/>
      <c r="F336" s="191"/>
      <c r="G336" s="192"/>
      <c r="H336" s="192"/>
      <c r="I336" s="192"/>
      <c r="J336" s="198" t="str">
        <f t="shared" si="65"/>
        <v xml:space="preserve"> </v>
      </c>
      <c r="K336" s="191"/>
      <c r="L336" s="191"/>
      <c r="M336" s="192"/>
      <c r="N336" s="192"/>
      <c r="O336" s="192"/>
      <c r="P336" s="198" t="str">
        <f t="shared" si="66"/>
        <v xml:space="preserve"> </v>
      </c>
      <c r="Q336" s="191"/>
      <c r="R336" s="191"/>
      <c r="S336" s="192"/>
      <c r="T336" s="192"/>
      <c r="U336" s="192"/>
      <c r="V336" s="198" t="str">
        <f t="shared" si="67"/>
        <v xml:space="preserve"> </v>
      </c>
      <c r="W336" s="191"/>
      <c r="X336" s="191"/>
      <c r="Y336" s="192"/>
      <c r="Z336" s="192"/>
      <c r="AA336" s="192"/>
      <c r="AB336" s="198" t="str">
        <f t="shared" si="68"/>
        <v xml:space="preserve"> </v>
      </c>
      <c r="AC336" s="191"/>
      <c r="AD336" s="191"/>
      <c r="AE336" s="192"/>
      <c r="AF336" s="192"/>
      <c r="AG336" s="192"/>
      <c r="AH336" s="198" t="str">
        <f t="shared" si="69"/>
        <v xml:space="preserve"> </v>
      </c>
      <c r="AI336" s="191"/>
      <c r="AJ336" s="191"/>
      <c r="AK336" s="192"/>
      <c r="AL336" s="192"/>
      <c r="AM336" s="192"/>
      <c r="AN336" s="198" t="str">
        <f t="shared" si="70"/>
        <v xml:space="preserve"> </v>
      </c>
      <c r="AO336" s="191"/>
      <c r="AP336" s="191"/>
      <c r="AQ336" s="192"/>
      <c r="AR336" s="192"/>
      <c r="AS336" s="192"/>
      <c r="AT336" s="198" t="str">
        <f t="shared" si="71"/>
        <v xml:space="preserve"> </v>
      </c>
      <c r="AU336" s="191"/>
      <c r="AV336" s="191"/>
      <c r="AW336" s="192"/>
      <c r="AX336" s="192"/>
      <c r="AY336" s="192"/>
      <c r="AZ336" s="198" t="str">
        <f t="shared" si="72"/>
        <v xml:space="preserve"> </v>
      </c>
      <c r="BA336" s="191"/>
      <c r="BB336" s="191"/>
      <c r="BC336" s="192"/>
      <c r="BD336" s="192"/>
      <c r="BE336" s="192"/>
      <c r="BF336" s="198" t="str">
        <f t="shared" si="73"/>
        <v xml:space="preserve"> </v>
      </c>
      <c r="BG336" s="191"/>
      <c r="BH336" s="191"/>
      <c r="BI336" s="192"/>
      <c r="BJ336" s="192"/>
      <c r="BK336" s="192"/>
      <c r="BL336" s="198" t="str">
        <f t="shared" si="74"/>
        <v xml:space="preserve"> </v>
      </c>
      <c r="BM336" s="191"/>
      <c r="BN336" s="191"/>
      <c r="BO336" s="192"/>
      <c r="BP336" s="192"/>
      <c r="BQ336" s="192"/>
      <c r="BR336" s="198" t="str">
        <f t="shared" si="75"/>
        <v xml:space="preserve"> </v>
      </c>
      <c r="BS336" s="191"/>
      <c r="BT336" s="191"/>
      <c r="BU336" s="192"/>
      <c r="BV336" s="192"/>
      <c r="BW336" s="192"/>
      <c r="BX336" s="198" t="str">
        <f t="shared" si="76"/>
        <v xml:space="preserve"> </v>
      </c>
      <c r="BY336" s="191"/>
      <c r="BZ336" s="191"/>
      <c r="CA336" s="192"/>
      <c r="CB336" s="192"/>
      <c r="CC336" s="192"/>
      <c r="CD336" s="198" t="str">
        <f t="shared" si="77"/>
        <v xml:space="preserve"> </v>
      </c>
      <c r="CE336" s="66"/>
      <c r="CF336" s="66"/>
    </row>
    <row r="337" spans="1:84" s="67" customFormat="1" x14ac:dyDescent="0.25">
      <c r="A337" s="188">
        <f>BIODATA!A335</f>
        <v>330</v>
      </c>
      <c r="B337" s="188" t="str">
        <f>BIODATA!D335</f>
        <v>021013307</v>
      </c>
      <c r="C337" s="189" t="str">
        <f>BIODATA!E335</f>
        <v xml:space="preserve"> MUHAMMAD LAHA</v>
      </c>
      <c r="D337" s="188" t="str">
        <f>BIODATA!G335</f>
        <v>Pemasaran</v>
      </c>
      <c r="E337" s="191"/>
      <c r="F337" s="191"/>
      <c r="G337" s="192"/>
      <c r="H337" s="192"/>
      <c r="I337" s="192"/>
      <c r="J337" s="198" t="str">
        <f t="shared" si="65"/>
        <v xml:space="preserve"> </v>
      </c>
      <c r="K337" s="191"/>
      <c r="L337" s="191"/>
      <c r="M337" s="192"/>
      <c r="N337" s="192"/>
      <c r="O337" s="192"/>
      <c r="P337" s="198" t="str">
        <f t="shared" si="66"/>
        <v xml:space="preserve"> </v>
      </c>
      <c r="Q337" s="191"/>
      <c r="R337" s="191"/>
      <c r="S337" s="192"/>
      <c r="T337" s="192"/>
      <c r="U337" s="192"/>
      <c r="V337" s="198" t="str">
        <f t="shared" si="67"/>
        <v xml:space="preserve"> </v>
      </c>
      <c r="W337" s="191"/>
      <c r="X337" s="191"/>
      <c r="Y337" s="192"/>
      <c r="Z337" s="192"/>
      <c r="AA337" s="192"/>
      <c r="AB337" s="198" t="str">
        <f t="shared" si="68"/>
        <v xml:space="preserve"> </v>
      </c>
      <c r="AC337" s="191"/>
      <c r="AD337" s="191"/>
      <c r="AE337" s="192"/>
      <c r="AF337" s="192"/>
      <c r="AG337" s="192"/>
      <c r="AH337" s="198" t="str">
        <f t="shared" si="69"/>
        <v xml:space="preserve"> </v>
      </c>
      <c r="AI337" s="191"/>
      <c r="AJ337" s="191"/>
      <c r="AK337" s="192"/>
      <c r="AL337" s="192"/>
      <c r="AM337" s="192"/>
      <c r="AN337" s="198" t="str">
        <f t="shared" si="70"/>
        <v xml:space="preserve"> </v>
      </c>
      <c r="AO337" s="191"/>
      <c r="AP337" s="191"/>
      <c r="AQ337" s="192"/>
      <c r="AR337" s="192"/>
      <c r="AS337" s="192"/>
      <c r="AT337" s="198" t="str">
        <f t="shared" si="71"/>
        <v xml:space="preserve"> </v>
      </c>
      <c r="AU337" s="191"/>
      <c r="AV337" s="191"/>
      <c r="AW337" s="192"/>
      <c r="AX337" s="192"/>
      <c r="AY337" s="192"/>
      <c r="AZ337" s="198" t="str">
        <f t="shared" si="72"/>
        <v xml:space="preserve"> </v>
      </c>
      <c r="BA337" s="191"/>
      <c r="BB337" s="191"/>
      <c r="BC337" s="192"/>
      <c r="BD337" s="192"/>
      <c r="BE337" s="192"/>
      <c r="BF337" s="198" t="str">
        <f t="shared" si="73"/>
        <v xml:space="preserve"> </v>
      </c>
      <c r="BG337" s="191"/>
      <c r="BH337" s="191"/>
      <c r="BI337" s="192"/>
      <c r="BJ337" s="192"/>
      <c r="BK337" s="192"/>
      <c r="BL337" s="198" t="str">
        <f t="shared" si="74"/>
        <v xml:space="preserve"> </v>
      </c>
      <c r="BM337" s="191"/>
      <c r="BN337" s="191"/>
      <c r="BO337" s="192"/>
      <c r="BP337" s="192"/>
      <c r="BQ337" s="192"/>
      <c r="BR337" s="198" t="str">
        <f t="shared" si="75"/>
        <v xml:space="preserve"> </v>
      </c>
      <c r="BS337" s="191"/>
      <c r="BT337" s="191"/>
      <c r="BU337" s="192"/>
      <c r="BV337" s="192"/>
      <c r="BW337" s="192"/>
      <c r="BX337" s="198" t="str">
        <f t="shared" si="76"/>
        <v xml:space="preserve"> </v>
      </c>
      <c r="BY337" s="191"/>
      <c r="BZ337" s="191"/>
      <c r="CA337" s="192"/>
      <c r="CB337" s="192"/>
      <c r="CC337" s="192"/>
      <c r="CD337" s="198" t="str">
        <f t="shared" si="77"/>
        <v xml:space="preserve"> </v>
      </c>
      <c r="CE337" s="66"/>
      <c r="CF337" s="66"/>
    </row>
    <row r="338" spans="1:84" s="67" customFormat="1" x14ac:dyDescent="0.25">
      <c r="A338" s="188">
        <f>BIODATA!A336</f>
        <v>331</v>
      </c>
      <c r="B338" s="188" t="str">
        <f>BIODATA!D336</f>
        <v>021013316</v>
      </c>
      <c r="C338" s="189" t="str">
        <f>BIODATA!E336</f>
        <v xml:space="preserve"> NATALIA</v>
      </c>
      <c r="D338" s="188" t="str">
        <f>BIODATA!G336</f>
        <v>Pemasaran</v>
      </c>
      <c r="E338" s="191"/>
      <c r="F338" s="191"/>
      <c r="G338" s="192"/>
      <c r="H338" s="192"/>
      <c r="I338" s="192"/>
      <c r="J338" s="198" t="str">
        <f t="shared" si="65"/>
        <v xml:space="preserve"> </v>
      </c>
      <c r="K338" s="191"/>
      <c r="L338" s="191"/>
      <c r="M338" s="192"/>
      <c r="N338" s="192"/>
      <c r="O338" s="192"/>
      <c r="P338" s="198" t="str">
        <f t="shared" si="66"/>
        <v xml:space="preserve"> </v>
      </c>
      <c r="Q338" s="191"/>
      <c r="R338" s="191"/>
      <c r="S338" s="192"/>
      <c r="T338" s="192"/>
      <c r="U338" s="192"/>
      <c r="V338" s="198" t="str">
        <f t="shared" si="67"/>
        <v xml:space="preserve"> </v>
      </c>
      <c r="W338" s="191"/>
      <c r="X338" s="191"/>
      <c r="Y338" s="192"/>
      <c r="Z338" s="192"/>
      <c r="AA338" s="192"/>
      <c r="AB338" s="198" t="str">
        <f t="shared" si="68"/>
        <v xml:space="preserve"> </v>
      </c>
      <c r="AC338" s="191"/>
      <c r="AD338" s="191"/>
      <c r="AE338" s="192"/>
      <c r="AF338" s="192"/>
      <c r="AG338" s="192"/>
      <c r="AH338" s="198" t="str">
        <f t="shared" si="69"/>
        <v xml:space="preserve"> </v>
      </c>
      <c r="AI338" s="191"/>
      <c r="AJ338" s="191"/>
      <c r="AK338" s="192"/>
      <c r="AL338" s="192"/>
      <c r="AM338" s="192"/>
      <c r="AN338" s="198" t="str">
        <f t="shared" si="70"/>
        <v xml:space="preserve"> </v>
      </c>
      <c r="AO338" s="191"/>
      <c r="AP338" s="191"/>
      <c r="AQ338" s="192"/>
      <c r="AR338" s="192"/>
      <c r="AS338" s="192"/>
      <c r="AT338" s="198" t="str">
        <f t="shared" si="71"/>
        <v xml:space="preserve"> </v>
      </c>
      <c r="AU338" s="191"/>
      <c r="AV338" s="191"/>
      <c r="AW338" s="192"/>
      <c r="AX338" s="192"/>
      <c r="AY338" s="192"/>
      <c r="AZ338" s="198" t="str">
        <f t="shared" si="72"/>
        <v xml:space="preserve"> </v>
      </c>
      <c r="BA338" s="191"/>
      <c r="BB338" s="191"/>
      <c r="BC338" s="192"/>
      <c r="BD338" s="192"/>
      <c r="BE338" s="192"/>
      <c r="BF338" s="198" t="str">
        <f t="shared" si="73"/>
        <v xml:space="preserve"> </v>
      </c>
      <c r="BG338" s="191"/>
      <c r="BH338" s="191"/>
      <c r="BI338" s="192"/>
      <c r="BJ338" s="192"/>
      <c r="BK338" s="192"/>
      <c r="BL338" s="198" t="str">
        <f t="shared" si="74"/>
        <v xml:space="preserve"> </v>
      </c>
      <c r="BM338" s="191"/>
      <c r="BN338" s="191"/>
      <c r="BO338" s="192"/>
      <c r="BP338" s="192"/>
      <c r="BQ338" s="192"/>
      <c r="BR338" s="198" t="str">
        <f t="shared" si="75"/>
        <v xml:space="preserve"> </v>
      </c>
      <c r="BS338" s="191"/>
      <c r="BT338" s="191"/>
      <c r="BU338" s="192"/>
      <c r="BV338" s="192"/>
      <c r="BW338" s="192"/>
      <c r="BX338" s="198" t="str">
        <f t="shared" si="76"/>
        <v xml:space="preserve"> </v>
      </c>
      <c r="BY338" s="191"/>
      <c r="BZ338" s="191"/>
      <c r="CA338" s="192"/>
      <c r="CB338" s="192"/>
      <c r="CC338" s="192"/>
      <c r="CD338" s="198" t="str">
        <f t="shared" si="77"/>
        <v xml:space="preserve"> </v>
      </c>
      <c r="CE338" s="66"/>
      <c r="CF338" s="66"/>
    </row>
    <row r="339" spans="1:84" s="67" customFormat="1" x14ac:dyDescent="0.25">
      <c r="A339" s="188">
        <f>BIODATA!A337</f>
        <v>332</v>
      </c>
      <c r="B339" s="188" t="str">
        <f>BIODATA!D337</f>
        <v>021013325</v>
      </c>
      <c r="C339" s="189" t="str">
        <f>BIODATA!E337</f>
        <v xml:space="preserve"> NETI NURINDASARI</v>
      </c>
      <c r="D339" s="188" t="str">
        <f>BIODATA!G337</f>
        <v>Pemasaran</v>
      </c>
      <c r="E339" s="191"/>
      <c r="F339" s="191"/>
      <c r="G339" s="192"/>
      <c r="H339" s="192"/>
      <c r="I339" s="192"/>
      <c r="J339" s="198" t="str">
        <f t="shared" si="65"/>
        <v xml:space="preserve"> </v>
      </c>
      <c r="K339" s="191"/>
      <c r="L339" s="191"/>
      <c r="M339" s="192"/>
      <c r="N339" s="192"/>
      <c r="O339" s="192"/>
      <c r="P339" s="198" t="str">
        <f t="shared" si="66"/>
        <v xml:space="preserve"> </v>
      </c>
      <c r="Q339" s="191"/>
      <c r="R339" s="191"/>
      <c r="S339" s="192"/>
      <c r="T339" s="192"/>
      <c r="U339" s="192"/>
      <c r="V339" s="198" t="str">
        <f t="shared" si="67"/>
        <v xml:space="preserve"> </v>
      </c>
      <c r="W339" s="191"/>
      <c r="X339" s="191"/>
      <c r="Y339" s="192"/>
      <c r="Z339" s="192"/>
      <c r="AA339" s="192"/>
      <c r="AB339" s="198" t="str">
        <f t="shared" si="68"/>
        <v xml:space="preserve"> </v>
      </c>
      <c r="AC339" s="191"/>
      <c r="AD339" s="191"/>
      <c r="AE339" s="192"/>
      <c r="AF339" s="192"/>
      <c r="AG339" s="192"/>
      <c r="AH339" s="198" t="str">
        <f t="shared" si="69"/>
        <v xml:space="preserve"> </v>
      </c>
      <c r="AI339" s="191"/>
      <c r="AJ339" s="191"/>
      <c r="AK339" s="192"/>
      <c r="AL339" s="192"/>
      <c r="AM339" s="192"/>
      <c r="AN339" s="198" t="str">
        <f t="shared" si="70"/>
        <v xml:space="preserve"> </v>
      </c>
      <c r="AO339" s="191"/>
      <c r="AP339" s="191"/>
      <c r="AQ339" s="192"/>
      <c r="AR339" s="192"/>
      <c r="AS339" s="192"/>
      <c r="AT339" s="198" t="str">
        <f t="shared" si="71"/>
        <v xml:space="preserve"> </v>
      </c>
      <c r="AU339" s="191"/>
      <c r="AV339" s="191"/>
      <c r="AW339" s="192"/>
      <c r="AX339" s="192"/>
      <c r="AY339" s="192"/>
      <c r="AZ339" s="198" t="str">
        <f t="shared" si="72"/>
        <v xml:space="preserve"> </v>
      </c>
      <c r="BA339" s="191"/>
      <c r="BB339" s="191"/>
      <c r="BC339" s="192"/>
      <c r="BD339" s="192"/>
      <c r="BE339" s="192"/>
      <c r="BF339" s="198" t="str">
        <f t="shared" si="73"/>
        <v xml:space="preserve"> </v>
      </c>
      <c r="BG339" s="191"/>
      <c r="BH339" s="191"/>
      <c r="BI339" s="192"/>
      <c r="BJ339" s="192"/>
      <c r="BK339" s="192"/>
      <c r="BL339" s="198" t="str">
        <f t="shared" si="74"/>
        <v xml:space="preserve"> </v>
      </c>
      <c r="BM339" s="191"/>
      <c r="BN339" s="191"/>
      <c r="BO339" s="192"/>
      <c r="BP339" s="192"/>
      <c r="BQ339" s="192"/>
      <c r="BR339" s="198" t="str">
        <f t="shared" si="75"/>
        <v xml:space="preserve"> </v>
      </c>
      <c r="BS339" s="191"/>
      <c r="BT339" s="191"/>
      <c r="BU339" s="192"/>
      <c r="BV339" s="192"/>
      <c r="BW339" s="192"/>
      <c r="BX339" s="198" t="str">
        <f t="shared" si="76"/>
        <v xml:space="preserve"> </v>
      </c>
      <c r="BY339" s="191"/>
      <c r="BZ339" s="191"/>
      <c r="CA339" s="192"/>
      <c r="CB339" s="192"/>
      <c r="CC339" s="192"/>
      <c r="CD339" s="198" t="str">
        <f t="shared" si="77"/>
        <v xml:space="preserve"> </v>
      </c>
      <c r="CE339" s="66"/>
      <c r="CF339" s="66"/>
    </row>
    <row r="340" spans="1:84" s="67" customFormat="1" x14ac:dyDescent="0.25">
      <c r="A340" s="188">
        <f>BIODATA!A338</f>
        <v>333</v>
      </c>
      <c r="B340" s="188" t="str">
        <f>BIODATA!D338</f>
        <v>021013334</v>
      </c>
      <c r="C340" s="189" t="str">
        <f>BIODATA!E338</f>
        <v xml:space="preserve"> NIKEN PAJRIAN</v>
      </c>
      <c r="D340" s="188" t="str">
        <f>BIODATA!G338</f>
        <v>Pemasaran</v>
      </c>
      <c r="E340" s="191"/>
      <c r="F340" s="191"/>
      <c r="G340" s="192"/>
      <c r="H340" s="192"/>
      <c r="I340" s="192"/>
      <c r="J340" s="198" t="str">
        <f t="shared" si="65"/>
        <v xml:space="preserve"> </v>
      </c>
      <c r="K340" s="191"/>
      <c r="L340" s="191"/>
      <c r="M340" s="192"/>
      <c r="N340" s="192"/>
      <c r="O340" s="192"/>
      <c r="P340" s="198" t="str">
        <f t="shared" si="66"/>
        <v xml:space="preserve"> </v>
      </c>
      <c r="Q340" s="191"/>
      <c r="R340" s="191"/>
      <c r="S340" s="192"/>
      <c r="T340" s="192"/>
      <c r="U340" s="192"/>
      <c r="V340" s="198" t="str">
        <f t="shared" si="67"/>
        <v xml:space="preserve"> </v>
      </c>
      <c r="W340" s="191"/>
      <c r="X340" s="191"/>
      <c r="Y340" s="192"/>
      <c r="Z340" s="192"/>
      <c r="AA340" s="192"/>
      <c r="AB340" s="198" t="str">
        <f t="shared" si="68"/>
        <v xml:space="preserve"> </v>
      </c>
      <c r="AC340" s="191"/>
      <c r="AD340" s="191"/>
      <c r="AE340" s="192"/>
      <c r="AF340" s="192"/>
      <c r="AG340" s="192"/>
      <c r="AH340" s="198" t="str">
        <f t="shared" si="69"/>
        <v xml:space="preserve"> </v>
      </c>
      <c r="AI340" s="191"/>
      <c r="AJ340" s="191"/>
      <c r="AK340" s="192"/>
      <c r="AL340" s="192"/>
      <c r="AM340" s="192"/>
      <c r="AN340" s="198" t="str">
        <f t="shared" si="70"/>
        <v xml:space="preserve"> </v>
      </c>
      <c r="AO340" s="191"/>
      <c r="AP340" s="191"/>
      <c r="AQ340" s="192"/>
      <c r="AR340" s="192"/>
      <c r="AS340" s="192"/>
      <c r="AT340" s="198" t="str">
        <f t="shared" si="71"/>
        <v xml:space="preserve"> </v>
      </c>
      <c r="AU340" s="191"/>
      <c r="AV340" s="191"/>
      <c r="AW340" s="192"/>
      <c r="AX340" s="192"/>
      <c r="AY340" s="192"/>
      <c r="AZ340" s="198" t="str">
        <f t="shared" si="72"/>
        <v xml:space="preserve"> </v>
      </c>
      <c r="BA340" s="191"/>
      <c r="BB340" s="191"/>
      <c r="BC340" s="192"/>
      <c r="BD340" s="192"/>
      <c r="BE340" s="192"/>
      <c r="BF340" s="198" t="str">
        <f t="shared" si="73"/>
        <v xml:space="preserve"> </v>
      </c>
      <c r="BG340" s="191"/>
      <c r="BH340" s="191"/>
      <c r="BI340" s="192"/>
      <c r="BJ340" s="192"/>
      <c r="BK340" s="192"/>
      <c r="BL340" s="198" t="str">
        <f t="shared" si="74"/>
        <v xml:space="preserve"> </v>
      </c>
      <c r="BM340" s="191"/>
      <c r="BN340" s="191"/>
      <c r="BO340" s="192"/>
      <c r="BP340" s="192"/>
      <c r="BQ340" s="192"/>
      <c r="BR340" s="198" t="str">
        <f t="shared" si="75"/>
        <v xml:space="preserve"> </v>
      </c>
      <c r="BS340" s="191"/>
      <c r="BT340" s="191"/>
      <c r="BU340" s="192"/>
      <c r="BV340" s="192"/>
      <c r="BW340" s="192"/>
      <c r="BX340" s="198" t="str">
        <f t="shared" si="76"/>
        <v xml:space="preserve"> </v>
      </c>
      <c r="BY340" s="191"/>
      <c r="BZ340" s="191"/>
      <c r="CA340" s="192"/>
      <c r="CB340" s="192"/>
      <c r="CC340" s="192"/>
      <c r="CD340" s="198" t="str">
        <f t="shared" si="77"/>
        <v xml:space="preserve"> </v>
      </c>
      <c r="CE340" s="66"/>
      <c r="CF340" s="66"/>
    </row>
    <row r="341" spans="1:84" s="67" customFormat="1" x14ac:dyDescent="0.25">
      <c r="A341" s="188">
        <f>BIODATA!A339</f>
        <v>334</v>
      </c>
      <c r="B341" s="188" t="str">
        <f>BIODATA!D339</f>
        <v>021013343</v>
      </c>
      <c r="C341" s="189" t="str">
        <f>BIODATA!E339</f>
        <v xml:space="preserve"> RAVI MAGRIZAL</v>
      </c>
      <c r="D341" s="188" t="str">
        <f>BIODATA!G339</f>
        <v>Pemasaran</v>
      </c>
      <c r="E341" s="191"/>
      <c r="F341" s="191"/>
      <c r="G341" s="192"/>
      <c r="H341" s="192"/>
      <c r="I341" s="192"/>
      <c r="J341" s="198" t="str">
        <f t="shared" si="65"/>
        <v xml:space="preserve"> </v>
      </c>
      <c r="K341" s="191"/>
      <c r="L341" s="191"/>
      <c r="M341" s="192"/>
      <c r="N341" s="192"/>
      <c r="O341" s="192"/>
      <c r="P341" s="198" t="str">
        <f t="shared" si="66"/>
        <v xml:space="preserve"> </v>
      </c>
      <c r="Q341" s="191"/>
      <c r="R341" s="191"/>
      <c r="S341" s="192"/>
      <c r="T341" s="192"/>
      <c r="U341" s="192"/>
      <c r="V341" s="198" t="str">
        <f t="shared" si="67"/>
        <v xml:space="preserve"> </v>
      </c>
      <c r="W341" s="191"/>
      <c r="X341" s="191"/>
      <c r="Y341" s="192"/>
      <c r="Z341" s="192"/>
      <c r="AA341" s="192"/>
      <c r="AB341" s="198" t="str">
        <f t="shared" si="68"/>
        <v xml:space="preserve"> </v>
      </c>
      <c r="AC341" s="191"/>
      <c r="AD341" s="191"/>
      <c r="AE341" s="192"/>
      <c r="AF341" s="192"/>
      <c r="AG341" s="192"/>
      <c r="AH341" s="198" t="str">
        <f t="shared" si="69"/>
        <v xml:space="preserve"> </v>
      </c>
      <c r="AI341" s="191"/>
      <c r="AJ341" s="191"/>
      <c r="AK341" s="192"/>
      <c r="AL341" s="192"/>
      <c r="AM341" s="192"/>
      <c r="AN341" s="198" t="str">
        <f t="shared" si="70"/>
        <v xml:space="preserve"> </v>
      </c>
      <c r="AO341" s="191"/>
      <c r="AP341" s="191"/>
      <c r="AQ341" s="192"/>
      <c r="AR341" s="192"/>
      <c r="AS341" s="192"/>
      <c r="AT341" s="198" t="str">
        <f t="shared" si="71"/>
        <v xml:space="preserve"> </v>
      </c>
      <c r="AU341" s="191"/>
      <c r="AV341" s="191"/>
      <c r="AW341" s="192"/>
      <c r="AX341" s="192"/>
      <c r="AY341" s="192"/>
      <c r="AZ341" s="198" t="str">
        <f t="shared" si="72"/>
        <v xml:space="preserve"> </v>
      </c>
      <c r="BA341" s="191"/>
      <c r="BB341" s="191"/>
      <c r="BC341" s="192"/>
      <c r="BD341" s="192"/>
      <c r="BE341" s="192"/>
      <c r="BF341" s="198" t="str">
        <f t="shared" si="73"/>
        <v xml:space="preserve"> </v>
      </c>
      <c r="BG341" s="191"/>
      <c r="BH341" s="191"/>
      <c r="BI341" s="192"/>
      <c r="BJ341" s="192"/>
      <c r="BK341" s="192"/>
      <c r="BL341" s="198" t="str">
        <f t="shared" si="74"/>
        <v xml:space="preserve"> </v>
      </c>
      <c r="BM341" s="191"/>
      <c r="BN341" s="191"/>
      <c r="BO341" s="192"/>
      <c r="BP341" s="192"/>
      <c r="BQ341" s="192"/>
      <c r="BR341" s="198" t="str">
        <f t="shared" si="75"/>
        <v xml:space="preserve"> </v>
      </c>
      <c r="BS341" s="191"/>
      <c r="BT341" s="191"/>
      <c r="BU341" s="192"/>
      <c r="BV341" s="192"/>
      <c r="BW341" s="192"/>
      <c r="BX341" s="198" t="str">
        <f t="shared" si="76"/>
        <v xml:space="preserve"> </v>
      </c>
      <c r="BY341" s="191"/>
      <c r="BZ341" s="191"/>
      <c r="CA341" s="192"/>
      <c r="CB341" s="192"/>
      <c r="CC341" s="192"/>
      <c r="CD341" s="198" t="str">
        <f t="shared" si="77"/>
        <v xml:space="preserve"> </v>
      </c>
      <c r="CE341" s="66"/>
      <c r="CF341" s="66"/>
    </row>
    <row r="342" spans="1:84" s="67" customFormat="1" x14ac:dyDescent="0.25">
      <c r="A342" s="188">
        <f>BIODATA!A340</f>
        <v>335</v>
      </c>
      <c r="B342" s="188" t="str">
        <f>BIODATA!D340</f>
        <v>021013352</v>
      </c>
      <c r="C342" s="189" t="str">
        <f>BIODATA!E340</f>
        <v xml:space="preserve"> RIO EFRI KURNIAWAN</v>
      </c>
      <c r="D342" s="188" t="str">
        <f>BIODATA!G340</f>
        <v>Pemasaran</v>
      </c>
      <c r="E342" s="191"/>
      <c r="F342" s="191"/>
      <c r="G342" s="192"/>
      <c r="H342" s="192"/>
      <c r="I342" s="192"/>
      <c r="J342" s="198" t="str">
        <f t="shared" si="65"/>
        <v xml:space="preserve"> </v>
      </c>
      <c r="K342" s="191"/>
      <c r="L342" s="191"/>
      <c r="M342" s="192"/>
      <c r="N342" s="192"/>
      <c r="O342" s="192"/>
      <c r="P342" s="198" t="str">
        <f t="shared" si="66"/>
        <v xml:space="preserve"> </v>
      </c>
      <c r="Q342" s="191"/>
      <c r="R342" s="191"/>
      <c r="S342" s="192"/>
      <c r="T342" s="192"/>
      <c r="U342" s="192"/>
      <c r="V342" s="198" t="str">
        <f t="shared" si="67"/>
        <v xml:space="preserve"> </v>
      </c>
      <c r="W342" s="191"/>
      <c r="X342" s="191"/>
      <c r="Y342" s="192"/>
      <c r="Z342" s="192"/>
      <c r="AA342" s="192"/>
      <c r="AB342" s="198" t="str">
        <f t="shared" si="68"/>
        <v xml:space="preserve"> </v>
      </c>
      <c r="AC342" s="191"/>
      <c r="AD342" s="191"/>
      <c r="AE342" s="192"/>
      <c r="AF342" s="192"/>
      <c r="AG342" s="192"/>
      <c r="AH342" s="198" t="str">
        <f t="shared" si="69"/>
        <v xml:space="preserve"> </v>
      </c>
      <c r="AI342" s="191"/>
      <c r="AJ342" s="191"/>
      <c r="AK342" s="192"/>
      <c r="AL342" s="192"/>
      <c r="AM342" s="192"/>
      <c r="AN342" s="198" t="str">
        <f t="shared" si="70"/>
        <v xml:space="preserve"> </v>
      </c>
      <c r="AO342" s="191"/>
      <c r="AP342" s="191"/>
      <c r="AQ342" s="192"/>
      <c r="AR342" s="192"/>
      <c r="AS342" s="192"/>
      <c r="AT342" s="198" t="str">
        <f t="shared" si="71"/>
        <v xml:space="preserve"> </v>
      </c>
      <c r="AU342" s="191"/>
      <c r="AV342" s="191"/>
      <c r="AW342" s="192"/>
      <c r="AX342" s="192"/>
      <c r="AY342" s="192"/>
      <c r="AZ342" s="198" t="str">
        <f t="shared" si="72"/>
        <v xml:space="preserve"> </v>
      </c>
      <c r="BA342" s="191"/>
      <c r="BB342" s="191"/>
      <c r="BC342" s="192"/>
      <c r="BD342" s="192"/>
      <c r="BE342" s="192"/>
      <c r="BF342" s="198" t="str">
        <f t="shared" si="73"/>
        <v xml:space="preserve"> </v>
      </c>
      <c r="BG342" s="191"/>
      <c r="BH342" s="191"/>
      <c r="BI342" s="192"/>
      <c r="BJ342" s="192"/>
      <c r="BK342" s="192"/>
      <c r="BL342" s="198" t="str">
        <f t="shared" si="74"/>
        <v xml:space="preserve"> </v>
      </c>
      <c r="BM342" s="191"/>
      <c r="BN342" s="191"/>
      <c r="BO342" s="192"/>
      <c r="BP342" s="192"/>
      <c r="BQ342" s="192"/>
      <c r="BR342" s="198" t="str">
        <f t="shared" si="75"/>
        <v xml:space="preserve"> </v>
      </c>
      <c r="BS342" s="191"/>
      <c r="BT342" s="191"/>
      <c r="BU342" s="192"/>
      <c r="BV342" s="192"/>
      <c r="BW342" s="192"/>
      <c r="BX342" s="198" t="str">
        <f t="shared" si="76"/>
        <v xml:space="preserve"> </v>
      </c>
      <c r="BY342" s="191"/>
      <c r="BZ342" s="191"/>
      <c r="CA342" s="192"/>
      <c r="CB342" s="192"/>
      <c r="CC342" s="192"/>
      <c r="CD342" s="198" t="str">
        <f t="shared" si="77"/>
        <v xml:space="preserve"> </v>
      </c>
      <c r="CE342" s="66"/>
      <c r="CF342" s="66"/>
    </row>
    <row r="343" spans="1:84" s="67" customFormat="1" x14ac:dyDescent="0.25">
      <c r="A343" s="188">
        <f>BIODATA!A341</f>
        <v>336</v>
      </c>
      <c r="B343" s="188" t="str">
        <f>BIODATA!D341</f>
        <v>021013369</v>
      </c>
      <c r="C343" s="189" t="str">
        <f>BIODATA!E341</f>
        <v xml:space="preserve"> SELI OKTA PIANA</v>
      </c>
      <c r="D343" s="188" t="str">
        <f>BIODATA!G341</f>
        <v>Pemasaran</v>
      </c>
      <c r="E343" s="191"/>
      <c r="F343" s="191"/>
      <c r="G343" s="192"/>
      <c r="H343" s="192"/>
      <c r="I343" s="192"/>
      <c r="J343" s="198" t="str">
        <f t="shared" si="65"/>
        <v xml:space="preserve"> </v>
      </c>
      <c r="K343" s="191"/>
      <c r="L343" s="191"/>
      <c r="M343" s="192"/>
      <c r="N343" s="192"/>
      <c r="O343" s="192"/>
      <c r="P343" s="198" t="str">
        <f t="shared" si="66"/>
        <v xml:space="preserve"> </v>
      </c>
      <c r="Q343" s="191"/>
      <c r="R343" s="191"/>
      <c r="S343" s="192"/>
      <c r="T343" s="192"/>
      <c r="U343" s="192"/>
      <c r="V343" s="198" t="str">
        <f t="shared" si="67"/>
        <v xml:space="preserve"> </v>
      </c>
      <c r="W343" s="191"/>
      <c r="X343" s="191"/>
      <c r="Y343" s="192"/>
      <c r="Z343" s="192"/>
      <c r="AA343" s="192"/>
      <c r="AB343" s="198" t="str">
        <f t="shared" si="68"/>
        <v xml:space="preserve"> </v>
      </c>
      <c r="AC343" s="191"/>
      <c r="AD343" s="191"/>
      <c r="AE343" s="192"/>
      <c r="AF343" s="192"/>
      <c r="AG343" s="192"/>
      <c r="AH343" s="198" t="str">
        <f t="shared" si="69"/>
        <v xml:space="preserve"> </v>
      </c>
      <c r="AI343" s="191"/>
      <c r="AJ343" s="191"/>
      <c r="AK343" s="192"/>
      <c r="AL343" s="192"/>
      <c r="AM343" s="192"/>
      <c r="AN343" s="198" t="str">
        <f t="shared" si="70"/>
        <v xml:space="preserve"> </v>
      </c>
      <c r="AO343" s="191"/>
      <c r="AP343" s="191"/>
      <c r="AQ343" s="192"/>
      <c r="AR343" s="192"/>
      <c r="AS343" s="192"/>
      <c r="AT343" s="198" t="str">
        <f t="shared" si="71"/>
        <v xml:space="preserve"> </v>
      </c>
      <c r="AU343" s="191"/>
      <c r="AV343" s="191"/>
      <c r="AW343" s="192"/>
      <c r="AX343" s="192"/>
      <c r="AY343" s="192"/>
      <c r="AZ343" s="198" t="str">
        <f t="shared" si="72"/>
        <v xml:space="preserve"> </v>
      </c>
      <c r="BA343" s="191"/>
      <c r="BB343" s="191"/>
      <c r="BC343" s="192"/>
      <c r="BD343" s="192"/>
      <c r="BE343" s="192"/>
      <c r="BF343" s="198" t="str">
        <f t="shared" si="73"/>
        <v xml:space="preserve"> </v>
      </c>
      <c r="BG343" s="191"/>
      <c r="BH343" s="191"/>
      <c r="BI343" s="192"/>
      <c r="BJ343" s="192"/>
      <c r="BK343" s="192"/>
      <c r="BL343" s="198" t="str">
        <f t="shared" si="74"/>
        <v xml:space="preserve"> </v>
      </c>
      <c r="BM343" s="191"/>
      <c r="BN343" s="191"/>
      <c r="BO343" s="192"/>
      <c r="BP343" s="192"/>
      <c r="BQ343" s="192"/>
      <c r="BR343" s="198" t="str">
        <f t="shared" si="75"/>
        <v xml:space="preserve"> </v>
      </c>
      <c r="BS343" s="191"/>
      <c r="BT343" s="191"/>
      <c r="BU343" s="192"/>
      <c r="BV343" s="192"/>
      <c r="BW343" s="192"/>
      <c r="BX343" s="198" t="str">
        <f t="shared" si="76"/>
        <v xml:space="preserve"> </v>
      </c>
      <c r="BY343" s="191"/>
      <c r="BZ343" s="191"/>
      <c r="CA343" s="192"/>
      <c r="CB343" s="192"/>
      <c r="CC343" s="192"/>
      <c r="CD343" s="198" t="str">
        <f t="shared" si="77"/>
        <v xml:space="preserve"> </v>
      </c>
      <c r="CE343" s="66"/>
      <c r="CF343" s="66"/>
    </row>
    <row r="344" spans="1:84" s="67" customFormat="1" x14ac:dyDescent="0.25">
      <c r="A344" s="188">
        <f>BIODATA!A342</f>
        <v>337</v>
      </c>
      <c r="B344" s="188" t="str">
        <f>BIODATA!D342</f>
        <v>021013378</v>
      </c>
      <c r="C344" s="189" t="str">
        <f>BIODATA!E342</f>
        <v xml:space="preserve"> SRI WAHYUH NINGSIH</v>
      </c>
      <c r="D344" s="188" t="str">
        <f>BIODATA!G342</f>
        <v>Pemasaran</v>
      </c>
      <c r="E344" s="191"/>
      <c r="F344" s="191"/>
      <c r="G344" s="192"/>
      <c r="H344" s="192"/>
      <c r="I344" s="192"/>
      <c r="J344" s="198" t="str">
        <f t="shared" si="65"/>
        <v xml:space="preserve"> </v>
      </c>
      <c r="K344" s="191"/>
      <c r="L344" s="191"/>
      <c r="M344" s="192"/>
      <c r="N344" s="192"/>
      <c r="O344" s="192"/>
      <c r="P344" s="198" t="str">
        <f t="shared" si="66"/>
        <v xml:space="preserve"> </v>
      </c>
      <c r="Q344" s="191"/>
      <c r="R344" s="191"/>
      <c r="S344" s="192"/>
      <c r="T344" s="192"/>
      <c r="U344" s="192"/>
      <c r="V344" s="198" t="str">
        <f t="shared" si="67"/>
        <v xml:space="preserve"> </v>
      </c>
      <c r="W344" s="191"/>
      <c r="X344" s="191"/>
      <c r="Y344" s="192"/>
      <c r="Z344" s="192"/>
      <c r="AA344" s="192"/>
      <c r="AB344" s="198" t="str">
        <f t="shared" si="68"/>
        <v xml:space="preserve"> </v>
      </c>
      <c r="AC344" s="191"/>
      <c r="AD344" s="191"/>
      <c r="AE344" s="192"/>
      <c r="AF344" s="192"/>
      <c r="AG344" s="192"/>
      <c r="AH344" s="198" t="str">
        <f t="shared" si="69"/>
        <v xml:space="preserve"> </v>
      </c>
      <c r="AI344" s="191"/>
      <c r="AJ344" s="191"/>
      <c r="AK344" s="192"/>
      <c r="AL344" s="192"/>
      <c r="AM344" s="192"/>
      <c r="AN344" s="198" t="str">
        <f t="shared" si="70"/>
        <v xml:space="preserve"> </v>
      </c>
      <c r="AO344" s="191"/>
      <c r="AP344" s="191"/>
      <c r="AQ344" s="192"/>
      <c r="AR344" s="192"/>
      <c r="AS344" s="192"/>
      <c r="AT344" s="198" t="str">
        <f t="shared" si="71"/>
        <v xml:space="preserve"> </v>
      </c>
      <c r="AU344" s="191"/>
      <c r="AV344" s="191"/>
      <c r="AW344" s="192"/>
      <c r="AX344" s="192"/>
      <c r="AY344" s="192"/>
      <c r="AZ344" s="198" t="str">
        <f t="shared" si="72"/>
        <v xml:space="preserve"> </v>
      </c>
      <c r="BA344" s="191"/>
      <c r="BB344" s="191"/>
      <c r="BC344" s="192"/>
      <c r="BD344" s="192"/>
      <c r="BE344" s="192"/>
      <c r="BF344" s="198" t="str">
        <f t="shared" si="73"/>
        <v xml:space="preserve"> </v>
      </c>
      <c r="BG344" s="191"/>
      <c r="BH344" s="191"/>
      <c r="BI344" s="192"/>
      <c r="BJ344" s="192"/>
      <c r="BK344" s="192"/>
      <c r="BL344" s="198" t="str">
        <f t="shared" si="74"/>
        <v xml:space="preserve"> </v>
      </c>
      <c r="BM344" s="191"/>
      <c r="BN344" s="191"/>
      <c r="BO344" s="192"/>
      <c r="BP344" s="192"/>
      <c r="BQ344" s="192"/>
      <c r="BR344" s="198" t="str">
        <f t="shared" si="75"/>
        <v xml:space="preserve"> </v>
      </c>
      <c r="BS344" s="191"/>
      <c r="BT344" s="191"/>
      <c r="BU344" s="192"/>
      <c r="BV344" s="192"/>
      <c r="BW344" s="192"/>
      <c r="BX344" s="198" t="str">
        <f t="shared" si="76"/>
        <v xml:space="preserve"> </v>
      </c>
      <c r="BY344" s="191"/>
      <c r="BZ344" s="191"/>
      <c r="CA344" s="192"/>
      <c r="CB344" s="192"/>
      <c r="CC344" s="192"/>
      <c r="CD344" s="198" t="str">
        <f t="shared" si="77"/>
        <v xml:space="preserve"> </v>
      </c>
      <c r="CE344" s="66"/>
      <c r="CF344" s="66"/>
    </row>
    <row r="345" spans="1:84" s="67" customFormat="1" x14ac:dyDescent="0.25">
      <c r="A345" s="188">
        <f>BIODATA!A343</f>
        <v>338</v>
      </c>
      <c r="B345" s="188" t="str">
        <f>BIODATA!D343</f>
        <v>021013387</v>
      </c>
      <c r="C345" s="189" t="str">
        <f>BIODATA!E343</f>
        <v xml:space="preserve"> THOMAS ALFINGGAJAYA</v>
      </c>
      <c r="D345" s="188" t="str">
        <f>BIODATA!G343</f>
        <v>Pemasaran</v>
      </c>
      <c r="E345" s="191"/>
      <c r="F345" s="191"/>
      <c r="G345" s="192"/>
      <c r="H345" s="192"/>
      <c r="I345" s="192"/>
      <c r="J345" s="198" t="str">
        <f t="shared" si="65"/>
        <v xml:space="preserve"> </v>
      </c>
      <c r="K345" s="191"/>
      <c r="L345" s="191"/>
      <c r="M345" s="192"/>
      <c r="N345" s="192"/>
      <c r="O345" s="192"/>
      <c r="P345" s="198" t="str">
        <f t="shared" si="66"/>
        <v xml:space="preserve"> </v>
      </c>
      <c r="Q345" s="191"/>
      <c r="R345" s="191"/>
      <c r="S345" s="192"/>
      <c r="T345" s="192"/>
      <c r="U345" s="192"/>
      <c r="V345" s="198" t="str">
        <f t="shared" si="67"/>
        <v xml:space="preserve"> </v>
      </c>
      <c r="W345" s="191"/>
      <c r="X345" s="191"/>
      <c r="Y345" s="192"/>
      <c r="Z345" s="192"/>
      <c r="AA345" s="192"/>
      <c r="AB345" s="198" t="str">
        <f t="shared" si="68"/>
        <v xml:space="preserve"> </v>
      </c>
      <c r="AC345" s="191"/>
      <c r="AD345" s="191"/>
      <c r="AE345" s="192"/>
      <c r="AF345" s="192"/>
      <c r="AG345" s="192"/>
      <c r="AH345" s="198" t="str">
        <f t="shared" si="69"/>
        <v xml:space="preserve"> </v>
      </c>
      <c r="AI345" s="191"/>
      <c r="AJ345" s="191"/>
      <c r="AK345" s="192"/>
      <c r="AL345" s="192"/>
      <c r="AM345" s="192"/>
      <c r="AN345" s="198" t="str">
        <f t="shared" si="70"/>
        <v xml:space="preserve"> </v>
      </c>
      <c r="AO345" s="191"/>
      <c r="AP345" s="191"/>
      <c r="AQ345" s="192"/>
      <c r="AR345" s="192"/>
      <c r="AS345" s="192"/>
      <c r="AT345" s="198" t="str">
        <f t="shared" si="71"/>
        <v xml:space="preserve"> </v>
      </c>
      <c r="AU345" s="191"/>
      <c r="AV345" s="191"/>
      <c r="AW345" s="192"/>
      <c r="AX345" s="192"/>
      <c r="AY345" s="192"/>
      <c r="AZ345" s="198" t="str">
        <f t="shared" si="72"/>
        <v xml:space="preserve"> </v>
      </c>
      <c r="BA345" s="191"/>
      <c r="BB345" s="191"/>
      <c r="BC345" s="192"/>
      <c r="BD345" s="192"/>
      <c r="BE345" s="192"/>
      <c r="BF345" s="198" t="str">
        <f t="shared" si="73"/>
        <v xml:space="preserve"> </v>
      </c>
      <c r="BG345" s="191"/>
      <c r="BH345" s="191"/>
      <c r="BI345" s="192"/>
      <c r="BJ345" s="192"/>
      <c r="BK345" s="192"/>
      <c r="BL345" s="198" t="str">
        <f t="shared" si="74"/>
        <v xml:space="preserve"> </v>
      </c>
      <c r="BM345" s="191"/>
      <c r="BN345" s="191"/>
      <c r="BO345" s="192"/>
      <c r="BP345" s="192"/>
      <c r="BQ345" s="192"/>
      <c r="BR345" s="198" t="str">
        <f t="shared" si="75"/>
        <v xml:space="preserve"> </v>
      </c>
      <c r="BS345" s="191"/>
      <c r="BT345" s="191"/>
      <c r="BU345" s="192"/>
      <c r="BV345" s="192"/>
      <c r="BW345" s="192"/>
      <c r="BX345" s="198" t="str">
        <f t="shared" si="76"/>
        <v xml:space="preserve"> </v>
      </c>
      <c r="BY345" s="191"/>
      <c r="BZ345" s="191"/>
      <c r="CA345" s="192"/>
      <c r="CB345" s="192"/>
      <c r="CC345" s="192"/>
      <c r="CD345" s="198" t="str">
        <f t="shared" si="77"/>
        <v xml:space="preserve"> </v>
      </c>
      <c r="CE345" s="66"/>
      <c r="CF345" s="66"/>
    </row>
    <row r="346" spans="1:84" s="67" customFormat="1" x14ac:dyDescent="0.25">
      <c r="A346" s="188">
        <f>BIODATA!A344</f>
        <v>339</v>
      </c>
      <c r="B346" s="188" t="str">
        <f>BIODATA!D344</f>
        <v>021013396</v>
      </c>
      <c r="C346" s="189" t="str">
        <f>BIODATA!E344</f>
        <v xml:space="preserve"> WINDI KARTIKA SARI</v>
      </c>
      <c r="D346" s="188" t="str">
        <f>BIODATA!G344</f>
        <v>Pemasaran</v>
      </c>
      <c r="E346" s="191"/>
      <c r="F346" s="191"/>
      <c r="G346" s="192"/>
      <c r="H346" s="192"/>
      <c r="I346" s="192"/>
      <c r="J346" s="198" t="str">
        <f t="shared" si="65"/>
        <v xml:space="preserve"> </v>
      </c>
      <c r="K346" s="191"/>
      <c r="L346" s="191"/>
      <c r="M346" s="192"/>
      <c r="N346" s="192"/>
      <c r="O346" s="192"/>
      <c r="P346" s="198" t="str">
        <f t="shared" si="66"/>
        <v xml:space="preserve"> </v>
      </c>
      <c r="Q346" s="191"/>
      <c r="R346" s="191"/>
      <c r="S346" s="192"/>
      <c r="T346" s="192"/>
      <c r="U346" s="192"/>
      <c r="V346" s="198" t="str">
        <f t="shared" si="67"/>
        <v xml:space="preserve"> </v>
      </c>
      <c r="W346" s="191"/>
      <c r="X346" s="191"/>
      <c r="Y346" s="192"/>
      <c r="Z346" s="192"/>
      <c r="AA346" s="192"/>
      <c r="AB346" s="198" t="str">
        <f t="shared" si="68"/>
        <v xml:space="preserve"> </v>
      </c>
      <c r="AC346" s="191"/>
      <c r="AD346" s="191"/>
      <c r="AE346" s="192"/>
      <c r="AF346" s="192"/>
      <c r="AG346" s="192"/>
      <c r="AH346" s="198" t="str">
        <f t="shared" si="69"/>
        <v xml:space="preserve"> </v>
      </c>
      <c r="AI346" s="191"/>
      <c r="AJ346" s="191"/>
      <c r="AK346" s="192"/>
      <c r="AL346" s="192"/>
      <c r="AM346" s="192"/>
      <c r="AN346" s="198" t="str">
        <f t="shared" si="70"/>
        <v xml:space="preserve"> </v>
      </c>
      <c r="AO346" s="191"/>
      <c r="AP346" s="191"/>
      <c r="AQ346" s="192"/>
      <c r="AR346" s="192"/>
      <c r="AS346" s="192"/>
      <c r="AT346" s="198" t="str">
        <f t="shared" si="71"/>
        <v xml:space="preserve"> </v>
      </c>
      <c r="AU346" s="191"/>
      <c r="AV346" s="191"/>
      <c r="AW346" s="192"/>
      <c r="AX346" s="192"/>
      <c r="AY346" s="192"/>
      <c r="AZ346" s="198" t="str">
        <f t="shared" si="72"/>
        <v xml:space="preserve"> </v>
      </c>
      <c r="BA346" s="191"/>
      <c r="BB346" s="191"/>
      <c r="BC346" s="192"/>
      <c r="BD346" s="192"/>
      <c r="BE346" s="192"/>
      <c r="BF346" s="198" t="str">
        <f t="shared" si="73"/>
        <v xml:space="preserve"> </v>
      </c>
      <c r="BG346" s="191"/>
      <c r="BH346" s="191"/>
      <c r="BI346" s="192"/>
      <c r="BJ346" s="192"/>
      <c r="BK346" s="192"/>
      <c r="BL346" s="198" t="str">
        <f t="shared" si="74"/>
        <v xml:space="preserve"> </v>
      </c>
      <c r="BM346" s="191"/>
      <c r="BN346" s="191"/>
      <c r="BO346" s="192"/>
      <c r="BP346" s="192"/>
      <c r="BQ346" s="192"/>
      <c r="BR346" s="198" t="str">
        <f t="shared" si="75"/>
        <v xml:space="preserve"> </v>
      </c>
      <c r="BS346" s="191"/>
      <c r="BT346" s="191"/>
      <c r="BU346" s="192"/>
      <c r="BV346" s="192"/>
      <c r="BW346" s="192"/>
      <c r="BX346" s="198" t="str">
        <f t="shared" si="76"/>
        <v xml:space="preserve"> </v>
      </c>
      <c r="BY346" s="191"/>
      <c r="BZ346" s="191"/>
      <c r="CA346" s="192"/>
      <c r="CB346" s="192"/>
      <c r="CC346" s="192"/>
      <c r="CD346" s="198" t="str">
        <f t="shared" si="77"/>
        <v xml:space="preserve"> </v>
      </c>
      <c r="CE346" s="66"/>
      <c r="CF346" s="66"/>
    </row>
    <row r="347" spans="1:84" s="67" customFormat="1" x14ac:dyDescent="0.25">
      <c r="A347" s="188">
        <f>BIODATA!A345</f>
        <v>340</v>
      </c>
      <c r="B347" s="188" t="str">
        <f>BIODATA!D345</f>
        <v>021013405</v>
      </c>
      <c r="C347" s="189" t="str">
        <f>BIODATA!E345</f>
        <v xml:space="preserve"> YUNISA OKTAVIA</v>
      </c>
      <c r="D347" s="188" t="str">
        <f>BIODATA!G345</f>
        <v>Pemasaran</v>
      </c>
      <c r="E347" s="191"/>
      <c r="F347" s="191"/>
      <c r="G347" s="192"/>
      <c r="H347" s="192"/>
      <c r="I347" s="192"/>
      <c r="J347" s="198" t="str">
        <f t="shared" si="65"/>
        <v xml:space="preserve"> </v>
      </c>
      <c r="K347" s="191"/>
      <c r="L347" s="191"/>
      <c r="M347" s="192"/>
      <c r="N347" s="192"/>
      <c r="O347" s="192"/>
      <c r="P347" s="198" t="str">
        <f t="shared" si="66"/>
        <v xml:space="preserve"> </v>
      </c>
      <c r="Q347" s="191"/>
      <c r="R347" s="191"/>
      <c r="S347" s="192"/>
      <c r="T347" s="192"/>
      <c r="U347" s="192"/>
      <c r="V347" s="198" t="str">
        <f t="shared" si="67"/>
        <v xml:space="preserve"> </v>
      </c>
      <c r="W347" s="191"/>
      <c r="X347" s="191"/>
      <c r="Y347" s="192"/>
      <c r="Z347" s="192"/>
      <c r="AA347" s="192"/>
      <c r="AB347" s="198" t="str">
        <f t="shared" si="68"/>
        <v xml:space="preserve"> </v>
      </c>
      <c r="AC347" s="191"/>
      <c r="AD347" s="191"/>
      <c r="AE347" s="192"/>
      <c r="AF347" s="192"/>
      <c r="AG347" s="192"/>
      <c r="AH347" s="198" t="str">
        <f t="shared" si="69"/>
        <v xml:space="preserve"> </v>
      </c>
      <c r="AI347" s="191"/>
      <c r="AJ347" s="191"/>
      <c r="AK347" s="192"/>
      <c r="AL347" s="192"/>
      <c r="AM347" s="192"/>
      <c r="AN347" s="198" t="str">
        <f t="shared" si="70"/>
        <v xml:space="preserve"> </v>
      </c>
      <c r="AO347" s="191"/>
      <c r="AP347" s="191"/>
      <c r="AQ347" s="192"/>
      <c r="AR347" s="192"/>
      <c r="AS347" s="192"/>
      <c r="AT347" s="198" t="str">
        <f t="shared" si="71"/>
        <v xml:space="preserve"> </v>
      </c>
      <c r="AU347" s="191"/>
      <c r="AV347" s="191"/>
      <c r="AW347" s="192"/>
      <c r="AX347" s="192"/>
      <c r="AY347" s="192"/>
      <c r="AZ347" s="198" t="str">
        <f t="shared" si="72"/>
        <v xml:space="preserve"> </v>
      </c>
      <c r="BA347" s="191"/>
      <c r="BB347" s="191"/>
      <c r="BC347" s="192"/>
      <c r="BD347" s="192"/>
      <c r="BE347" s="192"/>
      <c r="BF347" s="198" t="str">
        <f t="shared" si="73"/>
        <v xml:space="preserve"> </v>
      </c>
      <c r="BG347" s="191"/>
      <c r="BH347" s="191"/>
      <c r="BI347" s="192"/>
      <c r="BJ347" s="192"/>
      <c r="BK347" s="192"/>
      <c r="BL347" s="198" t="str">
        <f t="shared" si="74"/>
        <v xml:space="preserve"> </v>
      </c>
      <c r="BM347" s="191"/>
      <c r="BN347" s="191"/>
      <c r="BO347" s="192"/>
      <c r="BP347" s="192"/>
      <c r="BQ347" s="192"/>
      <c r="BR347" s="198" t="str">
        <f t="shared" si="75"/>
        <v xml:space="preserve"> </v>
      </c>
      <c r="BS347" s="191"/>
      <c r="BT347" s="191"/>
      <c r="BU347" s="192"/>
      <c r="BV347" s="192"/>
      <c r="BW347" s="192"/>
      <c r="BX347" s="198" t="str">
        <f t="shared" si="76"/>
        <v xml:space="preserve"> </v>
      </c>
      <c r="BY347" s="191"/>
      <c r="BZ347" s="191"/>
      <c r="CA347" s="192"/>
      <c r="CB347" s="192"/>
      <c r="CC347" s="192"/>
      <c r="CD347" s="198" t="str">
        <f t="shared" si="77"/>
        <v xml:space="preserve"> </v>
      </c>
      <c r="CE347" s="66"/>
      <c r="CF347" s="66"/>
    </row>
    <row r="348" spans="1:84" s="67" customFormat="1" x14ac:dyDescent="0.25">
      <c r="A348" s="185">
        <f>BIODATA!A346</f>
        <v>341</v>
      </c>
      <c r="B348" s="185">
        <f>BIODATA!D346</f>
        <v>0</v>
      </c>
      <c r="C348" s="186">
        <f>BIODATA!E346</f>
        <v>0</v>
      </c>
      <c r="D348" s="185">
        <f>BIODATA!G346</f>
        <v>0</v>
      </c>
      <c r="E348" s="231"/>
      <c r="F348" s="231"/>
      <c r="G348" s="194"/>
      <c r="H348" s="194"/>
      <c r="I348" s="194"/>
      <c r="J348" s="198" t="str">
        <f t="shared" si="65"/>
        <v xml:space="preserve"> </v>
      </c>
      <c r="K348" s="231"/>
      <c r="L348" s="231"/>
      <c r="M348" s="194"/>
      <c r="N348" s="194"/>
      <c r="O348" s="194"/>
      <c r="P348" s="198" t="str">
        <f t="shared" si="66"/>
        <v xml:space="preserve"> </v>
      </c>
      <c r="Q348" s="231"/>
      <c r="R348" s="231"/>
      <c r="S348" s="194"/>
      <c r="T348" s="194"/>
      <c r="U348" s="194"/>
      <c r="V348" s="198" t="str">
        <f t="shared" si="67"/>
        <v xml:space="preserve"> </v>
      </c>
      <c r="W348" s="231"/>
      <c r="X348" s="231"/>
      <c r="Y348" s="194"/>
      <c r="Z348" s="194"/>
      <c r="AA348" s="194"/>
      <c r="AB348" s="198" t="str">
        <f t="shared" si="68"/>
        <v xml:space="preserve"> </v>
      </c>
      <c r="AC348" s="231"/>
      <c r="AD348" s="231"/>
      <c r="AE348" s="194"/>
      <c r="AF348" s="194"/>
      <c r="AG348" s="194"/>
      <c r="AH348" s="198" t="str">
        <f t="shared" si="69"/>
        <v xml:space="preserve"> </v>
      </c>
      <c r="AI348" s="231"/>
      <c r="AJ348" s="231"/>
      <c r="AK348" s="194"/>
      <c r="AL348" s="194"/>
      <c r="AM348" s="194"/>
      <c r="AN348" s="198" t="str">
        <f t="shared" si="70"/>
        <v xml:space="preserve"> </v>
      </c>
      <c r="AO348" s="231"/>
      <c r="AP348" s="231"/>
      <c r="AQ348" s="194"/>
      <c r="AR348" s="194"/>
      <c r="AS348" s="194"/>
      <c r="AT348" s="198" t="str">
        <f t="shared" si="71"/>
        <v xml:space="preserve"> </v>
      </c>
      <c r="AU348" s="231"/>
      <c r="AV348" s="231"/>
      <c r="AW348" s="194"/>
      <c r="AX348" s="194"/>
      <c r="AY348" s="194"/>
      <c r="AZ348" s="198" t="str">
        <f t="shared" si="72"/>
        <v xml:space="preserve"> </v>
      </c>
      <c r="BA348" s="231"/>
      <c r="BB348" s="231"/>
      <c r="BC348" s="194"/>
      <c r="BD348" s="194"/>
      <c r="BE348" s="194"/>
      <c r="BF348" s="198" t="str">
        <f t="shared" si="73"/>
        <v xml:space="preserve"> </v>
      </c>
      <c r="BG348" s="231"/>
      <c r="BH348" s="231"/>
      <c r="BI348" s="194"/>
      <c r="BJ348" s="194"/>
      <c r="BK348" s="194"/>
      <c r="BL348" s="198" t="str">
        <f t="shared" si="74"/>
        <v xml:space="preserve"> </v>
      </c>
      <c r="BM348" s="231"/>
      <c r="BN348" s="231"/>
      <c r="BO348" s="194"/>
      <c r="BP348" s="194"/>
      <c r="BQ348" s="194"/>
      <c r="BR348" s="198" t="str">
        <f t="shared" si="75"/>
        <v xml:space="preserve"> </v>
      </c>
      <c r="BS348" s="231"/>
      <c r="BT348" s="231"/>
      <c r="BU348" s="194"/>
      <c r="BV348" s="194"/>
      <c r="BW348" s="194"/>
      <c r="BX348" s="198" t="str">
        <f t="shared" si="76"/>
        <v xml:space="preserve"> </v>
      </c>
      <c r="BY348" s="231"/>
      <c r="BZ348" s="231"/>
      <c r="CA348" s="194"/>
      <c r="CB348" s="194"/>
      <c r="CC348" s="194"/>
      <c r="CD348" s="198" t="str">
        <f t="shared" si="77"/>
        <v xml:space="preserve"> </v>
      </c>
      <c r="CE348" s="66"/>
      <c r="CF348" s="66"/>
    </row>
    <row r="349" spans="1:84" s="67" customFormat="1" x14ac:dyDescent="0.25">
      <c r="A349" s="117">
        <f>BIODATA!A347</f>
        <v>342</v>
      </c>
      <c r="B349" s="117">
        <f>BIODATA!D347</f>
        <v>0</v>
      </c>
      <c r="C349" s="118">
        <f>BIODATA!E347</f>
        <v>0</v>
      </c>
      <c r="D349" s="117">
        <f>BIODATA!G347</f>
        <v>0</v>
      </c>
      <c r="E349" s="196"/>
      <c r="F349" s="196"/>
      <c r="G349" s="195"/>
      <c r="H349" s="195"/>
      <c r="I349" s="195"/>
      <c r="J349" s="198" t="str">
        <f t="shared" si="65"/>
        <v xml:space="preserve"> </v>
      </c>
      <c r="K349" s="196"/>
      <c r="L349" s="196"/>
      <c r="M349" s="195"/>
      <c r="N349" s="195"/>
      <c r="O349" s="195"/>
      <c r="P349" s="198" t="str">
        <f t="shared" si="66"/>
        <v xml:space="preserve"> </v>
      </c>
      <c r="Q349" s="196"/>
      <c r="R349" s="196"/>
      <c r="S349" s="195"/>
      <c r="T349" s="195"/>
      <c r="U349" s="195"/>
      <c r="V349" s="198" t="str">
        <f t="shared" si="67"/>
        <v xml:space="preserve"> </v>
      </c>
      <c r="W349" s="196"/>
      <c r="X349" s="196"/>
      <c r="Y349" s="195"/>
      <c r="Z349" s="195"/>
      <c r="AA349" s="195"/>
      <c r="AB349" s="198" t="str">
        <f t="shared" si="68"/>
        <v xml:space="preserve"> </v>
      </c>
      <c r="AC349" s="196"/>
      <c r="AD349" s="196"/>
      <c r="AE349" s="195"/>
      <c r="AF349" s="195"/>
      <c r="AG349" s="195"/>
      <c r="AH349" s="198" t="str">
        <f t="shared" si="69"/>
        <v xml:space="preserve"> </v>
      </c>
      <c r="AI349" s="196"/>
      <c r="AJ349" s="196"/>
      <c r="AK349" s="195"/>
      <c r="AL349" s="195"/>
      <c r="AM349" s="195"/>
      <c r="AN349" s="198" t="str">
        <f t="shared" si="70"/>
        <v xml:space="preserve"> </v>
      </c>
      <c r="AO349" s="196"/>
      <c r="AP349" s="196"/>
      <c r="AQ349" s="195"/>
      <c r="AR349" s="195"/>
      <c r="AS349" s="195"/>
      <c r="AT349" s="198" t="str">
        <f t="shared" si="71"/>
        <v xml:space="preserve"> </v>
      </c>
      <c r="AU349" s="196"/>
      <c r="AV349" s="196"/>
      <c r="AW349" s="195"/>
      <c r="AX349" s="195"/>
      <c r="AY349" s="195"/>
      <c r="AZ349" s="198" t="str">
        <f t="shared" si="72"/>
        <v xml:space="preserve"> </v>
      </c>
      <c r="BA349" s="196"/>
      <c r="BB349" s="196"/>
      <c r="BC349" s="195"/>
      <c r="BD349" s="195"/>
      <c r="BE349" s="195"/>
      <c r="BF349" s="198" t="str">
        <f t="shared" si="73"/>
        <v xml:space="preserve"> </v>
      </c>
      <c r="BG349" s="196"/>
      <c r="BH349" s="196"/>
      <c r="BI349" s="195"/>
      <c r="BJ349" s="195"/>
      <c r="BK349" s="195"/>
      <c r="BL349" s="198" t="str">
        <f t="shared" si="74"/>
        <v xml:space="preserve"> </v>
      </c>
      <c r="BM349" s="196"/>
      <c r="BN349" s="196"/>
      <c r="BO349" s="195"/>
      <c r="BP349" s="195"/>
      <c r="BQ349" s="195"/>
      <c r="BR349" s="198" t="str">
        <f t="shared" si="75"/>
        <v xml:space="preserve"> </v>
      </c>
      <c r="BS349" s="196"/>
      <c r="BT349" s="196"/>
      <c r="BU349" s="195"/>
      <c r="BV349" s="195"/>
      <c r="BW349" s="195"/>
      <c r="BX349" s="198" t="str">
        <f t="shared" si="76"/>
        <v xml:space="preserve"> </v>
      </c>
      <c r="BY349" s="196"/>
      <c r="BZ349" s="196"/>
      <c r="CA349" s="195"/>
      <c r="CB349" s="195"/>
      <c r="CC349" s="195"/>
      <c r="CD349" s="198" t="str">
        <f t="shared" si="77"/>
        <v xml:space="preserve"> </v>
      </c>
      <c r="CE349" s="66"/>
      <c r="CF349" s="66"/>
    </row>
    <row r="350" spans="1:84" s="67" customFormat="1" x14ac:dyDescent="0.25">
      <c r="A350" s="117">
        <f>BIODATA!A348</f>
        <v>343</v>
      </c>
      <c r="B350" s="117">
        <f>BIODATA!D348</f>
        <v>0</v>
      </c>
      <c r="C350" s="118">
        <f>BIODATA!E348</f>
        <v>0</v>
      </c>
      <c r="D350" s="117">
        <f>BIODATA!G348</f>
        <v>0</v>
      </c>
      <c r="E350" s="196"/>
      <c r="F350" s="196"/>
      <c r="G350" s="195"/>
      <c r="H350" s="195"/>
      <c r="I350" s="195"/>
      <c r="J350" s="198" t="str">
        <f t="shared" si="65"/>
        <v xml:space="preserve"> </v>
      </c>
      <c r="K350" s="196"/>
      <c r="L350" s="196"/>
      <c r="M350" s="195"/>
      <c r="N350" s="195"/>
      <c r="O350" s="195"/>
      <c r="P350" s="198" t="str">
        <f t="shared" si="66"/>
        <v xml:space="preserve"> </v>
      </c>
      <c r="Q350" s="196"/>
      <c r="R350" s="196"/>
      <c r="S350" s="195"/>
      <c r="T350" s="195"/>
      <c r="U350" s="195"/>
      <c r="V350" s="198" t="str">
        <f t="shared" si="67"/>
        <v xml:space="preserve"> </v>
      </c>
      <c r="W350" s="196"/>
      <c r="X350" s="196"/>
      <c r="Y350" s="195"/>
      <c r="Z350" s="195"/>
      <c r="AA350" s="195"/>
      <c r="AB350" s="198" t="str">
        <f t="shared" si="68"/>
        <v xml:space="preserve"> </v>
      </c>
      <c r="AC350" s="196"/>
      <c r="AD350" s="196"/>
      <c r="AE350" s="195"/>
      <c r="AF350" s="195"/>
      <c r="AG350" s="195"/>
      <c r="AH350" s="198" t="str">
        <f t="shared" si="69"/>
        <v xml:space="preserve"> </v>
      </c>
      <c r="AI350" s="196"/>
      <c r="AJ350" s="196"/>
      <c r="AK350" s="195"/>
      <c r="AL350" s="195"/>
      <c r="AM350" s="195"/>
      <c r="AN350" s="198" t="str">
        <f t="shared" si="70"/>
        <v xml:space="preserve"> </v>
      </c>
      <c r="AO350" s="196"/>
      <c r="AP350" s="196"/>
      <c r="AQ350" s="195"/>
      <c r="AR350" s="195"/>
      <c r="AS350" s="195"/>
      <c r="AT350" s="198" t="str">
        <f t="shared" si="71"/>
        <v xml:space="preserve"> </v>
      </c>
      <c r="AU350" s="196"/>
      <c r="AV350" s="196"/>
      <c r="AW350" s="195"/>
      <c r="AX350" s="195"/>
      <c r="AY350" s="195"/>
      <c r="AZ350" s="198" t="str">
        <f t="shared" si="72"/>
        <v xml:space="preserve"> </v>
      </c>
      <c r="BA350" s="196"/>
      <c r="BB350" s="196"/>
      <c r="BC350" s="195"/>
      <c r="BD350" s="195"/>
      <c r="BE350" s="195"/>
      <c r="BF350" s="198" t="str">
        <f t="shared" si="73"/>
        <v xml:space="preserve"> </v>
      </c>
      <c r="BG350" s="196"/>
      <c r="BH350" s="196"/>
      <c r="BI350" s="195"/>
      <c r="BJ350" s="195"/>
      <c r="BK350" s="195"/>
      <c r="BL350" s="198" t="str">
        <f t="shared" si="74"/>
        <v xml:space="preserve"> </v>
      </c>
      <c r="BM350" s="196"/>
      <c r="BN350" s="196"/>
      <c r="BO350" s="195"/>
      <c r="BP350" s="195"/>
      <c r="BQ350" s="195"/>
      <c r="BR350" s="198" t="str">
        <f t="shared" si="75"/>
        <v xml:space="preserve"> </v>
      </c>
      <c r="BS350" s="196"/>
      <c r="BT350" s="196"/>
      <c r="BU350" s="195"/>
      <c r="BV350" s="195"/>
      <c r="BW350" s="195"/>
      <c r="BX350" s="198" t="str">
        <f t="shared" si="76"/>
        <v xml:space="preserve"> </v>
      </c>
      <c r="BY350" s="196"/>
      <c r="BZ350" s="196"/>
      <c r="CA350" s="195"/>
      <c r="CB350" s="195"/>
      <c r="CC350" s="195"/>
      <c r="CD350" s="198" t="str">
        <f t="shared" si="77"/>
        <v xml:space="preserve"> </v>
      </c>
      <c r="CE350" s="66"/>
      <c r="CF350" s="66"/>
    </row>
    <row r="351" spans="1:84" s="67" customFormat="1" x14ac:dyDescent="0.25">
      <c r="A351" s="117">
        <f>BIODATA!A349</f>
        <v>344</v>
      </c>
      <c r="B351" s="117">
        <f>BIODATA!D349</f>
        <v>0</v>
      </c>
      <c r="C351" s="118">
        <f>BIODATA!E349</f>
        <v>0</v>
      </c>
      <c r="D351" s="117">
        <f>BIODATA!G349</f>
        <v>0</v>
      </c>
      <c r="E351" s="196"/>
      <c r="F351" s="196"/>
      <c r="G351" s="195"/>
      <c r="H351" s="195"/>
      <c r="I351" s="195"/>
      <c r="J351" s="198" t="str">
        <f t="shared" si="65"/>
        <v xml:space="preserve"> </v>
      </c>
      <c r="K351" s="196"/>
      <c r="L351" s="196"/>
      <c r="M351" s="195"/>
      <c r="N351" s="195"/>
      <c r="O351" s="195"/>
      <c r="P351" s="198" t="str">
        <f t="shared" si="66"/>
        <v xml:space="preserve"> </v>
      </c>
      <c r="Q351" s="196"/>
      <c r="R351" s="196"/>
      <c r="S351" s="195"/>
      <c r="T351" s="195"/>
      <c r="U351" s="195"/>
      <c r="V351" s="198" t="str">
        <f t="shared" si="67"/>
        <v xml:space="preserve"> </v>
      </c>
      <c r="W351" s="196"/>
      <c r="X351" s="196"/>
      <c r="Y351" s="195"/>
      <c r="Z351" s="195"/>
      <c r="AA351" s="195"/>
      <c r="AB351" s="198" t="str">
        <f t="shared" si="68"/>
        <v xml:space="preserve"> </v>
      </c>
      <c r="AC351" s="196"/>
      <c r="AD351" s="196"/>
      <c r="AE351" s="195"/>
      <c r="AF351" s="195"/>
      <c r="AG351" s="195"/>
      <c r="AH351" s="198" t="str">
        <f t="shared" si="69"/>
        <v xml:space="preserve"> </v>
      </c>
      <c r="AI351" s="196"/>
      <c r="AJ351" s="196"/>
      <c r="AK351" s="195"/>
      <c r="AL351" s="195"/>
      <c r="AM351" s="195"/>
      <c r="AN351" s="198" t="str">
        <f t="shared" si="70"/>
        <v xml:space="preserve"> </v>
      </c>
      <c r="AO351" s="196"/>
      <c r="AP351" s="196"/>
      <c r="AQ351" s="195"/>
      <c r="AR351" s="195"/>
      <c r="AS351" s="195"/>
      <c r="AT351" s="198" t="str">
        <f t="shared" si="71"/>
        <v xml:space="preserve"> </v>
      </c>
      <c r="AU351" s="196"/>
      <c r="AV351" s="196"/>
      <c r="AW351" s="195"/>
      <c r="AX351" s="195"/>
      <c r="AY351" s="195"/>
      <c r="AZ351" s="198" t="str">
        <f t="shared" si="72"/>
        <v xml:space="preserve"> </v>
      </c>
      <c r="BA351" s="196"/>
      <c r="BB351" s="196"/>
      <c r="BC351" s="195"/>
      <c r="BD351" s="195"/>
      <c r="BE351" s="195"/>
      <c r="BF351" s="198" t="str">
        <f t="shared" si="73"/>
        <v xml:space="preserve"> </v>
      </c>
      <c r="BG351" s="196"/>
      <c r="BH351" s="196"/>
      <c r="BI351" s="195"/>
      <c r="BJ351" s="195"/>
      <c r="BK351" s="195"/>
      <c r="BL351" s="198" t="str">
        <f t="shared" si="74"/>
        <v xml:space="preserve"> </v>
      </c>
      <c r="BM351" s="196"/>
      <c r="BN351" s="196"/>
      <c r="BO351" s="195"/>
      <c r="BP351" s="195"/>
      <c r="BQ351" s="195"/>
      <c r="BR351" s="198" t="str">
        <f t="shared" si="75"/>
        <v xml:space="preserve"> </v>
      </c>
      <c r="BS351" s="196"/>
      <c r="BT351" s="196"/>
      <c r="BU351" s="195"/>
      <c r="BV351" s="195"/>
      <c r="BW351" s="195"/>
      <c r="BX351" s="198" t="str">
        <f t="shared" si="76"/>
        <v xml:space="preserve"> </v>
      </c>
      <c r="BY351" s="196"/>
      <c r="BZ351" s="196"/>
      <c r="CA351" s="195"/>
      <c r="CB351" s="195"/>
      <c r="CC351" s="195"/>
      <c r="CD351" s="198" t="str">
        <f t="shared" si="77"/>
        <v xml:space="preserve"> </v>
      </c>
      <c r="CE351" s="66"/>
      <c r="CF351" s="66"/>
    </row>
    <row r="352" spans="1:84" s="67" customFormat="1" x14ac:dyDescent="0.25">
      <c r="A352" s="117">
        <f>BIODATA!A350</f>
        <v>345</v>
      </c>
      <c r="B352" s="117">
        <f>BIODATA!D350</f>
        <v>0</v>
      </c>
      <c r="C352" s="118">
        <f>BIODATA!E350</f>
        <v>0</v>
      </c>
      <c r="D352" s="117">
        <f>BIODATA!G350</f>
        <v>0</v>
      </c>
      <c r="E352" s="196"/>
      <c r="F352" s="196"/>
      <c r="G352" s="195"/>
      <c r="H352" s="195"/>
      <c r="I352" s="195"/>
      <c r="J352" s="198" t="str">
        <f t="shared" si="65"/>
        <v xml:space="preserve"> </v>
      </c>
      <c r="K352" s="196"/>
      <c r="L352" s="196"/>
      <c r="M352" s="195"/>
      <c r="N352" s="195"/>
      <c r="O352" s="195"/>
      <c r="P352" s="198" t="str">
        <f t="shared" si="66"/>
        <v xml:space="preserve"> </v>
      </c>
      <c r="Q352" s="196"/>
      <c r="R352" s="196"/>
      <c r="S352" s="195"/>
      <c r="T352" s="195"/>
      <c r="U352" s="195"/>
      <c r="V352" s="198" t="str">
        <f t="shared" si="67"/>
        <v xml:space="preserve"> </v>
      </c>
      <c r="W352" s="196"/>
      <c r="X352" s="196"/>
      <c r="Y352" s="195"/>
      <c r="Z352" s="195"/>
      <c r="AA352" s="195"/>
      <c r="AB352" s="198" t="str">
        <f t="shared" si="68"/>
        <v xml:space="preserve"> </v>
      </c>
      <c r="AC352" s="196"/>
      <c r="AD352" s="196"/>
      <c r="AE352" s="195"/>
      <c r="AF352" s="195"/>
      <c r="AG352" s="195"/>
      <c r="AH352" s="198" t="str">
        <f t="shared" si="69"/>
        <v xml:space="preserve"> </v>
      </c>
      <c r="AI352" s="196"/>
      <c r="AJ352" s="196"/>
      <c r="AK352" s="195"/>
      <c r="AL352" s="195"/>
      <c r="AM352" s="195"/>
      <c r="AN352" s="198" t="str">
        <f t="shared" si="70"/>
        <v xml:space="preserve"> </v>
      </c>
      <c r="AO352" s="196"/>
      <c r="AP352" s="196"/>
      <c r="AQ352" s="195"/>
      <c r="AR352" s="195"/>
      <c r="AS352" s="195"/>
      <c r="AT352" s="198" t="str">
        <f t="shared" si="71"/>
        <v xml:space="preserve"> </v>
      </c>
      <c r="AU352" s="196"/>
      <c r="AV352" s="196"/>
      <c r="AW352" s="195"/>
      <c r="AX352" s="195"/>
      <c r="AY352" s="195"/>
      <c r="AZ352" s="198" t="str">
        <f t="shared" si="72"/>
        <v xml:space="preserve"> </v>
      </c>
      <c r="BA352" s="196"/>
      <c r="BB352" s="196"/>
      <c r="BC352" s="195"/>
      <c r="BD352" s="195"/>
      <c r="BE352" s="195"/>
      <c r="BF352" s="198" t="str">
        <f t="shared" si="73"/>
        <v xml:space="preserve"> </v>
      </c>
      <c r="BG352" s="196"/>
      <c r="BH352" s="196"/>
      <c r="BI352" s="195"/>
      <c r="BJ352" s="195"/>
      <c r="BK352" s="195"/>
      <c r="BL352" s="198" t="str">
        <f t="shared" si="74"/>
        <v xml:space="preserve"> </v>
      </c>
      <c r="BM352" s="196"/>
      <c r="BN352" s="196"/>
      <c r="BO352" s="195"/>
      <c r="BP352" s="195"/>
      <c r="BQ352" s="195"/>
      <c r="BR352" s="198" t="str">
        <f t="shared" si="75"/>
        <v xml:space="preserve"> </v>
      </c>
      <c r="BS352" s="196"/>
      <c r="BT352" s="196"/>
      <c r="BU352" s="195"/>
      <c r="BV352" s="195"/>
      <c r="BW352" s="195"/>
      <c r="BX352" s="198" t="str">
        <f t="shared" si="76"/>
        <v xml:space="preserve"> </v>
      </c>
      <c r="BY352" s="196"/>
      <c r="BZ352" s="196"/>
      <c r="CA352" s="195"/>
      <c r="CB352" s="195"/>
      <c r="CC352" s="195"/>
      <c r="CD352" s="198" t="str">
        <f t="shared" si="77"/>
        <v xml:space="preserve"> </v>
      </c>
      <c r="CE352" s="66"/>
      <c r="CF352" s="66"/>
    </row>
    <row r="353" spans="1:84" s="67" customFormat="1" x14ac:dyDescent="0.25">
      <c r="A353" s="117">
        <f>BIODATA!A351</f>
        <v>346</v>
      </c>
      <c r="B353" s="117">
        <f>BIODATA!D351</f>
        <v>0</v>
      </c>
      <c r="C353" s="118">
        <f>BIODATA!E351</f>
        <v>0</v>
      </c>
      <c r="D353" s="117">
        <f>BIODATA!G351</f>
        <v>0</v>
      </c>
      <c r="E353" s="196"/>
      <c r="F353" s="196"/>
      <c r="G353" s="195"/>
      <c r="H353" s="195"/>
      <c r="I353" s="195"/>
      <c r="J353" s="198" t="str">
        <f t="shared" si="65"/>
        <v xml:space="preserve"> </v>
      </c>
      <c r="K353" s="196"/>
      <c r="L353" s="196"/>
      <c r="M353" s="195"/>
      <c r="N353" s="195"/>
      <c r="O353" s="195"/>
      <c r="P353" s="198" t="str">
        <f t="shared" si="66"/>
        <v xml:space="preserve"> </v>
      </c>
      <c r="Q353" s="196"/>
      <c r="R353" s="196"/>
      <c r="S353" s="195"/>
      <c r="T353" s="195"/>
      <c r="U353" s="195"/>
      <c r="V353" s="198" t="str">
        <f t="shared" si="67"/>
        <v xml:space="preserve"> </v>
      </c>
      <c r="W353" s="196"/>
      <c r="X353" s="196"/>
      <c r="Y353" s="195"/>
      <c r="Z353" s="195"/>
      <c r="AA353" s="195"/>
      <c r="AB353" s="198" t="str">
        <f t="shared" si="68"/>
        <v xml:space="preserve"> </v>
      </c>
      <c r="AC353" s="196"/>
      <c r="AD353" s="196"/>
      <c r="AE353" s="195"/>
      <c r="AF353" s="195"/>
      <c r="AG353" s="195"/>
      <c r="AH353" s="198" t="str">
        <f t="shared" si="69"/>
        <v xml:space="preserve"> </v>
      </c>
      <c r="AI353" s="196"/>
      <c r="AJ353" s="196"/>
      <c r="AK353" s="195"/>
      <c r="AL353" s="195"/>
      <c r="AM353" s="195"/>
      <c r="AN353" s="198" t="str">
        <f t="shared" si="70"/>
        <v xml:space="preserve"> </v>
      </c>
      <c r="AO353" s="196"/>
      <c r="AP353" s="196"/>
      <c r="AQ353" s="195"/>
      <c r="AR353" s="195"/>
      <c r="AS353" s="195"/>
      <c r="AT353" s="198" t="str">
        <f t="shared" si="71"/>
        <v xml:space="preserve"> </v>
      </c>
      <c r="AU353" s="196"/>
      <c r="AV353" s="196"/>
      <c r="AW353" s="195"/>
      <c r="AX353" s="195"/>
      <c r="AY353" s="195"/>
      <c r="AZ353" s="198" t="str">
        <f t="shared" si="72"/>
        <v xml:space="preserve"> </v>
      </c>
      <c r="BA353" s="196"/>
      <c r="BB353" s="196"/>
      <c r="BC353" s="195"/>
      <c r="BD353" s="195"/>
      <c r="BE353" s="195"/>
      <c r="BF353" s="198" t="str">
        <f t="shared" si="73"/>
        <v xml:space="preserve"> </v>
      </c>
      <c r="BG353" s="196"/>
      <c r="BH353" s="196"/>
      <c r="BI353" s="195"/>
      <c r="BJ353" s="195"/>
      <c r="BK353" s="195"/>
      <c r="BL353" s="198" t="str">
        <f t="shared" si="74"/>
        <v xml:space="preserve"> </v>
      </c>
      <c r="BM353" s="196"/>
      <c r="BN353" s="196"/>
      <c r="BO353" s="195"/>
      <c r="BP353" s="195"/>
      <c r="BQ353" s="195"/>
      <c r="BR353" s="198" t="str">
        <f t="shared" si="75"/>
        <v xml:space="preserve"> </v>
      </c>
      <c r="BS353" s="196"/>
      <c r="BT353" s="196"/>
      <c r="BU353" s="195"/>
      <c r="BV353" s="195"/>
      <c r="BW353" s="195"/>
      <c r="BX353" s="198" t="str">
        <f t="shared" si="76"/>
        <v xml:space="preserve"> </v>
      </c>
      <c r="BY353" s="196"/>
      <c r="BZ353" s="196"/>
      <c r="CA353" s="195"/>
      <c r="CB353" s="195"/>
      <c r="CC353" s="195"/>
      <c r="CD353" s="198" t="str">
        <f t="shared" si="77"/>
        <v xml:space="preserve"> </v>
      </c>
      <c r="CE353" s="66"/>
      <c r="CF353" s="66"/>
    </row>
    <row r="354" spans="1:84" s="67" customFormat="1" x14ac:dyDescent="0.25">
      <c r="A354" s="117">
        <f>BIODATA!A352</f>
        <v>347</v>
      </c>
      <c r="B354" s="117">
        <f>BIODATA!D352</f>
        <v>0</v>
      </c>
      <c r="C354" s="118">
        <f>BIODATA!E352</f>
        <v>0</v>
      </c>
      <c r="D354" s="117">
        <f>BIODATA!G352</f>
        <v>0</v>
      </c>
      <c r="E354" s="196"/>
      <c r="F354" s="196"/>
      <c r="G354" s="195"/>
      <c r="H354" s="195"/>
      <c r="I354" s="195"/>
      <c r="J354" s="198" t="str">
        <f t="shared" si="65"/>
        <v xml:space="preserve"> </v>
      </c>
      <c r="K354" s="196"/>
      <c r="L354" s="196"/>
      <c r="M354" s="195"/>
      <c r="N354" s="195"/>
      <c r="O354" s="195"/>
      <c r="P354" s="198" t="str">
        <f t="shared" si="66"/>
        <v xml:space="preserve"> </v>
      </c>
      <c r="Q354" s="196"/>
      <c r="R354" s="196"/>
      <c r="S354" s="195"/>
      <c r="T354" s="195"/>
      <c r="U354" s="195"/>
      <c r="V354" s="198" t="str">
        <f t="shared" si="67"/>
        <v xml:space="preserve"> </v>
      </c>
      <c r="W354" s="196"/>
      <c r="X354" s="196"/>
      <c r="Y354" s="195"/>
      <c r="Z354" s="195"/>
      <c r="AA354" s="195"/>
      <c r="AB354" s="198" t="str">
        <f t="shared" si="68"/>
        <v xml:space="preserve"> </v>
      </c>
      <c r="AC354" s="196"/>
      <c r="AD354" s="196"/>
      <c r="AE354" s="195"/>
      <c r="AF354" s="195"/>
      <c r="AG354" s="195"/>
      <c r="AH354" s="198" t="str">
        <f t="shared" si="69"/>
        <v xml:space="preserve"> </v>
      </c>
      <c r="AI354" s="196"/>
      <c r="AJ354" s="196"/>
      <c r="AK354" s="195"/>
      <c r="AL354" s="195"/>
      <c r="AM354" s="195"/>
      <c r="AN354" s="198" t="str">
        <f t="shared" si="70"/>
        <v xml:space="preserve"> </v>
      </c>
      <c r="AO354" s="196"/>
      <c r="AP354" s="196"/>
      <c r="AQ354" s="195"/>
      <c r="AR354" s="195"/>
      <c r="AS354" s="195"/>
      <c r="AT354" s="198" t="str">
        <f t="shared" si="71"/>
        <v xml:space="preserve"> </v>
      </c>
      <c r="AU354" s="196"/>
      <c r="AV354" s="196"/>
      <c r="AW354" s="195"/>
      <c r="AX354" s="195"/>
      <c r="AY354" s="195"/>
      <c r="AZ354" s="198" t="str">
        <f t="shared" si="72"/>
        <v xml:space="preserve"> </v>
      </c>
      <c r="BA354" s="196"/>
      <c r="BB354" s="196"/>
      <c r="BC354" s="195"/>
      <c r="BD354" s="195"/>
      <c r="BE354" s="195"/>
      <c r="BF354" s="198" t="str">
        <f t="shared" si="73"/>
        <v xml:space="preserve"> </v>
      </c>
      <c r="BG354" s="196"/>
      <c r="BH354" s="196"/>
      <c r="BI354" s="195"/>
      <c r="BJ354" s="195"/>
      <c r="BK354" s="195"/>
      <c r="BL354" s="198" t="str">
        <f t="shared" si="74"/>
        <v xml:space="preserve"> </v>
      </c>
      <c r="BM354" s="196"/>
      <c r="BN354" s="196"/>
      <c r="BO354" s="195"/>
      <c r="BP354" s="195"/>
      <c r="BQ354" s="195"/>
      <c r="BR354" s="198" t="str">
        <f t="shared" si="75"/>
        <v xml:space="preserve"> </v>
      </c>
      <c r="BS354" s="196"/>
      <c r="BT354" s="196"/>
      <c r="BU354" s="195"/>
      <c r="BV354" s="195"/>
      <c r="BW354" s="195"/>
      <c r="BX354" s="198" t="str">
        <f t="shared" si="76"/>
        <v xml:space="preserve"> </v>
      </c>
      <c r="BY354" s="196"/>
      <c r="BZ354" s="196"/>
      <c r="CA354" s="195"/>
      <c r="CB354" s="195"/>
      <c r="CC354" s="195"/>
      <c r="CD354" s="198" t="str">
        <f t="shared" si="77"/>
        <v xml:space="preserve"> </v>
      </c>
      <c r="CE354" s="66"/>
      <c r="CF354" s="66"/>
    </row>
    <row r="355" spans="1:84" s="67" customFormat="1" x14ac:dyDescent="0.25">
      <c r="A355" s="117">
        <f>BIODATA!A353</f>
        <v>348</v>
      </c>
      <c r="B355" s="117">
        <f>BIODATA!D353</f>
        <v>0</v>
      </c>
      <c r="C355" s="118">
        <f>BIODATA!E353</f>
        <v>0</v>
      </c>
      <c r="D355" s="117">
        <f>BIODATA!G353</f>
        <v>0</v>
      </c>
      <c r="E355" s="196"/>
      <c r="F355" s="196"/>
      <c r="G355" s="195"/>
      <c r="H355" s="195"/>
      <c r="I355" s="195"/>
      <c r="J355" s="198" t="str">
        <f t="shared" si="65"/>
        <v xml:space="preserve"> </v>
      </c>
      <c r="K355" s="196"/>
      <c r="L355" s="196"/>
      <c r="M355" s="195"/>
      <c r="N355" s="195"/>
      <c r="O355" s="195"/>
      <c r="P355" s="198" t="str">
        <f t="shared" si="66"/>
        <v xml:space="preserve"> </v>
      </c>
      <c r="Q355" s="196"/>
      <c r="R355" s="196"/>
      <c r="S355" s="195"/>
      <c r="T355" s="195"/>
      <c r="U355" s="195"/>
      <c r="V355" s="198" t="str">
        <f t="shared" si="67"/>
        <v xml:space="preserve"> </v>
      </c>
      <c r="W355" s="196"/>
      <c r="X355" s="196"/>
      <c r="Y355" s="195"/>
      <c r="Z355" s="195"/>
      <c r="AA355" s="195"/>
      <c r="AB355" s="198" t="str">
        <f t="shared" si="68"/>
        <v xml:space="preserve"> </v>
      </c>
      <c r="AC355" s="196"/>
      <c r="AD355" s="196"/>
      <c r="AE355" s="195"/>
      <c r="AF355" s="195"/>
      <c r="AG355" s="195"/>
      <c r="AH355" s="198" t="str">
        <f t="shared" si="69"/>
        <v xml:space="preserve"> </v>
      </c>
      <c r="AI355" s="196"/>
      <c r="AJ355" s="196"/>
      <c r="AK355" s="195"/>
      <c r="AL355" s="195"/>
      <c r="AM355" s="195"/>
      <c r="AN355" s="198" t="str">
        <f t="shared" si="70"/>
        <v xml:space="preserve"> </v>
      </c>
      <c r="AO355" s="196"/>
      <c r="AP355" s="196"/>
      <c r="AQ355" s="195"/>
      <c r="AR355" s="195"/>
      <c r="AS355" s="195"/>
      <c r="AT355" s="198" t="str">
        <f t="shared" si="71"/>
        <v xml:space="preserve"> </v>
      </c>
      <c r="AU355" s="196"/>
      <c r="AV355" s="196"/>
      <c r="AW355" s="195"/>
      <c r="AX355" s="195"/>
      <c r="AY355" s="195"/>
      <c r="AZ355" s="198" t="str">
        <f t="shared" si="72"/>
        <v xml:space="preserve"> </v>
      </c>
      <c r="BA355" s="196"/>
      <c r="BB355" s="196"/>
      <c r="BC355" s="195"/>
      <c r="BD355" s="195"/>
      <c r="BE355" s="195"/>
      <c r="BF355" s="198" t="str">
        <f t="shared" si="73"/>
        <v xml:space="preserve"> </v>
      </c>
      <c r="BG355" s="196"/>
      <c r="BH355" s="196"/>
      <c r="BI355" s="195"/>
      <c r="BJ355" s="195"/>
      <c r="BK355" s="195"/>
      <c r="BL355" s="198" t="str">
        <f t="shared" si="74"/>
        <v xml:space="preserve"> </v>
      </c>
      <c r="BM355" s="196"/>
      <c r="BN355" s="196"/>
      <c r="BO355" s="195"/>
      <c r="BP355" s="195"/>
      <c r="BQ355" s="195"/>
      <c r="BR355" s="198" t="str">
        <f t="shared" si="75"/>
        <v xml:space="preserve"> </v>
      </c>
      <c r="BS355" s="196"/>
      <c r="BT355" s="196"/>
      <c r="BU355" s="195"/>
      <c r="BV355" s="195"/>
      <c r="BW355" s="195"/>
      <c r="BX355" s="198" t="str">
        <f t="shared" si="76"/>
        <v xml:space="preserve"> </v>
      </c>
      <c r="BY355" s="196"/>
      <c r="BZ355" s="196"/>
      <c r="CA355" s="195"/>
      <c r="CB355" s="195"/>
      <c r="CC355" s="195"/>
      <c r="CD355" s="198" t="str">
        <f t="shared" si="77"/>
        <v xml:space="preserve"> </v>
      </c>
      <c r="CE355" s="66"/>
      <c r="CF355" s="66"/>
    </row>
    <row r="356" spans="1:84" s="67" customFormat="1" x14ac:dyDescent="0.25">
      <c r="A356" s="117">
        <f>BIODATA!A354</f>
        <v>349</v>
      </c>
      <c r="B356" s="117">
        <f>BIODATA!D354</f>
        <v>0</v>
      </c>
      <c r="C356" s="118">
        <f>BIODATA!E354</f>
        <v>0</v>
      </c>
      <c r="D356" s="117">
        <f>BIODATA!G354</f>
        <v>0</v>
      </c>
      <c r="E356" s="196"/>
      <c r="F356" s="196"/>
      <c r="G356" s="195"/>
      <c r="H356" s="195"/>
      <c r="I356" s="195"/>
      <c r="J356" s="198" t="str">
        <f t="shared" si="65"/>
        <v xml:space="preserve"> </v>
      </c>
      <c r="K356" s="196"/>
      <c r="L356" s="196"/>
      <c r="M356" s="195"/>
      <c r="N356" s="195"/>
      <c r="O356" s="195"/>
      <c r="P356" s="198" t="str">
        <f t="shared" si="66"/>
        <v xml:space="preserve"> </v>
      </c>
      <c r="Q356" s="196"/>
      <c r="R356" s="196"/>
      <c r="S356" s="195"/>
      <c r="T356" s="195"/>
      <c r="U356" s="195"/>
      <c r="V356" s="198" t="str">
        <f t="shared" si="67"/>
        <v xml:space="preserve"> </v>
      </c>
      <c r="W356" s="196"/>
      <c r="X356" s="196"/>
      <c r="Y356" s="195"/>
      <c r="Z356" s="195"/>
      <c r="AA356" s="195"/>
      <c r="AB356" s="198" t="str">
        <f t="shared" si="68"/>
        <v xml:space="preserve"> </v>
      </c>
      <c r="AC356" s="196"/>
      <c r="AD356" s="196"/>
      <c r="AE356" s="195"/>
      <c r="AF356" s="195"/>
      <c r="AG356" s="195"/>
      <c r="AH356" s="198" t="str">
        <f t="shared" si="69"/>
        <v xml:space="preserve"> </v>
      </c>
      <c r="AI356" s="196"/>
      <c r="AJ356" s="196"/>
      <c r="AK356" s="195"/>
      <c r="AL356" s="195"/>
      <c r="AM356" s="195"/>
      <c r="AN356" s="198" t="str">
        <f t="shared" si="70"/>
        <v xml:space="preserve"> </v>
      </c>
      <c r="AO356" s="196"/>
      <c r="AP356" s="196"/>
      <c r="AQ356" s="195"/>
      <c r="AR356" s="195"/>
      <c r="AS356" s="195"/>
      <c r="AT356" s="198" t="str">
        <f t="shared" si="71"/>
        <v xml:space="preserve"> </v>
      </c>
      <c r="AU356" s="196"/>
      <c r="AV356" s="196"/>
      <c r="AW356" s="195"/>
      <c r="AX356" s="195"/>
      <c r="AY356" s="195"/>
      <c r="AZ356" s="198" t="str">
        <f t="shared" si="72"/>
        <v xml:space="preserve"> </v>
      </c>
      <c r="BA356" s="196"/>
      <c r="BB356" s="196"/>
      <c r="BC356" s="195"/>
      <c r="BD356" s="195"/>
      <c r="BE356" s="195"/>
      <c r="BF356" s="198" t="str">
        <f t="shared" si="73"/>
        <v xml:space="preserve"> </v>
      </c>
      <c r="BG356" s="196"/>
      <c r="BH356" s="196"/>
      <c r="BI356" s="195"/>
      <c r="BJ356" s="195"/>
      <c r="BK356" s="195"/>
      <c r="BL356" s="198" t="str">
        <f t="shared" si="74"/>
        <v xml:space="preserve"> </v>
      </c>
      <c r="BM356" s="196"/>
      <c r="BN356" s="196"/>
      <c r="BO356" s="195"/>
      <c r="BP356" s="195"/>
      <c r="BQ356" s="195"/>
      <c r="BR356" s="198" t="str">
        <f t="shared" si="75"/>
        <v xml:space="preserve"> </v>
      </c>
      <c r="BS356" s="196"/>
      <c r="BT356" s="196"/>
      <c r="BU356" s="195"/>
      <c r="BV356" s="195"/>
      <c r="BW356" s="195"/>
      <c r="BX356" s="198" t="str">
        <f t="shared" si="76"/>
        <v xml:space="preserve"> </v>
      </c>
      <c r="BY356" s="196"/>
      <c r="BZ356" s="196"/>
      <c r="CA356" s="195"/>
      <c r="CB356" s="195"/>
      <c r="CC356" s="195"/>
      <c r="CD356" s="198" t="str">
        <f t="shared" si="77"/>
        <v xml:space="preserve"> </v>
      </c>
      <c r="CE356" s="66"/>
      <c r="CF356" s="66"/>
    </row>
    <row r="357" spans="1:84" s="67" customFormat="1" x14ac:dyDescent="0.25">
      <c r="A357" s="117">
        <f>BIODATA!A355</f>
        <v>350</v>
      </c>
      <c r="B357" s="117">
        <f>BIODATA!D355</f>
        <v>0</v>
      </c>
      <c r="C357" s="118">
        <f>BIODATA!E355</f>
        <v>0</v>
      </c>
      <c r="D357" s="117">
        <f>BIODATA!G355</f>
        <v>0</v>
      </c>
      <c r="E357" s="196"/>
      <c r="F357" s="196"/>
      <c r="G357" s="195"/>
      <c r="H357" s="195"/>
      <c r="I357" s="195"/>
      <c r="J357" s="198" t="str">
        <f t="shared" si="65"/>
        <v xml:space="preserve"> </v>
      </c>
      <c r="K357" s="196"/>
      <c r="L357" s="196"/>
      <c r="M357" s="195"/>
      <c r="N357" s="195"/>
      <c r="O357" s="195"/>
      <c r="P357" s="198" t="str">
        <f t="shared" si="66"/>
        <v xml:space="preserve"> </v>
      </c>
      <c r="Q357" s="196"/>
      <c r="R357" s="196"/>
      <c r="S357" s="195"/>
      <c r="T357" s="195"/>
      <c r="U357" s="195"/>
      <c r="V357" s="198" t="str">
        <f t="shared" si="67"/>
        <v xml:space="preserve"> </v>
      </c>
      <c r="W357" s="196"/>
      <c r="X357" s="196"/>
      <c r="Y357" s="195"/>
      <c r="Z357" s="195"/>
      <c r="AA357" s="195"/>
      <c r="AB357" s="198" t="str">
        <f t="shared" si="68"/>
        <v xml:space="preserve"> </v>
      </c>
      <c r="AC357" s="196"/>
      <c r="AD357" s="196"/>
      <c r="AE357" s="195"/>
      <c r="AF357" s="195"/>
      <c r="AG357" s="195"/>
      <c r="AH357" s="198" t="str">
        <f t="shared" si="69"/>
        <v xml:space="preserve"> </v>
      </c>
      <c r="AI357" s="196"/>
      <c r="AJ357" s="196"/>
      <c r="AK357" s="195"/>
      <c r="AL357" s="195"/>
      <c r="AM357" s="195"/>
      <c r="AN357" s="198" t="str">
        <f t="shared" si="70"/>
        <v xml:space="preserve"> </v>
      </c>
      <c r="AO357" s="196"/>
      <c r="AP357" s="196"/>
      <c r="AQ357" s="195"/>
      <c r="AR357" s="195"/>
      <c r="AS357" s="195"/>
      <c r="AT357" s="198" t="str">
        <f t="shared" si="71"/>
        <v xml:space="preserve"> </v>
      </c>
      <c r="AU357" s="196"/>
      <c r="AV357" s="196"/>
      <c r="AW357" s="195"/>
      <c r="AX357" s="195"/>
      <c r="AY357" s="195"/>
      <c r="AZ357" s="198" t="str">
        <f t="shared" si="72"/>
        <v xml:space="preserve"> </v>
      </c>
      <c r="BA357" s="196"/>
      <c r="BB357" s="196"/>
      <c r="BC357" s="195"/>
      <c r="BD357" s="195"/>
      <c r="BE357" s="195"/>
      <c r="BF357" s="198" t="str">
        <f t="shared" si="73"/>
        <v xml:space="preserve"> </v>
      </c>
      <c r="BG357" s="196"/>
      <c r="BH357" s="196"/>
      <c r="BI357" s="195"/>
      <c r="BJ357" s="195"/>
      <c r="BK357" s="195"/>
      <c r="BL357" s="198" t="str">
        <f t="shared" si="74"/>
        <v xml:space="preserve"> </v>
      </c>
      <c r="BM357" s="196"/>
      <c r="BN357" s="196"/>
      <c r="BO357" s="195"/>
      <c r="BP357" s="195"/>
      <c r="BQ357" s="195"/>
      <c r="BR357" s="198" t="str">
        <f t="shared" si="75"/>
        <v xml:space="preserve"> </v>
      </c>
      <c r="BS357" s="196"/>
      <c r="BT357" s="196"/>
      <c r="BU357" s="195"/>
      <c r="BV357" s="195"/>
      <c r="BW357" s="195"/>
      <c r="BX357" s="198" t="str">
        <f t="shared" si="76"/>
        <v xml:space="preserve"> </v>
      </c>
      <c r="BY357" s="196"/>
      <c r="BZ357" s="196"/>
      <c r="CA357" s="195"/>
      <c r="CB357" s="195"/>
      <c r="CC357" s="195"/>
      <c r="CD357" s="198" t="str">
        <f t="shared" si="77"/>
        <v xml:space="preserve"> </v>
      </c>
      <c r="CE357" s="66"/>
      <c r="CF357" s="66"/>
    </row>
    <row r="358" spans="1:84" s="67" customFormat="1" x14ac:dyDescent="0.25">
      <c r="A358" s="117">
        <f>BIODATA!A356</f>
        <v>351</v>
      </c>
      <c r="B358" s="117">
        <f>BIODATA!D356</f>
        <v>0</v>
      </c>
      <c r="C358" s="118">
        <f>BIODATA!E356</f>
        <v>0</v>
      </c>
      <c r="D358" s="117">
        <f>BIODATA!G356</f>
        <v>0</v>
      </c>
      <c r="E358" s="196"/>
      <c r="F358" s="196"/>
      <c r="G358" s="195"/>
      <c r="H358" s="195"/>
      <c r="I358" s="195"/>
      <c r="J358" s="198" t="str">
        <f t="shared" si="65"/>
        <v xml:space="preserve"> </v>
      </c>
      <c r="K358" s="196"/>
      <c r="L358" s="196"/>
      <c r="M358" s="195"/>
      <c r="N358" s="195"/>
      <c r="O358" s="195"/>
      <c r="P358" s="198" t="str">
        <f t="shared" si="66"/>
        <v xml:space="preserve"> </v>
      </c>
      <c r="Q358" s="196"/>
      <c r="R358" s="196"/>
      <c r="S358" s="195"/>
      <c r="T358" s="195"/>
      <c r="U358" s="195"/>
      <c r="V358" s="198" t="str">
        <f t="shared" si="67"/>
        <v xml:space="preserve"> </v>
      </c>
      <c r="W358" s="196"/>
      <c r="X358" s="196"/>
      <c r="Y358" s="195"/>
      <c r="Z358" s="195"/>
      <c r="AA358" s="195"/>
      <c r="AB358" s="198" t="str">
        <f t="shared" si="68"/>
        <v xml:space="preserve"> </v>
      </c>
      <c r="AC358" s="196"/>
      <c r="AD358" s="196"/>
      <c r="AE358" s="195"/>
      <c r="AF358" s="195"/>
      <c r="AG358" s="195"/>
      <c r="AH358" s="198" t="str">
        <f t="shared" si="69"/>
        <v xml:space="preserve"> </v>
      </c>
      <c r="AI358" s="196"/>
      <c r="AJ358" s="196"/>
      <c r="AK358" s="195"/>
      <c r="AL358" s="195"/>
      <c r="AM358" s="195"/>
      <c r="AN358" s="198" t="str">
        <f t="shared" si="70"/>
        <v xml:space="preserve"> </v>
      </c>
      <c r="AO358" s="196"/>
      <c r="AP358" s="196"/>
      <c r="AQ358" s="195"/>
      <c r="AR358" s="195"/>
      <c r="AS358" s="195"/>
      <c r="AT358" s="198" t="str">
        <f t="shared" si="71"/>
        <v xml:space="preserve"> </v>
      </c>
      <c r="AU358" s="196"/>
      <c r="AV358" s="196"/>
      <c r="AW358" s="195"/>
      <c r="AX358" s="195"/>
      <c r="AY358" s="195"/>
      <c r="AZ358" s="198" t="str">
        <f t="shared" si="72"/>
        <v xml:space="preserve"> </v>
      </c>
      <c r="BA358" s="196"/>
      <c r="BB358" s="196"/>
      <c r="BC358" s="195"/>
      <c r="BD358" s="195"/>
      <c r="BE358" s="195"/>
      <c r="BF358" s="198" t="str">
        <f t="shared" si="73"/>
        <v xml:space="preserve"> </v>
      </c>
      <c r="BG358" s="196"/>
      <c r="BH358" s="196"/>
      <c r="BI358" s="195"/>
      <c r="BJ358" s="195"/>
      <c r="BK358" s="195"/>
      <c r="BL358" s="198" t="str">
        <f t="shared" si="74"/>
        <v xml:space="preserve"> </v>
      </c>
      <c r="BM358" s="196"/>
      <c r="BN358" s="196"/>
      <c r="BO358" s="195"/>
      <c r="BP358" s="195"/>
      <c r="BQ358" s="195"/>
      <c r="BR358" s="198" t="str">
        <f t="shared" si="75"/>
        <v xml:space="preserve"> </v>
      </c>
      <c r="BS358" s="196"/>
      <c r="BT358" s="196"/>
      <c r="BU358" s="195"/>
      <c r="BV358" s="195"/>
      <c r="BW358" s="195"/>
      <c r="BX358" s="198" t="str">
        <f t="shared" si="76"/>
        <v xml:space="preserve"> </v>
      </c>
      <c r="BY358" s="196"/>
      <c r="BZ358" s="196"/>
      <c r="CA358" s="195"/>
      <c r="CB358" s="195"/>
      <c r="CC358" s="195"/>
      <c r="CD358" s="198" t="str">
        <f t="shared" si="77"/>
        <v xml:space="preserve"> </v>
      </c>
      <c r="CE358" s="66"/>
      <c r="CF358" s="66"/>
    </row>
    <row r="359" spans="1:84" s="67" customFormat="1" x14ac:dyDescent="0.25">
      <c r="A359" s="117">
        <f>BIODATA!A357</f>
        <v>352</v>
      </c>
      <c r="B359" s="117">
        <f>BIODATA!D357</f>
        <v>0</v>
      </c>
      <c r="C359" s="118">
        <f>BIODATA!E357</f>
        <v>0</v>
      </c>
      <c r="D359" s="117">
        <f>BIODATA!G357</f>
        <v>0</v>
      </c>
      <c r="E359" s="196"/>
      <c r="F359" s="196"/>
      <c r="G359" s="195"/>
      <c r="H359" s="195"/>
      <c r="I359" s="195"/>
      <c r="J359" s="198" t="str">
        <f t="shared" si="65"/>
        <v xml:space="preserve"> </v>
      </c>
      <c r="K359" s="196"/>
      <c r="L359" s="196"/>
      <c r="M359" s="195"/>
      <c r="N359" s="195"/>
      <c r="O359" s="195"/>
      <c r="P359" s="198" t="str">
        <f t="shared" si="66"/>
        <v xml:space="preserve"> </v>
      </c>
      <c r="Q359" s="196"/>
      <c r="R359" s="196"/>
      <c r="S359" s="195"/>
      <c r="T359" s="195"/>
      <c r="U359" s="195"/>
      <c r="V359" s="198" t="str">
        <f t="shared" si="67"/>
        <v xml:space="preserve"> </v>
      </c>
      <c r="W359" s="196"/>
      <c r="X359" s="196"/>
      <c r="Y359" s="195"/>
      <c r="Z359" s="195"/>
      <c r="AA359" s="195"/>
      <c r="AB359" s="198" t="str">
        <f t="shared" si="68"/>
        <v xml:space="preserve"> </v>
      </c>
      <c r="AC359" s="196"/>
      <c r="AD359" s="196"/>
      <c r="AE359" s="195"/>
      <c r="AF359" s="195"/>
      <c r="AG359" s="195"/>
      <c r="AH359" s="198" t="str">
        <f t="shared" si="69"/>
        <v xml:space="preserve"> </v>
      </c>
      <c r="AI359" s="196"/>
      <c r="AJ359" s="196"/>
      <c r="AK359" s="195"/>
      <c r="AL359" s="195"/>
      <c r="AM359" s="195"/>
      <c r="AN359" s="198" t="str">
        <f t="shared" si="70"/>
        <v xml:space="preserve"> </v>
      </c>
      <c r="AO359" s="196"/>
      <c r="AP359" s="196"/>
      <c r="AQ359" s="195"/>
      <c r="AR359" s="195"/>
      <c r="AS359" s="195"/>
      <c r="AT359" s="198" t="str">
        <f t="shared" si="71"/>
        <v xml:space="preserve"> </v>
      </c>
      <c r="AU359" s="196"/>
      <c r="AV359" s="196"/>
      <c r="AW359" s="195"/>
      <c r="AX359" s="195"/>
      <c r="AY359" s="195"/>
      <c r="AZ359" s="198" t="str">
        <f t="shared" si="72"/>
        <v xml:space="preserve"> </v>
      </c>
      <c r="BA359" s="196"/>
      <c r="BB359" s="196"/>
      <c r="BC359" s="195"/>
      <c r="BD359" s="195"/>
      <c r="BE359" s="195"/>
      <c r="BF359" s="198" t="str">
        <f t="shared" si="73"/>
        <v xml:space="preserve"> </v>
      </c>
      <c r="BG359" s="196"/>
      <c r="BH359" s="196"/>
      <c r="BI359" s="195"/>
      <c r="BJ359" s="195"/>
      <c r="BK359" s="195"/>
      <c r="BL359" s="198" t="str">
        <f t="shared" si="74"/>
        <v xml:space="preserve"> </v>
      </c>
      <c r="BM359" s="196"/>
      <c r="BN359" s="196"/>
      <c r="BO359" s="195"/>
      <c r="BP359" s="195"/>
      <c r="BQ359" s="195"/>
      <c r="BR359" s="198" t="str">
        <f t="shared" si="75"/>
        <v xml:space="preserve"> </v>
      </c>
      <c r="BS359" s="196"/>
      <c r="BT359" s="196"/>
      <c r="BU359" s="195"/>
      <c r="BV359" s="195"/>
      <c r="BW359" s="195"/>
      <c r="BX359" s="198" t="str">
        <f t="shared" si="76"/>
        <v xml:space="preserve"> </v>
      </c>
      <c r="BY359" s="196"/>
      <c r="BZ359" s="196"/>
      <c r="CA359" s="195"/>
      <c r="CB359" s="195"/>
      <c r="CC359" s="195"/>
      <c r="CD359" s="198" t="str">
        <f t="shared" si="77"/>
        <v xml:space="preserve"> </v>
      </c>
      <c r="CE359" s="66"/>
      <c r="CF359" s="66"/>
    </row>
    <row r="360" spans="1:84" s="67" customFormat="1" x14ac:dyDescent="0.25">
      <c r="A360" s="117">
        <f>BIODATA!A358</f>
        <v>353</v>
      </c>
      <c r="B360" s="117">
        <f>BIODATA!D358</f>
        <v>0</v>
      </c>
      <c r="C360" s="118">
        <f>BIODATA!E358</f>
        <v>0</v>
      </c>
      <c r="D360" s="117">
        <f>BIODATA!G358</f>
        <v>0</v>
      </c>
      <c r="E360" s="196"/>
      <c r="F360" s="196"/>
      <c r="G360" s="195"/>
      <c r="H360" s="195"/>
      <c r="I360" s="195"/>
      <c r="J360" s="198" t="str">
        <f t="shared" si="65"/>
        <v xml:space="preserve"> </v>
      </c>
      <c r="K360" s="196"/>
      <c r="L360" s="196"/>
      <c r="M360" s="195"/>
      <c r="N360" s="195"/>
      <c r="O360" s="195"/>
      <c r="P360" s="198" t="str">
        <f t="shared" si="66"/>
        <v xml:space="preserve"> </v>
      </c>
      <c r="Q360" s="196"/>
      <c r="R360" s="196"/>
      <c r="S360" s="195"/>
      <c r="T360" s="195"/>
      <c r="U360" s="195"/>
      <c r="V360" s="198" t="str">
        <f t="shared" si="67"/>
        <v xml:space="preserve"> </v>
      </c>
      <c r="W360" s="196"/>
      <c r="X360" s="196"/>
      <c r="Y360" s="195"/>
      <c r="Z360" s="195"/>
      <c r="AA360" s="195"/>
      <c r="AB360" s="198" t="str">
        <f t="shared" si="68"/>
        <v xml:space="preserve"> </v>
      </c>
      <c r="AC360" s="196"/>
      <c r="AD360" s="196"/>
      <c r="AE360" s="195"/>
      <c r="AF360" s="195"/>
      <c r="AG360" s="195"/>
      <c r="AH360" s="198" t="str">
        <f t="shared" si="69"/>
        <v xml:space="preserve"> </v>
      </c>
      <c r="AI360" s="196"/>
      <c r="AJ360" s="196"/>
      <c r="AK360" s="195"/>
      <c r="AL360" s="195"/>
      <c r="AM360" s="195"/>
      <c r="AN360" s="198" t="str">
        <f t="shared" si="70"/>
        <v xml:space="preserve"> </v>
      </c>
      <c r="AO360" s="196"/>
      <c r="AP360" s="196"/>
      <c r="AQ360" s="195"/>
      <c r="AR360" s="195"/>
      <c r="AS360" s="195"/>
      <c r="AT360" s="198" t="str">
        <f t="shared" si="71"/>
        <v xml:space="preserve"> </v>
      </c>
      <c r="AU360" s="196"/>
      <c r="AV360" s="196"/>
      <c r="AW360" s="195"/>
      <c r="AX360" s="195"/>
      <c r="AY360" s="195"/>
      <c r="AZ360" s="198" t="str">
        <f t="shared" si="72"/>
        <v xml:space="preserve"> </v>
      </c>
      <c r="BA360" s="196"/>
      <c r="BB360" s="196"/>
      <c r="BC360" s="195"/>
      <c r="BD360" s="195"/>
      <c r="BE360" s="195"/>
      <c r="BF360" s="198" t="str">
        <f t="shared" si="73"/>
        <v xml:space="preserve"> </v>
      </c>
      <c r="BG360" s="196"/>
      <c r="BH360" s="196"/>
      <c r="BI360" s="195"/>
      <c r="BJ360" s="195"/>
      <c r="BK360" s="195"/>
      <c r="BL360" s="198" t="str">
        <f t="shared" si="74"/>
        <v xml:space="preserve"> </v>
      </c>
      <c r="BM360" s="196"/>
      <c r="BN360" s="196"/>
      <c r="BO360" s="195"/>
      <c r="BP360" s="195"/>
      <c r="BQ360" s="195"/>
      <c r="BR360" s="198" t="str">
        <f t="shared" si="75"/>
        <v xml:space="preserve"> </v>
      </c>
      <c r="BS360" s="196"/>
      <c r="BT360" s="196"/>
      <c r="BU360" s="195"/>
      <c r="BV360" s="195"/>
      <c r="BW360" s="195"/>
      <c r="BX360" s="198" t="str">
        <f t="shared" si="76"/>
        <v xml:space="preserve"> </v>
      </c>
      <c r="BY360" s="196"/>
      <c r="BZ360" s="196"/>
      <c r="CA360" s="195"/>
      <c r="CB360" s="195"/>
      <c r="CC360" s="195"/>
      <c r="CD360" s="198" t="str">
        <f t="shared" si="77"/>
        <v xml:space="preserve"> </v>
      </c>
      <c r="CE360" s="66"/>
      <c r="CF360" s="66"/>
    </row>
    <row r="361" spans="1:84" s="67" customFormat="1" x14ac:dyDescent="0.25">
      <c r="A361" s="117">
        <f>BIODATA!A359</f>
        <v>354</v>
      </c>
      <c r="B361" s="117">
        <f>BIODATA!D359</f>
        <v>0</v>
      </c>
      <c r="C361" s="118">
        <f>BIODATA!E359</f>
        <v>0</v>
      </c>
      <c r="D361" s="117">
        <f>BIODATA!G359</f>
        <v>0</v>
      </c>
      <c r="E361" s="196"/>
      <c r="F361" s="196"/>
      <c r="G361" s="195"/>
      <c r="H361" s="195"/>
      <c r="I361" s="195"/>
      <c r="J361" s="198" t="str">
        <f t="shared" si="65"/>
        <v xml:space="preserve"> </v>
      </c>
      <c r="K361" s="196"/>
      <c r="L361" s="196"/>
      <c r="M361" s="195"/>
      <c r="N361" s="195"/>
      <c r="O361" s="195"/>
      <c r="P361" s="198" t="str">
        <f t="shared" si="66"/>
        <v xml:space="preserve"> </v>
      </c>
      <c r="Q361" s="196"/>
      <c r="R361" s="196"/>
      <c r="S361" s="195"/>
      <c r="T361" s="195"/>
      <c r="U361" s="195"/>
      <c r="V361" s="198" t="str">
        <f t="shared" si="67"/>
        <v xml:space="preserve"> </v>
      </c>
      <c r="W361" s="196"/>
      <c r="X361" s="196"/>
      <c r="Y361" s="195"/>
      <c r="Z361" s="195"/>
      <c r="AA361" s="195"/>
      <c r="AB361" s="198" t="str">
        <f t="shared" si="68"/>
        <v xml:space="preserve"> </v>
      </c>
      <c r="AC361" s="196"/>
      <c r="AD361" s="196"/>
      <c r="AE361" s="195"/>
      <c r="AF361" s="195"/>
      <c r="AG361" s="195"/>
      <c r="AH361" s="198" t="str">
        <f t="shared" si="69"/>
        <v xml:space="preserve"> </v>
      </c>
      <c r="AI361" s="196"/>
      <c r="AJ361" s="196"/>
      <c r="AK361" s="195"/>
      <c r="AL361" s="195"/>
      <c r="AM361" s="195"/>
      <c r="AN361" s="198" t="str">
        <f t="shared" si="70"/>
        <v xml:space="preserve"> </v>
      </c>
      <c r="AO361" s="196"/>
      <c r="AP361" s="196"/>
      <c r="AQ361" s="195"/>
      <c r="AR361" s="195"/>
      <c r="AS361" s="195"/>
      <c r="AT361" s="198" t="str">
        <f t="shared" si="71"/>
        <v xml:space="preserve"> </v>
      </c>
      <c r="AU361" s="196"/>
      <c r="AV361" s="196"/>
      <c r="AW361" s="195"/>
      <c r="AX361" s="195"/>
      <c r="AY361" s="195"/>
      <c r="AZ361" s="198" t="str">
        <f t="shared" si="72"/>
        <v xml:space="preserve"> </v>
      </c>
      <c r="BA361" s="196"/>
      <c r="BB361" s="196"/>
      <c r="BC361" s="195"/>
      <c r="BD361" s="195"/>
      <c r="BE361" s="195"/>
      <c r="BF361" s="198" t="str">
        <f t="shared" si="73"/>
        <v xml:space="preserve"> </v>
      </c>
      <c r="BG361" s="196"/>
      <c r="BH361" s="196"/>
      <c r="BI361" s="195"/>
      <c r="BJ361" s="195"/>
      <c r="BK361" s="195"/>
      <c r="BL361" s="198" t="str">
        <f t="shared" si="74"/>
        <v xml:space="preserve"> </v>
      </c>
      <c r="BM361" s="196"/>
      <c r="BN361" s="196"/>
      <c r="BO361" s="195"/>
      <c r="BP361" s="195"/>
      <c r="BQ361" s="195"/>
      <c r="BR361" s="198" t="str">
        <f t="shared" si="75"/>
        <v xml:space="preserve"> </v>
      </c>
      <c r="BS361" s="196"/>
      <c r="BT361" s="196"/>
      <c r="BU361" s="195"/>
      <c r="BV361" s="195"/>
      <c r="BW361" s="195"/>
      <c r="BX361" s="198" t="str">
        <f t="shared" si="76"/>
        <v xml:space="preserve"> </v>
      </c>
      <c r="BY361" s="196"/>
      <c r="BZ361" s="196"/>
      <c r="CA361" s="195"/>
      <c r="CB361" s="195"/>
      <c r="CC361" s="195"/>
      <c r="CD361" s="198" t="str">
        <f t="shared" si="77"/>
        <v xml:space="preserve"> </v>
      </c>
      <c r="CE361" s="66"/>
      <c r="CF361" s="66"/>
    </row>
    <row r="362" spans="1:84" s="67" customFormat="1" x14ac:dyDescent="0.25">
      <c r="A362" s="117">
        <f>BIODATA!A360</f>
        <v>355</v>
      </c>
      <c r="B362" s="117">
        <f>BIODATA!D360</f>
        <v>0</v>
      </c>
      <c r="C362" s="118">
        <f>BIODATA!E360</f>
        <v>0</v>
      </c>
      <c r="D362" s="117">
        <f>BIODATA!G360</f>
        <v>0</v>
      </c>
      <c r="E362" s="196"/>
      <c r="F362" s="196"/>
      <c r="G362" s="195"/>
      <c r="H362" s="195"/>
      <c r="I362" s="195"/>
      <c r="J362" s="198" t="str">
        <f t="shared" si="65"/>
        <v xml:space="preserve"> </v>
      </c>
      <c r="K362" s="196"/>
      <c r="L362" s="196"/>
      <c r="M362" s="195"/>
      <c r="N362" s="195"/>
      <c r="O362" s="195"/>
      <c r="P362" s="198" t="str">
        <f t="shared" si="66"/>
        <v xml:space="preserve"> </v>
      </c>
      <c r="Q362" s="196"/>
      <c r="R362" s="196"/>
      <c r="S362" s="195"/>
      <c r="T362" s="195"/>
      <c r="U362" s="195"/>
      <c r="V362" s="198" t="str">
        <f t="shared" si="67"/>
        <v xml:space="preserve"> </v>
      </c>
      <c r="W362" s="196"/>
      <c r="X362" s="196"/>
      <c r="Y362" s="195"/>
      <c r="Z362" s="195"/>
      <c r="AA362" s="195"/>
      <c r="AB362" s="198" t="str">
        <f t="shared" si="68"/>
        <v xml:space="preserve"> </v>
      </c>
      <c r="AC362" s="196"/>
      <c r="AD362" s="196"/>
      <c r="AE362" s="195"/>
      <c r="AF362" s="195"/>
      <c r="AG362" s="195"/>
      <c r="AH362" s="198" t="str">
        <f t="shared" si="69"/>
        <v xml:space="preserve"> </v>
      </c>
      <c r="AI362" s="196"/>
      <c r="AJ362" s="196"/>
      <c r="AK362" s="195"/>
      <c r="AL362" s="195"/>
      <c r="AM362" s="195"/>
      <c r="AN362" s="198" t="str">
        <f t="shared" si="70"/>
        <v xml:space="preserve"> </v>
      </c>
      <c r="AO362" s="196"/>
      <c r="AP362" s="196"/>
      <c r="AQ362" s="195"/>
      <c r="AR362" s="195"/>
      <c r="AS362" s="195"/>
      <c r="AT362" s="198" t="str">
        <f t="shared" si="71"/>
        <v xml:space="preserve"> </v>
      </c>
      <c r="AU362" s="196"/>
      <c r="AV362" s="196"/>
      <c r="AW362" s="195"/>
      <c r="AX362" s="195"/>
      <c r="AY362" s="195"/>
      <c r="AZ362" s="198" t="str">
        <f t="shared" si="72"/>
        <v xml:space="preserve"> </v>
      </c>
      <c r="BA362" s="196"/>
      <c r="BB362" s="196"/>
      <c r="BC362" s="195"/>
      <c r="BD362" s="195"/>
      <c r="BE362" s="195"/>
      <c r="BF362" s="198" t="str">
        <f t="shared" si="73"/>
        <v xml:space="preserve"> </v>
      </c>
      <c r="BG362" s="196"/>
      <c r="BH362" s="196"/>
      <c r="BI362" s="195"/>
      <c r="BJ362" s="195"/>
      <c r="BK362" s="195"/>
      <c r="BL362" s="198" t="str">
        <f t="shared" si="74"/>
        <v xml:space="preserve"> </v>
      </c>
      <c r="BM362" s="196"/>
      <c r="BN362" s="196"/>
      <c r="BO362" s="195"/>
      <c r="BP362" s="195"/>
      <c r="BQ362" s="195"/>
      <c r="BR362" s="198" t="str">
        <f t="shared" si="75"/>
        <v xml:space="preserve"> </v>
      </c>
      <c r="BS362" s="196"/>
      <c r="BT362" s="196"/>
      <c r="BU362" s="195"/>
      <c r="BV362" s="195"/>
      <c r="BW362" s="195"/>
      <c r="BX362" s="198" t="str">
        <f t="shared" si="76"/>
        <v xml:space="preserve"> </v>
      </c>
      <c r="BY362" s="196"/>
      <c r="BZ362" s="196"/>
      <c r="CA362" s="195"/>
      <c r="CB362" s="195"/>
      <c r="CC362" s="195"/>
      <c r="CD362" s="198" t="str">
        <f t="shared" si="77"/>
        <v xml:space="preserve"> </v>
      </c>
      <c r="CE362" s="66"/>
      <c r="CF362" s="66"/>
    </row>
    <row r="363" spans="1:84" s="67" customFormat="1" x14ac:dyDescent="0.25">
      <c r="A363" s="117">
        <f>BIODATA!A361</f>
        <v>356</v>
      </c>
      <c r="B363" s="117">
        <f>BIODATA!D361</f>
        <v>0</v>
      </c>
      <c r="C363" s="118">
        <f>BIODATA!E361</f>
        <v>0</v>
      </c>
      <c r="D363" s="117">
        <f>BIODATA!G361</f>
        <v>0</v>
      </c>
      <c r="E363" s="196"/>
      <c r="F363" s="196"/>
      <c r="G363" s="195"/>
      <c r="H363" s="195"/>
      <c r="I363" s="195"/>
      <c r="J363" s="198" t="str">
        <f t="shared" si="65"/>
        <v xml:space="preserve"> </v>
      </c>
      <c r="K363" s="196"/>
      <c r="L363" s="196"/>
      <c r="M363" s="195"/>
      <c r="N363" s="195"/>
      <c r="O363" s="195"/>
      <c r="P363" s="198" t="str">
        <f t="shared" si="66"/>
        <v xml:space="preserve"> </v>
      </c>
      <c r="Q363" s="196"/>
      <c r="R363" s="196"/>
      <c r="S363" s="195"/>
      <c r="T363" s="195"/>
      <c r="U363" s="195"/>
      <c r="V363" s="198" t="str">
        <f t="shared" si="67"/>
        <v xml:space="preserve"> </v>
      </c>
      <c r="W363" s="196"/>
      <c r="X363" s="196"/>
      <c r="Y363" s="195"/>
      <c r="Z363" s="195"/>
      <c r="AA363" s="195"/>
      <c r="AB363" s="198" t="str">
        <f t="shared" si="68"/>
        <v xml:space="preserve"> </v>
      </c>
      <c r="AC363" s="196"/>
      <c r="AD363" s="196"/>
      <c r="AE363" s="195"/>
      <c r="AF363" s="195"/>
      <c r="AG363" s="195"/>
      <c r="AH363" s="198" t="str">
        <f t="shared" si="69"/>
        <v xml:space="preserve"> </v>
      </c>
      <c r="AI363" s="196"/>
      <c r="AJ363" s="196"/>
      <c r="AK363" s="195"/>
      <c r="AL363" s="195"/>
      <c r="AM363" s="195"/>
      <c r="AN363" s="198" t="str">
        <f t="shared" si="70"/>
        <v xml:space="preserve"> </v>
      </c>
      <c r="AO363" s="196"/>
      <c r="AP363" s="196"/>
      <c r="AQ363" s="195"/>
      <c r="AR363" s="195"/>
      <c r="AS363" s="195"/>
      <c r="AT363" s="198" t="str">
        <f t="shared" si="71"/>
        <v xml:space="preserve"> </v>
      </c>
      <c r="AU363" s="196"/>
      <c r="AV363" s="196"/>
      <c r="AW363" s="195"/>
      <c r="AX363" s="195"/>
      <c r="AY363" s="195"/>
      <c r="AZ363" s="198" t="str">
        <f t="shared" si="72"/>
        <v xml:space="preserve"> </v>
      </c>
      <c r="BA363" s="196"/>
      <c r="BB363" s="196"/>
      <c r="BC363" s="195"/>
      <c r="BD363" s="195"/>
      <c r="BE363" s="195"/>
      <c r="BF363" s="198" t="str">
        <f t="shared" si="73"/>
        <v xml:space="preserve"> </v>
      </c>
      <c r="BG363" s="196"/>
      <c r="BH363" s="196"/>
      <c r="BI363" s="195"/>
      <c r="BJ363" s="195"/>
      <c r="BK363" s="195"/>
      <c r="BL363" s="198" t="str">
        <f t="shared" si="74"/>
        <v xml:space="preserve"> </v>
      </c>
      <c r="BM363" s="196"/>
      <c r="BN363" s="196"/>
      <c r="BO363" s="195"/>
      <c r="BP363" s="195"/>
      <c r="BQ363" s="195"/>
      <c r="BR363" s="198" t="str">
        <f t="shared" si="75"/>
        <v xml:space="preserve"> </v>
      </c>
      <c r="BS363" s="196"/>
      <c r="BT363" s="196"/>
      <c r="BU363" s="195"/>
      <c r="BV363" s="195"/>
      <c r="BW363" s="195"/>
      <c r="BX363" s="198" t="str">
        <f t="shared" si="76"/>
        <v xml:space="preserve"> </v>
      </c>
      <c r="BY363" s="196"/>
      <c r="BZ363" s="196"/>
      <c r="CA363" s="195"/>
      <c r="CB363" s="195"/>
      <c r="CC363" s="195"/>
      <c r="CD363" s="198" t="str">
        <f t="shared" si="77"/>
        <v xml:space="preserve"> </v>
      </c>
      <c r="CE363" s="66"/>
      <c r="CF363" s="66"/>
    </row>
    <row r="364" spans="1:84" s="67" customFormat="1" x14ac:dyDescent="0.25">
      <c r="A364" s="117">
        <f>BIODATA!A362</f>
        <v>357</v>
      </c>
      <c r="B364" s="117">
        <f>BIODATA!D362</f>
        <v>0</v>
      </c>
      <c r="C364" s="118">
        <f>BIODATA!E362</f>
        <v>0</v>
      </c>
      <c r="D364" s="117">
        <f>BIODATA!G362</f>
        <v>0</v>
      </c>
      <c r="E364" s="196"/>
      <c r="F364" s="196"/>
      <c r="G364" s="195"/>
      <c r="H364" s="195"/>
      <c r="I364" s="195"/>
      <c r="J364" s="198" t="str">
        <f t="shared" si="65"/>
        <v xml:space="preserve"> </v>
      </c>
      <c r="K364" s="196"/>
      <c r="L364" s="196"/>
      <c r="M364" s="195"/>
      <c r="N364" s="195"/>
      <c r="O364" s="195"/>
      <c r="P364" s="198" t="str">
        <f t="shared" si="66"/>
        <v xml:space="preserve"> </v>
      </c>
      <c r="Q364" s="196"/>
      <c r="R364" s="196"/>
      <c r="S364" s="195"/>
      <c r="T364" s="195"/>
      <c r="U364" s="195"/>
      <c r="V364" s="198" t="str">
        <f t="shared" si="67"/>
        <v xml:space="preserve"> </v>
      </c>
      <c r="W364" s="196"/>
      <c r="X364" s="196"/>
      <c r="Y364" s="195"/>
      <c r="Z364" s="195"/>
      <c r="AA364" s="195"/>
      <c r="AB364" s="198" t="str">
        <f t="shared" si="68"/>
        <v xml:space="preserve"> </v>
      </c>
      <c r="AC364" s="196"/>
      <c r="AD364" s="196"/>
      <c r="AE364" s="195"/>
      <c r="AF364" s="195"/>
      <c r="AG364" s="195"/>
      <c r="AH364" s="198" t="str">
        <f t="shared" si="69"/>
        <v xml:space="preserve"> </v>
      </c>
      <c r="AI364" s="196"/>
      <c r="AJ364" s="196"/>
      <c r="AK364" s="195"/>
      <c r="AL364" s="195"/>
      <c r="AM364" s="195"/>
      <c r="AN364" s="198" t="str">
        <f t="shared" si="70"/>
        <v xml:space="preserve"> </v>
      </c>
      <c r="AO364" s="196"/>
      <c r="AP364" s="196"/>
      <c r="AQ364" s="195"/>
      <c r="AR364" s="195"/>
      <c r="AS364" s="195"/>
      <c r="AT364" s="198" t="str">
        <f t="shared" si="71"/>
        <v xml:space="preserve"> </v>
      </c>
      <c r="AU364" s="196"/>
      <c r="AV364" s="196"/>
      <c r="AW364" s="195"/>
      <c r="AX364" s="195"/>
      <c r="AY364" s="195"/>
      <c r="AZ364" s="198" t="str">
        <f t="shared" si="72"/>
        <v xml:space="preserve"> </v>
      </c>
      <c r="BA364" s="196"/>
      <c r="BB364" s="196"/>
      <c r="BC364" s="195"/>
      <c r="BD364" s="195"/>
      <c r="BE364" s="195"/>
      <c r="BF364" s="198" t="str">
        <f t="shared" si="73"/>
        <v xml:space="preserve"> </v>
      </c>
      <c r="BG364" s="196"/>
      <c r="BH364" s="196"/>
      <c r="BI364" s="195"/>
      <c r="BJ364" s="195"/>
      <c r="BK364" s="195"/>
      <c r="BL364" s="198" t="str">
        <f t="shared" si="74"/>
        <v xml:space="preserve"> </v>
      </c>
      <c r="BM364" s="196"/>
      <c r="BN364" s="196"/>
      <c r="BO364" s="195"/>
      <c r="BP364" s="195"/>
      <c r="BQ364" s="195"/>
      <c r="BR364" s="198" t="str">
        <f t="shared" si="75"/>
        <v xml:space="preserve"> </v>
      </c>
      <c r="BS364" s="196"/>
      <c r="BT364" s="196"/>
      <c r="BU364" s="195"/>
      <c r="BV364" s="195"/>
      <c r="BW364" s="195"/>
      <c r="BX364" s="198" t="str">
        <f t="shared" si="76"/>
        <v xml:space="preserve"> </v>
      </c>
      <c r="BY364" s="196"/>
      <c r="BZ364" s="196"/>
      <c r="CA364" s="195"/>
      <c r="CB364" s="195"/>
      <c r="CC364" s="195"/>
      <c r="CD364" s="198" t="str">
        <f t="shared" si="77"/>
        <v xml:space="preserve"> </v>
      </c>
      <c r="CE364" s="66"/>
      <c r="CF364" s="66"/>
    </row>
    <row r="365" spans="1:84" s="67" customFormat="1" x14ac:dyDescent="0.25">
      <c r="A365" s="117">
        <f>BIODATA!A363</f>
        <v>358</v>
      </c>
      <c r="B365" s="117">
        <f>BIODATA!D363</f>
        <v>0</v>
      </c>
      <c r="C365" s="118">
        <f>BIODATA!E363</f>
        <v>0</v>
      </c>
      <c r="D365" s="117">
        <f>BIODATA!G363</f>
        <v>0</v>
      </c>
      <c r="E365" s="196"/>
      <c r="F365" s="196"/>
      <c r="G365" s="195"/>
      <c r="H365" s="195"/>
      <c r="I365" s="195"/>
      <c r="J365" s="198" t="str">
        <f t="shared" si="65"/>
        <v xml:space="preserve"> </v>
      </c>
      <c r="K365" s="196"/>
      <c r="L365" s="196"/>
      <c r="M365" s="195"/>
      <c r="N365" s="195"/>
      <c r="O365" s="195"/>
      <c r="P365" s="198" t="str">
        <f t="shared" si="66"/>
        <v xml:space="preserve"> </v>
      </c>
      <c r="Q365" s="196"/>
      <c r="R365" s="196"/>
      <c r="S365" s="195"/>
      <c r="T365" s="195"/>
      <c r="U365" s="195"/>
      <c r="V365" s="198" t="str">
        <f t="shared" si="67"/>
        <v xml:space="preserve"> </v>
      </c>
      <c r="W365" s="196"/>
      <c r="X365" s="196"/>
      <c r="Y365" s="195"/>
      <c r="Z365" s="195"/>
      <c r="AA365" s="195"/>
      <c r="AB365" s="198" t="str">
        <f t="shared" si="68"/>
        <v xml:space="preserve"> </v>
      </c>
      <c r="AC365" s="196"/>
      <c r="AD365" s="196"/>
      <c r="AE365" s="195"/>
      <c r="AF365" s="195"/>
      <c r="AG365" s="195"/>
      <c r="AH365" s="198" t="str">
        <f t="shared" si="69"/>
        <v xml:space="preserve"> </v>
      </c>
      <c r="AI365" s="196"/>
      <c r="AJ365" s="196"/>
      <c r="AK365" s="195"/>
      <c r="AL365" s="195"/>
      <c r="AM365" s="195"/>
      <c r="AN365" s="198" t="str">
        <f t="shared" si="70"/>
        <v xml:space="preserve"> </v>
      </c>
      <c r="AO365" s="196"/>
      <c r="AP365" s="196"/>
      <c r="AQ365" s="195"/>
      <c r="AR365" s="195"/>
      <c r="AS365" s="195"/>
      <c r="AT365" s="198" t="str">
        <f t="shared" si="71"/>
        <v xml:space="preserve"> </v>
      </c>
      <c r="AU365" s="196"/>
      <c r="AV365" s="196"/>
      <c r="AW365" s="195"/>
      <c r="AX365" s="195"/>
      <c r="AY365" s="195"/>
      <c r="AZ365" s="198" t="str">
        <f t="shared" si="72"/>
        <v xml:space="preserve"> </v>
      </c>
      <c r="BA365" s="196"/>
      <c r="BB365" s="196"/>
      <c r="BC365" s="195"/>
      <c r="BD365" s="195"/>
      <c r="BE365" s="195"/>
      <c r="BF365" s="198" t="str">
        <f t="shared" si="73"/>
        <v xml:space="preserve"> </v>
      </c>
      <c r="BG365" s="196"/>
      <c r="BH365" s="196"/>
      <c r="BI365" s="195"/>
      <c r="BJ365" s="195"/>
      <c r="BK365" s="195"/>
      <c r="BL365" s="198" t="str">
        <f t="shared" si="74"/>
        <v xml:space="preserve"> </v>
      </c>
      <c r="BM365" s="196"/>
      <c r="BN365" s="196"/>
      <c r="BO365" s="195"/>
      <c r="BP365" s="195"/>
      <c r="BQ365" s="195"/>
      <c r="BR365" s="198" t="str">
        <f t="shared" si="75"/>
        <v xml:space="preserve"> </v>
      </c>
      <c r="BS365" s="196"/>
      <c r="BT365" s="196"/>
      <c r="BU365" s="195"/>
      <c r="BV365" s="195"/>
      <c r="BW365" s="195"/>
      <c r="BX365" s="198" t="str">
        <f t="shared" si="76"/>
        <v xml:space="preserve"> </v>
      </c>
      <c r="BY365" s="196"/>
      <c r="BZ365" s="196"/>
      <c r="CA365" s="195"/>
      <c r="CB365" s="195"/>
      <c r="CC365" s="195"/>
      <c r="CD365" s="198" t="str">
        <f t="shared" si="77"/>
        <v xml:space="preserve"> </v>
      </c>
      <c r="CE365" s="66"/>
      <c r="CF365" s="66"/>
    </row>
    <row r="366" spans="1:84" s="67" customFormat="1" x14ac:dyDescent="0.25">
      <c r="A366" s="117">
        <f>BIODATA!A364</f>
        <v>359</v>
      </c>
      <c r="B366" s="117">
        <f>BIODATA!D364</f>
        <v>0</v>
      </c>
      <c r="C366" s="118">
        <f>BIODATA!E364</f>
        <v>0</v>
      </c>
      <c r="D366" s="117">
        <f>BIODATA!G364</f>
        <v>0</v>
      </c>
      <c r="E366" s="196"/>
      <c r="F366" s="196"/>
      <c r="G366" s="195"/>
      <c r="H366" s="195"/>
      <c r="I366" s="195"/>
      <c r="J366" s="198" t="str">
        <f t="shared" si="65"/>
        <v xml:space="preserve"> </v>
      </c>
      <c r="K366" s="196"/>
      <c r="L366" s="196"/>
      <c r="M366" s="195"/>
      <c r="N366" s="195"/>
      <c r="O366" s="195"/>
      <c r="P366" s="198" t="str">
        <f t="shared" si="66"/>
        <v xml:space="preserve"> </v>
      </c>
      <c r="Q366" s="196"/>
      <c r="R366" s="196"/>
      <c r="S366" s="195"/>
      <c r="T366" s="195"/>
      <c r="U366" s="195"/>
      <c r="V366" s="198" t="str">
        <f t="shared" si="67"/>
        <v xml:space="preserve"> </v>
      </c>
      <c r="W366" s="196"/>
      <c r="X366" s="196"/>
      <c r="Y366" s="195"/>
      <c r="Z366" s="195"/>
      <c r="AA366" s="195"/>
      <c r="AB366" s="198" t="str">
        <f t="shared" si="68"/>
        <v xml:space="preserve"> </v>
      </c>
      <c r="AC366" s="196"/>
      <c r="AD366" s="196"/>
      <c r="AE366" s="195"/>
      <c r="AF366" s="195"/>
      <c r="AG366" s="195"/>
      <c r="AH366" s="198" t="str">
        <f t="shared" si="69"/>
        <v xml:space="preserve"> </v>
      </c>
      <c r="AI366" s="196"/>
      <c r="AJ366" s="196"/>
      <c r="AK366" s="195"/>
      <c r="AL366" s="195"/>
      <c r="AM366" s="195"/>
      <c r="AN366" s="198" t="str">
        <f t="shared" si="70"/>
        <v xml:space="preserve"> </v>
      </c>
      <c r="AO366" s="196"/>
      <c r="AP366" s="196"/>
      <c r="AQ366" s="195"/>
      <c r="AR366" s="195"/>
      <c r="AS366" s="195"/>
      <c r="AT366" s="198" t="str">
        <f t="shared" si="71"/>
        <v xml:space="preserve"> </v>
      </c>
      <c r="AU366" s="196"/>
      <c r="AV366" s="196"/>
      <c r="AW366" s="195"/>
      <c r="AX366" s="195"/>
      <c r="AY366" s="195"/>
      <c r="AZ366" s="198" t="str">
        <f t="shared" si="72"/>
        <v xml:space="preserve"> </v>
      </c>
      <c r="BA366" s="196"/>
      <c r="BB366" s="196"/>
      <c r="BC366" s="195"/>
      <c r="BD366" s="195"/>
      <c r="BE366" s="195"/>
      <c r="BF366" s="198" t="str">
        <f t="shared" si="73"/>
        <v xml:space="preserve"> </v>
      </c>
      <c r="BG366" s="196"/>
      <c r="BH366" s="196"/>
      <c r="BI366" s="195"/>
      <c r="BJ366" s="195"/>
      <c r="BK366" s="195"/>
      <c r="BL366" s="198" t="str">
        <f t="shared" si="74"/>
        <v xml:space="preserve"> </v>
      </c>
      <c r="BM366" s="196"/>
      <c r="BN366" s="196"/>
      <c r="BO366" s="195"/>
      <c r="BP366" s="195"/>
      <c r="BQ366" s="195"/>
      <c r="BR366" s="198" t="str">
        <f t="shared" si="75"/>
        <v xml:space="preserve"> </v>
      </c>
      <c r="BS366" s="196"/>
      <c r="BT366" s="196"/>
      <c r="BU366" s="195"/>
      <c r="BV366" s="195"/>
      <c r="BW366" s="195"/>
      <c r="BX366" s="198" t="str">
        <f t="shared" si="76"/>
        <v xml:space="preserve"> </v>
      </c>
      <c r="BY366" s="196"/>
      <c r="BZ366" s="196"/>
      <c r="CA366" s="195"/>
      <c r="CB366" s="195"/>
      <c r="CC366" s="195"/>
      <c r="CD366" s="198" t="str">
        <f t="shared" si="77"/>
        <v xml:space="preserve"> </v>
      </c>
      <c r="CE366" s="66"/>
      <c r="CF366" s="66"/>
    </row>
    <row r="367" spans="1:84" s="67" customFormat="1" x14ac:dyDescent="0.25">
      <c r="A367" s="117">
        <f>BIODATA!A365</f>
        <v>360</v>
      </c>
      <c r="B367" s="117">
        <f>BIODATA!D365</f>
        <v>0</v>
      </c>
      <c r="C367" s="118">
        <f>BIODATA!E365</f>
        <v>0</v>
      </c>
      <c r="D367" s="117">
        <f>BIODATA!G365</f>
        <v>0</v>
      </c>
      <c r="E367" s="196"/>
      <c r="F367" s="196"/>
      <c r="G367" s="195"/>
      <c r="H367" s="195"/>
      <c r="I367" s="195"/>
      <c r="J367" s="198" t="str">
        <f t="shared" si="65"/>
        <v xml:space="preserve"> </v>
      </c>
      <c r="K367" s="196"/>
      <c r="L367" s="196"/>
      <c r="M367" s="195"/>
      <c r="N367" s="195"/>
      <c r="O367" s="195"/>
      <c r="P367" s="198" t="str">
        <f t="shared" si="66"/>
        <v xml:space="preserve"> </v>
      </c>
      <c r="Q367" s="196"/>
      <c r="R367" s="196"/>
      <c r="S367" s="195"/>
      <c r="T367" s="195"/>
      <c r="U367" s="195"/>
      <c r="V367" s="198" t="str">
        <f t="shared" si="67"/>
        <v xml:space="preserve"> </v>
      </c>
      <c r="W367" s="196"/>
      <c r="X367" s="196"/>
      <c r="Y367" s="195"/>
      <c r="Z367" s="195"/>
      <c r="AA367" s="195"/>
      <c r="AB367" s="198" t="str">
        <f t="shared" si="68"/>
        <v xml:space="preserve"> </v>
      </c>
      <c r="AC367" s="196"/>
      <c r="AD367" s="196"/>
      <c r="AE367" s="195"/>
      <c r="AF367" s="195"/>
      <c r="AG367" s="195"/>
      <c r="AH367" s="198" t="str">
        <f t="shared" si="69"/>
        <v xml:space="preserve"> </v>
      </c>
      <c r="AI367" s="196"/>
      <c r="AJ367" s="196"/>
      <c r="AK367" s="195"/>
      <c r="AL367" s="195"/>
      <c r="AM367" s="195"/>
      <c r="AN367" s="198" t="str">
        <f t="shared" si="70"/>
        <v xml:space="preserve"> </v>
      </c>
      <c r="AO367" s="196"/>
      <c r="AP367" s="196"/>
      <c r="AQ367" s="195"/>
      <c r="AR367" s="195"/>
      <c r="AS367" s="195"/>
      <c r="AT367" s="198" t="str">
        <f t="shared" si="71"/>
        <v xml:space="preserve"> </v>
      </c>
      <c r="AU367" s="196"/>
      <c r="AV367" s="196"/>
      <c r="AW367" s="195"/>
      <c r="AX367" s="195"/>
      <c r="AY367" s="195"/>
      <c r="AZ367" s="198" t="str">
        <f t="shared" si="72"/>
        <v xml:space="preserve"> </v>
      </c>
      <c r="BA367" s="196"/>
      <c r="BB367" s="196"/>
      <c r="BC367" s="195"/>
      <c r="BD367" s="195"/>
      <c r="BE367" s="195"/>
      <c r="BF367" s="198" t="str">
        <f t="shared" si="73"/>
        <v xml:space="preserve"> </v>
      </c>
      <c r="BG367" s="196"/>
      <c r="BH367" s="196"/>
      <c r="BI367" s="195"/>
      <c r="BJ367" s="195"/>
      <c r="BK367" s="195"/>
      <c r="BL367" s="198" t="str">
        <f t="shared" si="74"/>
        <v xml:space="preserve"> </v>
      </c>
      <c r="BM367" s="196"/>
      <c r="BN367" s="196"/>
      <c r="BO367" s="195"/>
      <c r="BP367" s="195"/>
      <c r="BQ367" s="195"/>
      <c r="BR367" s="198" t="str">
        <f t="shared" si="75"/>
        <v xml:space="preserve"> </v>
      </c>
      <c r="BS367" s="196"/>
      <c r="BT367" s="196"/>
      <c r="BU367" s="195"/>
      <c r="BV367" s="195"/>
      <c r="BW367" s="195"/>
      <c r="BX367" s="198" t="str">
        <f t="shared" si="76"/>
        <v xml:space="preserve"> </v>
      </c>
      <c r="BY367" s="196"/>
      <c r="BZ367" s="196"/>
      <c r="CA367" s="195"/>
      <c r="CB367" s="195"/>
      <c r="CC367" s="195"/>
      <c r="CD367" s="198" t="str">
        <f t="shared" si="77"/>
        <v xml:space="preserve"> </v>
      </c>
      <c r="CE367" s="66"/>
      <c r="CF367" s="66"/>
    </row>
    <row r="368" spans="1:84" s="67" customFormat="1" x14ac:dyDescent="0.25">
      <c r="A368" s="117">
        <f>BIODATA!A366</f>
        <v>361</v>
      </c>
      <c r="B368" s="117">
        <f>BIODATA!D366</f>
        <v>0</v>
      </c>
      <c r="C368" s="118">
        <f>BIODATA!E366</f>
        <v>0</v>
      </c>
      <c r="D368" s="117">
        <f>BIODATA!G366</f>
        <v>0</v>
      </c>
      <c r="E368" s="196"/>
      <c r="F368" s="196"/>
      <c r="G368" s="195"/>
      <c r="H368" s="195"/>
      <c r="I368" s="195"/>
      <c r="J368" s="198" t="str">
        <f t="shared" si="65"/>
        <v xml:space="preserve"> </v>
      </c>
      <c r="K368" s="196"/>
      <c r="L368" s="196"/>
      <c r="M368" s="195"/>
      <c r="N368" s="195"/>
      <c r="O368" s="195"/>
      <c r="P368" s="198" t="str">
        <f t="shared" si="66"/>
        <v xml:space="preserve"> </v>
      </c>
      <c r="Q368" s="196"/>
      <c r="R368" s="196"/>
      <c r="S368" s="195"/>
      <c r="T368" s="195"/>
      <c r="U368" s="195"/>
      <c r="V368" s="198" t="str">
        <f t="shared" si="67"/>
        <v xml:space="preserve"> </v>
      </c>
      <c r="W368" s="196"/>
      <c r="X368" s="196"/>
      <c r="Y368" s="195"/>
      <c r="Z368" s="195"/>
      <c r="AA368" s="195"/>
      <c r="AB368" s="198" t="str">
        <f t="shared" si="68"/>
        <v xml:space="preserve"> </v>
      </c>
      <c r="AC368" s="196"/>
      <c r="AD368" s="196"/>
      <c r="AE368" s="195"/>
      <c r="AF368" s="195"/>
      <c r="AG368" s="195"/>
      <c r="AH368" s="198" t="str">
        <f t="shared" si="69"/>
        <v xml:space="preserve"> </v>
      </c>
      <c r="AI368" s="196"/>
      <c r="AJ368" s="196"/>
      <c r="AK368" s="195"/>
      <c r="AL368" s="195"/>
      <c r="AM368" s="195"/>
      <c r="AN368" s="198" t="str">
        <f t="shared" si="70"/>
        <v xml:space="preserve"> </v>
      </c>
      <c r="AO368" s="196"/>
      <c r="AP368" s="196"/>
      <c r="AQ368" s="195"/>
      <c r="AR368" s="195"/>
      <c r="AS368" s="195"/>
      <c r="AT368" s="198" t="str">
        <f t="shared" si="71"/>
        <v xml:space="preserve"> </v>
      </c>
      <c r="AU368" s="196"/>
      <c r="AV368" s="196"/>
      <c r="AW368" s="195"/>
      <c r="AX368" s="195"/>
      <c r="AY368" s="195"/>
      <c r="AZ368" s="198" t="str">
        <f t="shared" si="72"/>
        <v xml:space="preserve"> </v>
      </c>
      <c r="BA368" s="196"/>
      <c r="BB368" s="196"/>
      <c r="BC368" s="195"/>
      <c r="BD368" s="195"/>
      <c r="BE368" s="195"/>
      <c r="BF368" s="198" t="str">
        <f t="shared" si="73"/>
        <v xml:space="preserve"> </v>
      </c>
      <c r="BG368" s="196"/>
      <c r="BH368" s="196"/>
      <c r="BI368" s="195"/>
      <c r="BJ368" s="195"/>
      <c r="BK368" s="195"/>
      <c r="BL368" s="198" t="str">
        <f t="shared" si="74"/>
        <v xml:space="preserve"> </v>
      </c>
      <c r="BM368" s="196"/>
      <c r="BN368" s="196"/>
      <c r="BO368" s="195"/>
      <c r="BP368" s="195"/>
      <c r="BQ368" s="195"/>
      <c r="BR368" s="198" t="str">
        <f t="shared" si="75"/>
        <v xml:space="preserve"> </v>
      </c>
      <c r="BS368" s="196"/>
      <c r="BT368" s="196"/>
      <c r="BU368" s="195"/>
      <c r="BV368" s="195"/>
      <c r="BW368" s="195"/>
      <c r="BX368" s="198" t="str">
        <f t="shared" si="76"/>
        <v xml:space="preserve"> </v>
      </c>
      <c r="BY368" s="196"/>
      <c r="BZ368" s="196"/>
      <c r="CA368" s="195"/>
      <c r="CB368" s="195"/>
      <c r="CC368" s="195"/>
      <c r="CD368" s="198" t="str">
        <f t="shared" si="77"/>
        <v xml:space="preserve"> </v>
      </c>
      <c r="CE368" s="66"/>
      <c r="CF368" s="66"/>
    </row>
    <row r="369" spans="1:84" s="67" customFormat="1" x14ac:dyDescent="0.25">
      <c r="A369" s="117">
        <f>BIODATA!A367</f>
        <v>362</v>
      </c>
      <c r="B369" s="117">
        <f>BIODATA!D367</f>
        <v>0</v>
      </c>
      <c r="C369" s="118">
        <f>BIODATA!E367</f>
        <v>0</v>
      </c>
      <c r="D369" s="117">
        <f>BIODATA!G367</f>
        <v>0</v>
      </c>
      <c r="E369" s="196"/>
      <c r="F369" s="196"/>
      <c r="G369" s="195"/>
      <c r="H369" s="195"/>
      <c r="I369" s="195"/>
      <c r="J369" s="198" t="str">
        <f t="shared" si="65"/>
        <v xml:space="preserve"> </v>
      </c>
      <c r="K369" s="196"/>
      <c r="L369" s="196"/>
      <c r="M369" s="195"/>
      <c r="N369" s="195"/>
      <c r="O369" s="195"/>
      <c r="P369" s="198" t="str">
        <f t="shared" si="66"/>
        <v xml:space="preserve"> </v>
      </c>
      <c r="Q369" s="196"/>
      <c r="R369" s="196"/>
      <c r="S369" s="195"/>
      <c r="T369" s="195"/>
      <c r="U369" s="195"/>
      <c r="V369" s="198" t="str">
        <f t="shared" si="67"/>
        <v xml:space="preserve"> </v>
      </c>
      <c r="W369" s="196"/>
      <c r="X369" s="196"/>
      <c r="Y369" s="195"/>
      <c r="Z369" s="195"/>
      <c r="AA369" s="195"/>
      <c r="AB369" s="198" t="str">
        <f t="shared" si="68"/>
        <v xml:space="preserve"> </v>
      </c>
      <c r="AC369" s="196"/>
      <c r="AD369" s="196"/>
      <c r="AE369" s="195"/>
      <c r="AF369" s="195"/>
      <c r="AG369" s="195"/>
      <c r="AH369" s="198" t="str">
        <f t="shared" si="69"/>
        <v xml:space="preserve"> </v>
      </c>
      <c r="AI369" s="196"/>
      <c r="AJ369" s="196"/>
      <c r="AK369" s="195"/>
      <c r="AL369" s="195"/>
      <c r="AM369" s="195"/>
      <c r="AN369" s="198" t="str">
        <f t="shared" si="70"/>
        <v xml:space="preserve"> </v>
      </c>
      <c r="AO369" s="196"/>
      <c r="AP369" s="196"/>
      <c r="AQ369" s="195"/>
      <c r="AR369" s="195"/>
      <c r="AS369" s="195"/>
      <c r="AT369" s="198" t="str">
        <f t="shared" si="71"/>
        <v xml:space="preserve"> </v>
      </c>
      <c r="AU369" s="196"/>
      <c r="AV369" s="196"/>
      <c r="AW369" s="195"/>
      <c r="AX369" s="195"/>
      <c r="AY369" s="195"/>
      <c r="AZ369" s="198" t="str">
        <f t="shared" si="72"/>
        <v xml:space="preserve"> </v>
      </c>
      <c r="BA369" s="196"/>
      <c r="BB369" s="196"/>
      <c r="BC369" s="195"/>
      <c r="BD369" s="195"/>
      <c r="BE369" s="195"/>
      <c r="BF369" s="198" t="str">
        <f t="shared" si="73"/>
        <v xml:space="preserve"> </v>
      </c>
      <c r="BG369" s="196"/>
      <c r="BH369" s="196"/>
      <c r="BI369" s="195"/>
      <c r="BJ369" s="195"/>
      <c r="BK369" s="195"/>
      <c r="BL369" s="198" t="str">
        <f t="shared" si="74"/>
        <v xml:space="preserve"> </v>
      </c>
      <c r="BM369" s="196"/>
      <c r="BN369" s="196"/>
      <c r="BO369" s="195"/>
      <c r="BP369" s="195"/>
      <c r="BQ369" s="195"/>
      <c r="BR369" s="198" t="str">
        <f t="shared" si="75"/>
        <v xml:space="preserve"> </v>
      </c>
      <c r="BS369" s="196"/>
      <c r="BT369" s="196"/>
      <c r="BU369" s="195"/>
      <c r="BV369" s="195"/>
      <c r="BW369" s="195"/>
      <c r="BX369" s="198" t="str">
        <f t="shared" si="76"/>
        <v xml:space="preserve"> </v>
      </c>
      <c r="BY369" s="196"/>
      <c r="BZ369" s="196"/>
      <c r="CA369" s="195"/>
      <c r="CB369" s="195"/>
      <c r="CC369" s="195"/>
      <c r="CD369" s="198" t="str">
        <f t="shared" si="77"/>
        <v xml:space="preserve"> </v>
      </c>
      <c r="CE369" s="66"/>
      <c r="CF369" s="66"/>
    </row>
    <row r="370" spans="1:84" s="67" customFormat="1" x14ac:dyDescent="0.25">
      <c r="A370" s="117">
        <f>BIODATA!A368</f>
        <v>363</v>
      </c>
      <c r="B370" s="117">
        <f>BIODATA!D368</f>
        <v>0</v>
      </c>
      <c r="C370" s="118">
        <f>BIODATA!E368</f>
        <v>0</v>
      </c>
      <c r="D370" s="117">
        <f>BIODATA!G368</f>
        <v>0</v>
      </c>
      <c r="E370" s="196"/>
      <c r="F370" s="196"/>
      <c r="G370" s="196"/>
      <c r="H370" s="196"/>
      <c r="I370" s="196"/>
      <c r="J370" s="198" t="str">
        <f t="shared" si="65"/>
        <v xml:space="preserve"> </v>
      </c>
      <c r="K370" s="196"/>
      <c r="L370" s="196"/>
      <c r="M370" s="196"/>
      <c r="N370" s="196"/>
      <c r="O370" s="196"/>
      <c r="P370" s="198" t="str">
        <f t="shared" si="66"/>
        <v xml:space="preserve"> </v>
      </c>
      <c r="Q370" s="196"/>
      <c r="R370" s="196"/>
      <c r="S370" s="196"/>
      <c r="T370" s="196"/>
      <c r="U370" s="196"/>
      <c r="V370" s="198" t="str">
        <f t="shared" si="67"/>
        <v xml:space="preserve"> </v>
      </c>
      <c r="W370" s="196"/>
      <c r="X370" s="196"/>
      <c r="Y370" s="196"/>
      <c r="Z370" s="196"/>
      <c r="AA370" s="196"/>
      <c r="AB370" s="198" t="str">
        <f t="shared" si="68"/>
        <v xml:space="preserve"> </v>
      </c>
      <c r="AC370" s="196"/>
      <c r="AD370" s="196"/>
      <c r="AE370" s="196"/>
      <c r="AF370" s="196"/>
      <c r="AG370" s="196"/>
      <c r="AH370" s="198" t="str">
        <f t="shared" si="69"/>
        <v xml:space="preserve"> </v>
      </c>
      <c r="AI370" s="196"/>
      <c r="AJ370" s="196"/>
      <c r="AK370" s="196"/>
      <c r="AL370" s="196"/>
      <c r="AM370" s="196"/>
      <c r="AN370" s="198" t="str">
        <f t="shared" si="70"/>
        <v xml:space="preserve"> </v>
      </c>
      <c r="AO370" s="196"/>
      <c r="AP370" s="196"/>
      <c r="AQ370" s="196"/>
      <c r="AR370" s="196"/>
      <c r="AS370" s="196"/>
      <c r="AT370" s="198" t="str">
        <f t="shared" si="71"/>
        <v xml:space="preserve"> </v>
      </c>
      <c r="AU370" s="196"/>
      <c r="AV370" s="196"/>
      <c r="AW370" s="196"/>
      <c r="AX370" s="196"/>
      <c r="AY370" s="196"/>
      <c r="AZ370" s="198" t="str">
        <f t="shared" si="72"/>
        <v xml:space="preserve"> </v>
      </c>
      <c r="BA370" s="196"/>
      <c r="BB370" s="196"/>
      <c r="BC370" s="196"/>
      <c r="BD370" s="196"/>
      <c r="BE370" s="196"/>
      <c r="BF370" s="198" t="str">
        <f t="shared" si="73"/>
        <v xml:space="preserve"> </v>
      </c>
      <c r="BG370" s="196"/>
      <c r="BH370" s="196"/>
      <c r="BI370" s="196"/>
      <c r="BJ370" s="196"/>
      <c r="BK370" s="196"/>
      <c r="BL370" s="198" t="str">
        <f t="shared" si="74"/>
        <v xml:space="preserve"> </v>
      </c>
      <c r="BM370" s="196"/>
      <c r="BN370" s="196"/>
      <c r="BO370" s="196"/>
      <c r="BP370" s="196"/>
      <c r="BQ370" s="196"/>
      <c r="BR370" s="198" t="str">
        <f t="shared" si="75"/>
        <v xml:space="preserve"> </v>
      </c>
      <c r="BS370" s="196"/>
      <c r="BT370" s="196"/>
      <c r="BU370" s="196"/>
      <c r="BV370" s="196"/>
      <c r="BW370" s="196"/>
      <c r="BX370" s="198" t="str">
        <f t="shared" si="76"/>
        <v xml:space="preserve"> </v>
      </c>
      <c r="BY370" s="196"/>
      <c r="BZ370" s="196"/>
      <c r="CA370" s="196"/>
      <c r="CB370" s="196"/>
      <c r="CC370" s="196"/>
      <c r="CD370" s="198" t="str">
        <f t="shared" si="77"/>
        <v xml:space="preserve"> </v>
      </c>
      <c r="CE370" s="66"/>
      <c r="CF370" s="66"/>
    </row>
    <row r="371" spans="1:84" s="67" customFormat="1" x14ac:dyDescent="0.25">
      <c r="A371" s="117">
        <f>BIODATA!A369</f>
        <v>364</v>
      </c>
      <c r="B371" s="117">
        <f>BIODATA!D369</f>
        <v>0</v>
      </c>
      <c r="C371" s="118">
        <f>BIODATA!E369</f>
        <v>0</v>
      </c>
      <c r="D371" s="117">
        <f>BIODATA!G369</f>
        <v>0</v>
      </c>
      <c r="E371" s="196"/>
      <c r="F371" s="196"/>
      <c r="G371" s="196"/>
      <c r="H371" s="196"/>
      <c r="I371" s="196"/>
      <c r="J371" s="198" t="str">
        <f t="shared" si="65"/>
        <v xml:space="preserve"> </v>
      </c>
      <c r="K371" s="196"/>
      <c r="L371" s="196"/>
      <c r="M371" s="196"/>
      <c r="N371" s="196"/>
      <c r="O371" s="196"/>
      <c r="P371" s="198" t="str">
        <f t="shared" si="66"/>
        <v xml:space="preserve"> </v>
      </c>
      <c r="Q371" s="196"/>
      <c r="R371" s="196"/>
      <c r="S371" s="196"/>
      <c r="T371" s="196"/>
      <c r="U371" s="196"/>
      <c r="V371" s="198" t="str">
        <f t="shared" si="67"/>
        <v xml:space="preserve"> </v>
      </c>
      <c r="W371" s="196"/>
      <c r="X371" s="196"/>
      <c r="Y371" s="196"/>
      <c r="Z371" s="196"/>
      <c r="AA371" s="196"/>
      <c r="AB371" s="198" t="str">
        <f t="shared" si="68"/>
        <v xml:space="preserve"> </v>
      </c>
      <c r="AC371" s="196"/>
      <c r="AD371" s="196"/>
      <c r="AE371" s="196"/>
      <c r="AF371" s="196"/>
      <c r="AG371" s="196"/>
      <c r="AH371" s="198" t="str">
        <f t="shared" si="69"/>
        <v xml:space="preserve"> </v>
      </c>
      <c r="AI371" s="196"/>
      <c r="AJ371" s="196"/>
      <c r="AK371" s="196"/>
      <c r="AL371" s="196"/>
      <c r="AM371" s="196"/>
      <c r="AN371" s="198" t="str">
        <f t="shared" si="70"/>
        <v xml:space="preserve"> </v>
      </c>
      <c r="AO371" s="196"/>
      <c r="AP371" s="196"/>
      <c r="AQ371" s="196"/>
      <c r="AR371" s="196"/>
      <c r="AS371" s="196"/>
      <c r="AT371" s="198" t="str">
        <f t="shared" si="71"/>
        <v xml:space="preserve"> </v>
      </c>
      <c r="AU371" s="196"/>
      <c r="AV371" s="196"/>
      <c r="AW371" s="196"/>
      <c r="AX371" s="196"/>
      <c r="AY371" s="196"/>
      <c r="AZ371" s="198" t="str">
        <f t="shared" si="72"/>
        <v xml:space="preserve"> </v>
      </c>
      <c r="BA371" s="196"/>
      <c r="BB371" s="196"/>
      <c r="BC371" s="196"/>
      <c r="BD371" s="196"/>
      <c r="BE371" s="196"/>
      <c r="BF371" s="198" t="str">
        <f t="shared" si="73"/>
        <v xml:space="preserve"> </v>
      </c>
      <c r="BG371" s="196"/>
      <c r="BH371" s="196"/>
      <c r="BI371" s="196"/>
      <c r="BJ371" s="196"/>
      <c r="BK371" s="196"/>
      <c r="BL371" s="198" t="str">
        <f t="shared" si="74"/>
        <v xml:space="preserve"> </v>
      </c>
      <c r="BM371" s="196"/>
      <c r="BN371" s="196"/>
      <c r="BO371" s="196"/>
      <c r="BP371" s="196"/>
      <c r="BQ371" s="196"/>
      <c r="BR371" s="198" t="str">
        <f t="shared" si="75"/>
        <v xml:space="preserve"> </v>
      </c>
      <c r="BS371" s="196"/>
      <c r="BT371" s="196"/>
      <c r="BU371" s="196"/>
      <c r="BV371" s="196"/>
      <c r="BW371" s="196"/>
      <c r="BX371" s="198" t="str">
        <f t="shared" si="76"/>
        <v xml:space="preserve"> </v>
      </c>
      <c r="BY371" s="196"/>
      <c r="BZ371" s="196"/>
      <c r="CA371" s="196"/>
      <c r="CB371" s="196"/>
      <c r="CC371" s="196"/>
      <c r="CD371" s="198" t="str">
        <f t="shared" si="77"/>
        <v xml:space="preserve"> </v>
      </c>
      <c r="CE371" s="66"/>
      <c r="CF371" s="66"/>
    </row>
    <row r="372" spans="1:84" s="67" customFormat="1" x14ac:dyDescent="0.25">
      <c r="A372" s="117">
        <f>BIODATA!A370</f>
        <v>365</v>
      </c>
      <c r="B372" s="117">
        <f>BIODATA!D370</f>
        <v>0</v>
      </c>
      <c r="C372" s="118">
        <f>BIODATA!E370</f>
        <v>0</v>
      </c>
      <c r="D372" s="117">
        <f>BIODATA!G370</f>
        <v>0</v>
      </c>
      <c r="E372" s="196"/>
      <c r="F372" s="196"/>
      <c r="G372" s="196"/>
      <c r="H372" s="196"/>
      <c r="I372" s="196"/>
      <c r="J372" s="198" t="str">
        <f t="shared" si="65"/>
        <v xml:space="preserve"> </v>
      </c>
      <c r="K372" s="196"/>
      <c r="L372" s="196"/>
      <c r="M372" s="196"/>
      <c r="N372" s="196"/>
      <c r="O372" s="196"/>
      <c r="P372" s="198" t="str">
        <f t="shared" si="66"/>
        <v xml:space="preserve"> </v>
      </c>
      <c r="Q372" s="196"/>
      <c r="R372" s="196"/>
      <c r="S372" s="196"/>
      <c r="T372" s="196"/>
      <c r="U372" s="196"/>
      <c r="V372" s="198" t="str">
        <f t="shared" si="67"/>
        <v xml:space="preserve"> </v>
      </c>
      <c r="W372" s="196"/>
      <c r="X372" s="196"/>
      <c r="Y372" s="196"/>
      <c r="Z372" s="196"/>
      <c r="AA372" s="196"/>
      <c r="AB372" s="198" t="str">
        <f t="shared" si="68"/>
        <v xml:space="preserve"> </v>
      </c>
      <c r="AC372" s="196"/>
      <c r="AD372" s="196"/>
      <c r="AE372" s="196"/>
      <c r="AF372" s="196"/>
      <c r="AG372" s="196"/>
      <c r="AH372" s="198" t="str">
        <f t="shared" si="69"/>
        <v xml:space="preserve"> </v>
      </c>
      <c r="AI372" s="196"/>
      <c r="AJ372" s="196"/>
      <c r="AK372" s="196"/>
      <c r="AL372" s="196"/>
      <c r="AM372" s="196"/>
      <c r="AN372" s="198" t="str">
        <f t="shared" si="70"/>
        <v xml:space="preserve"> </v>
      </c>
      <c r="AO372" s="196"/>
      <c r="AP372" s="196"/>
      <c r="AQ372" s="196"/>
      <c r="AR372" s="196"/>
      <c r="AS372" s="196"/>
      <c r="AT372" s="198" t="str">
        <f t="shared" si="71"/>
        <v xml:space="preserve"> </v>
      </c>
      <c r="AU372" s="196"/>
      <c r="AV372" s="196"/>
      <c r="AW372" s="196"/>
      <c r="AX372" s="196"/>
      <c r="AY372" s="196"/>
      <c r="AZ372" s="198" t="str">
        <f t="shared" si="72"/>
        <v xml:space="preserve"> </v>
      </c>
      <c r="BA372" s="196"/>
      <c r="BB372" s="196"/>
      <c r="BC372" s="196"/>
      <c r="BD372" s="196"/>
      <c r="BE372" s="196"/>
      <c r="BF372" s="198" t="str">
        <f t="shared" si="73"/>
        <v xml:space="preserve"> </v>
      </c>
      <c r="BG372" s="196"/>
      <c r="BH372" s="196"/>
      <c r="BI372" s="196"/>
      <c r="BJ372" s="196"/>
      <c r="BK372" s="196"/>
      <c r="BL372" s="198" t="str">
        <f t="shared" si="74"/>
        <v xml:space="preserve"> </v>
      </c>
      <c r="BM372" s="196"/>
      <c r="BN372" s="196"/>
      <c r="BO372" s="196"/>
      <c r="BP372" s="196"/>
      <c r="BQ372" s="196"/>
      <c r="BR372" s="198" t="str">
        <f t="shared" si="75"/>
        <v xml:space="preserve"> </v>
      </c>
      <c r="BS372" s="196"/>
      <c r="BT372" s="196"/>
      <c r="BU372" s="196"/>
      <c r="BV372" s="196"/>
      <c r="BW372" s="196"/>
      <c r="BX372" s="198" t="str">
        <f t="shared" si="76"/>
        <v xml:space="preserve"> </v>
      </c>
      <c r="BY372" s="196"/>
      <c r="BZ372" s="196"/>
      <c r="CA372" s="196"/>
      <c r="CB372" s="196"/>
      <c r="CC372" s="196"/>
      <c r="CD372" s="198" t="str">
        <f t="shared" si="77"/>
        <v xml:space="preserve"> </v>
      </c>
      <c r="CE372" s="66"/>
      <c r="CF372" s="66"/>
    </row>
    <row r="373" spans="1:84" s="67" customFormat="1" x14ac:dyDescent="0.25">
      <c r="A373" s="117">
        <f>BIODATA!A371</f>
        <v>366</v>
      </c>
      <c r="B373" s="117">
        <f>BIODATA!D371</f>
        <v>0</v>
      </c>
      <c r="C373" s="118">
        <f>BIODATA!E371</f>
        <v>0</v>
      </c>
      <c r="D373" s="117">
        <f>BIODATA!G371</f>
        <v>0</v>
      </c>
      <c r="E373" s="196"/>
      <c r="F373" s="196"/>
      <c r="G373" s="196"/>
      <c r="H373" s="196"/>
      <c r="I373" s="196"/>
      <c r="J373" s="198" t="str">
        <f t="shared" si="65"/>
        <v xml:space="preserve"> </v>
      </c>
      <c r="K373" s="196"/>
      <c r="L373" s="196"/>
      <c r="M373" s="196"/>
      <c r="N373" s="196"/>
      <c r="O373" s="196"/>
      <c r="P373" s="198" t="str">
        <f t="shared" si="66"/>
        <v xml:space="preserve"> </v>
      </c>
      <c r="Q373" s="196"/>
      <c r="R373" s="196"/>
      <c r="S373" s="196"/>
      <c r="T373" s="196"/>
      <c r="U373" s="196"/>
      <c r="V373" s="198" t="str">
        <f t="shared" si="67"/>
        <v xml:space="preserve"> </v>
      </c>
      <c r="W373" s="196"/>
      <c r="X373" s="196"/>
      <c r="Y373" s="196"/>
      <c r="Z373" s="196"/>
      <c r="AA373" s="196"/>
      <c r="AB373" s="198" t="str">
        <f t="shared" si="68"/>
        <v xml:space="preserve"> </v>
      </c>
      <c r="AC373" s="196"/>
      <c r="AD373" s="196"/>
      <c r="AE373" s="196"/>
      <c r="AF373" s="196"/>
      <c r="AG373" s="196"/>
      <c r="AH373" s="198" t="str">
        <f t="shared" si="69"/>
        <v xml:space="preserve"> </v>
      </c>
      <c r="AI373" s="196"/>
      <c r="AJ373" s="196"/>
      <c r="AK373" s="196"/>
      <c r="AL373" s="196"/>
      <c r="AM373" s="196"/>
      <c r="AN373" s="198" t="str">
        <f t="shared" si="70"/>
        <v xml:space="preserve"> </v>
      </c>
      <c r="AO373" s="196"/>
      <c r="AP373" s="196"/>
      <c r="AQ373" s="196"/>
      <c r="AR373" s="196"/>
      <c r="AS373" s="196"/>
      <c r="AT373" s="198" t="str">
        <f t="shared" si="71"/>
        <v xml:space="preserve"> </v>
      </c>
      <c r="AU373" s="196"/>
      <c r="AV373" s="196"/>
      <c r="AW373" s="196"/>
      <c r="AX373" s="196"/>
      <c r="AY373" s="196"/>
      <c r="AZ373" s="198" t="str">
        <f t="shared" si="72"/>
        <v xml:space="preserve"> </v>
      </c>
      <c r="BA373" s="196"/>
      <c r="BB373" s="196"/>
      <c r="BC373" s="196"/>
      <c r="BD373" s="196"/>
      <c r="BE373" s="196"/>
      <c r="BF373" s="198" t="str">
        <f t="shared" si="73"/>
        <v xml:space="preserve"> </v>
      </c>
      <c r="BG373" s="196"/>
      <c r="BH373" s="196"/>
      <c r="BI373" s="196"/>
      <c r="BJ373" s="196"/>
      <c r="BK373" s="196"/>
      <c r="BL373" s="198" t="str">
        <f t="shared" si="74"/>
        <v xml:space="preserve"> </v>
      </c>
      <c r="BM373" s="196"/>
      <c r="BN373" s="196"/>
      <c r="BO373" s="196"/>
      <c r="BP373" s="196"/>
      <c r="BQ373" s="196"/>
      <c r="BR373" s="198" t="str">
        <f t="shared" si="75"/>
        <v xml:space="preserve"> </v>
      </c>
      <c r="BS373" s="196"/>
      <c r="BT373" s="196"/>
      <c r="BU373" s="196"/>
      <c r="BV373" s="196"/>
      <c r="BW373" s="196"/>
      <c r="BX373" s="198" t="str">
        <f t="shared" si="76"/>
        <v xml:space="preserve"> </v>
      </c>
      <c r="BY373" s="196"/>
      <c r="BZ373" s="196"/>
      <c r="CA373" s="196"/>
      <c r="CB373" s="196"/>
      <c r="CC373" s="196"/>
      <c r="CD373" s="198" t="str">
        <f t="shared" si="77"/>
        <v xml:space="preserve"> </v>
      </c>
      <c r="CE373" s="66"/>
      <c r="CF373" s="66"/>
    </row>
    <row r="374" spans="1:84" s="67" customFormat="1" x14ac:dyDescent="0.25">
      <c r="A374" s="117">
        <f>BIODATA!A372</f>
        <v>367</v>
      </c>
      <c r="B374" s="117">
        <f>BIODATA!D372</f>
        <v>0</v>
      </c>
      <c r="C374" s="118">
        <f>BIODATA!E372</f>
        <v>0</v>
      </c>
      <c r="D374" s="117">
        <f>BIODATA!G372</f>
        <v>0</v>
      </c>
      <c r="E374" s="196"/>
      <c r="F374" s="196"/>
      <c r="G374" s="196"/>
      <c r="H374" s="196"/>
      <c r="I374" s="196"/>
      <c r="J374" s="198" t="str">
        <f t="shared" si="65"/>
        <v xml:space="preserve"> </v>
      </c>
      <c r="K374" s="196"/>
      <c r="L374" s="196"/>
      <c r="M374" s="196"/>
      <c r="N374" s="196"/>
      <c r="O374" s="196"/>
      <c r="P374" s="198" t="str">
        <f t="shared" si="66"/>
        <v xml:space="preserve"> </v>
      </c>
      <c r="Q374" s="196"/>
      <c r="R374" s="196"/>
      <c r="S374" s="196"/>
      <c r="T374" s="196"/>
      <c r="U374" s="196"/>
      <c r="V374" s="198" t="str">
        <f t="shared" si="67"/>
        <v xml:space="preserve"> </v>
      </c>
      <c r="W374" s="196"/>
      <c r="X374" s="196"/>
      <c r="Y374" s="196"/>
      <c r="Z374" s="196"/>
      <c r="AA374" s="196"/>
      <c r="AB374" s="198" t="str">
        <f t="shared" si="68"/>
        <v xml:space="preserve"> </v>
      </c>
      <c r="AC374" s="196"/>
      <c r="AD374" s="196"/>
      <c r="AE374" s="196"/>
      <c r="AF374" s="196"/>
      <c r="AG374" s="196"/>
      <c r="AH374" s="198" t="str">
        <f t="shared" si="69"/>
        <v xml:space="preserve"> </v>
      </c>
      <c r="AI374" s="196"/>
      <c r="AJ374" s="196"/>
      <c r="AK374" s="196"/>
      <c r="AL374" s="196"/>
      <c r="AM374" s="196"/>
      <c r="AN374" s="198" t="str">
        <f t="shared" si="70"/>
        <v xml:space="preserve"> </v>
      </c>
      <c r="AO374" s="196"/>
      <c r="AP374" s="196"/>
      <c r="AQ374" s="196"/>
      <c r="AR374" s="196"/>
      <c r="AS374" s="196"/>
      <c r="AT374" s="198" t="str">
        <f t="shared" si="71"/>
        <v xml:space="preserve"> </v>
      </c>
      <c r="AU374" s="196"/>
      <c r="AV374" s="196"/>
      <c r="AW374" s="196"/>
      <c r="AX374" s="196"/>
      <c r="AY374" s="196"/>
      <c r="AZ374" s="198" t="str">
        <f t="shared" si="72"/>
        <v xml:space="preserve"> </v>
      </c>
      <c r="BA374" s="196"/>
      <c r="BB374" s="196"/>
      <c r="BC374" s="196"/>
      <c r="BD374" s="196"/>
      <c r="BE374" s="196"/>
      <c r="BF374" s="198" t="str">
        <f t="shared" si="73"/>
        <v xml:space="preserve"> </v>
      </c>
      <c r="BG374" s="196"/>
      <c r="BH374" s="196"/>
      <c r="BI374" s="196"/>
      <c r="BJ374" s="196"/>
      <c r="BK374" s="196"/>
      <c r="BL374" s="198" t="str">
        <f t="shared" si="74"/>
        <v xml:space="preserve"> </v>
      </c>
      <c r="BM374" s="196"/>
      <c r="BN374" s="196"/>
      <c r="BO374" s="196"/>
      <c r="BP374" s="196"/>
      <c r="BQ374" s="196"/>
      <c r="BR374" s="198" t="str">
        <f t="shared" si="75"/>
        <v xml:space="preserve"> </v>
      </c>
      <c r="BS374" s="196"/>
      <c r="BT374" s="196"/>
      <c r="BU374" s="196"/>
      <c r="BV374" s="196"/>
      <c r="BW374" s="196"/>
      <c r="BX374" s="198" t="str">
        <f t="shared" si="76"/>
        <v xml:space="preserve"> </v>
      </c>
      <c r="BY374" s="196"/>
      <c r="BZ374" s="196"/>
      <c r="CA374" s="196"/>
      <c r="CB374" s="196"/>
      <c r="CC374" s="196"/>
      <c r="CD374" s="198" t="str">
        <f t="shared" si="77"/>
        <v xml:space="preserve"> </v>
      </c>
      <c r="CE374" s="66"/>
      <c r="CF374" s="66"/>
    </row>
    <row r="375" spans="1:84" s="67" customFormat="1" x14ac:dyDescent="0.25">
      <c r="A375" s="117">
        <f>BIODATA!A373</f>
        <v>368</v>
      </c>
      <c r="B375" s="117">
        <f>BIODATA!D373</f>
        <v>0</v>
      </c>
      <c r="C375" s="118">
        <f>BIODATA!E373</f>
        <v>0</v>
      </c>
      <c r="D375" s="117">
        <f>BIODATA!G373</f>
        <v>0</v>
      </c>
      <c r="E375" s="196"/>
      <c r="F375" s="196"/>
      <c r="G375" s="196"/>
      <c r="H375" s="196"/>
      <c r="I375" s="196"/>
      <c r="J375" s="198" t="str">
        <f t="shared" si="65"/>
        <v xml:space="preserve"> </v>
      </c>
      <c r="K375" s="196"/>
      <c r="L375" s="196"/>
      <c r="M375" s="196"/>
      <c r="N375" s="196"/>
      <c r="O375" s="196"/>
      <c r="P375" s="198" t="str">
        <f t="shared" si="66"/>
        <v xml:space="preserve"> </v>
      </c>
      <c r="Q375" s="196"/>
      <c r="R375" s="196"/>
      <c r="S375" s="196"/>
      <c r="T375" s="196"/>
      <c r="U375" s="196"/>
      <c r="V375" s="198" t="str">
        <f t="shared" si="67"/>
        <v xml:space="preserve"> </v>
      </c>
      <c r="W375" s="196"/>
      <c r="X375" s="196"/>
      <c r="Y375" s="196"/>
      <c r="Z375" s="196"/>
      <c r="AA375" s="196"/>
      <c r="AB375" s="198" t="str">
        <f t="shared" si="68"/>
        <v xml:space="preserve"> </v>
      </c>
      <c r="AC375" s="196"/>
      <c r="AD375" s="196"/>
      <c r="AE375" s="196"/>
      <c r="AF375" s="196"/>
      <c r="AG375" s="196"/>
      <c r="AH375" s="198" t="str">
        <f t="shared" si="69"/>
        <v xml:space="preserve"> </v>
      </c>
      <c r="AI375" s="196"/>
      <c r="AJ375" s="196"/>
      <c r="AK375" s="196"/>
      <c r="AL375" s="196"/>
      <c r="AM375" s="196"/>
      <c r="AN375" s="198" t="str">
        <f t="shared" si="70"/>
        <v xml:space="preserve"> </v>
      </c>
      <c r="AO375" s="196"/>
      <c r="AP375" s="196"/>
      <c r="AQ375" s="196"/>
      <c r="AR375" s="196"/>
      <c r="AS375" s="196"/>
      <c r="AT375" s="198" t="str">
        <f t="shared" si="71"/>
        <v xml:space="preserve"> </v>
      </c>
      <c r="AU375" s="196"/>
      <c r="AV375" s="196"/>
      <c r="AW375" s="196"/>
      <c r="AX375" s="196"/>
      <c r="AY375" s="196"/>
      <c r="AZ375" s="198" t="str">
        <f t="shared" si="72"/>
        <v xml:space="preserve"> </v>
      </c>
      <c r="BA375" s="196"/>
      <c r="BB375" s="196"/>
      <c r="BC375" s="196"/>
      <c r="BD375" s="196"/>
      <c r="BE375" s="196"/>
      <c r="BF375" s="198" t="str">
        <f t="shared" si="73"/>
        <v xml:space="preserve"> </v>
      </c>
      <c r="BG375" s="196"/>
      <c r="BH375" s="196"/>
      <c r="BI375" s="196"/>
      <c r="BJ375" s="196"/>
      <c r="BK375" s="196"/>
      <c r="BL375" s="198" t="str">
        <f t="shared" si="74"/>
        <v xml:space="preserve"> </v>
      </c>
      <c r="BM375" s="196"/>
      <c r="BN375" s="196"/>
      <c r="BO375" s="196"/>
      <c r="BP375" s="196"/>
      <c r="BQ375" s="196"/>
      <c r="BR375" s="198" t="str">
        <f t="shared" si="75"/>
        <v xml:space="preserve"> </v>
      </c>
      <c r="BS375" s="196"/>
      <c r="BT375" s="196"/>
      <c r="BU375" s="196"/>
      <c r="BV375" s="196"/>
      <c r="BW375" s="196"/>
      <c r="BX375" s="198" t="str">
        <f t="shared" si="76"/>
        <v xml:space="preserve"> </v>
      </c>
      <c r="BY375" s="196"/>
      <c r="BZ375" s="196"/>
      <c r="CA375" s="196"/>
      <c r="CB375" s="196"/>
      <c r="CC375" s="196"/>
      <c r="CD375" s="198" t="str">
        <f t="shared" si="77"/>
        <v xml:space="preserve"> </v>
      </c>
      <c r="CE375" s="66"/>
      <c r="CF375" s="66"/>
    </row>
    <row r="376" spans="1:84" s="67" customFormat="1" x14ac:dyDescent="0.25">
      <c r="A376" s="117">
        <f>BIODATA!A374</f>
        <v>369</v>
      </c>
      <c r="B376" s="117">
        <f>BIODATA!D374</f>
        <v>0</v>
      </c>
      <c r="C376" s="118">
        <f>BIODATA!E374</f>
        <v>0</v>
      </c>
      <c r="D376" s="117">
        <f>BIODATA!G374</f>
        <v>0</v>
      </c>
      <c r="E376" s="196"/>
      <c r="F376" s="196"/>
      <c r="G376" s="196"/>
      <c r="H376" s="196"/>
      <c r="I376" s="196"/>
      <c r="J376" s="198" t="str">
        <f t="shared" si="65"/>
        <v xml:space="preserve"> </v>
      </c>
      <c r="K376" s="196"/>
      <c r="L376" s="196"/>
      <c r="M376" s="196"/>
      <c r="N376" s="196"/>
      <c r="O376" s="196"/>
      <c r="P376" s="198" t="str">
        <f t="shared" si="66"/>
        <v xml:space="preserve"> </v>
      </c>
      <c r="Q376" s="196"/>
      <c r="R376" s="196"/>
      <c r="S376" s="196"/>
      <c r="T376" s="196"/>
      <c r="U376" s="196"/>
      <c r="V376" s="198" t="str">
        <f t="shared" si="67"/>
        <v xml:space="preserve"> </v>
      </c>
      <c r="W376" s="196"/>
      <c r="X376" s="196"/>
      <c r="Y376" s="196"/>
      <c r="Z376" s="196"/>
      <c r="AA376" s="196"/>
      <c r="AB376" s="198" t="str">
        <f t="shared" si="68"/>
        <v xml:space="preserve"> </v>
      </c>
      <c r="AC376" s="196"/>
      <c r="AD376" s="196"/>
      <c r="AE376" s="196"/>
      <c r="AF376" s="196"/>
      <c r="AG376" s="196"/>
      <c r="AH376" s="198" t="str">
        <f t="shared" si="69"/>
        <v xml:space="preserve"> </v>
      </c>
      <c r="AI376" s="196"/>
      <c r="AJ376" s="196"/>
      <c r="AK376" s="196"/>
      <c r="AL376" s="196"/>
      <c r="AM376" s="196"/>
      <c r="AN376" s="198" t="str">
        <f t="shared" si="70"/>
        <v xml:space="preserve"> </v>
      </c>
      <c r="AO376" s="196"/>
      <c r="AP376" s="196"/>
      <c r="AQ376" s="196"/>
      <c r="AR376" s="196"/>
      <c r="AS376" s="196"/>
      <c r="AT376" s="198" t="str">
        <f t="shared" si="71"/>
        <v xml:space="preserve"> </v>
      </c>
      <c r="AU376" s="196"/>
      <c r="AV376" s="196"/>
      <c r="AW376" s="196"/>
      <c r="AX376" s="196"/>
      <c r="AY376" s="196"/>
      <c r="AZ376" s="198" t="str">
        <f t="shared" si="72"/>
        <v xml:space="preserve"> </v>
      </c>
      <c r="BA376" s="196"/>
      <c r="BB376" s="196"/>
      <c r="BC376" s="196"/>
      <c r="BD376" s="196"/>
      <c r="BE376" s="196"/>
      <c r="BF376" s="198" t="str">
        <f t="shared" si="73"/>
        <v xml:space="preserve"> </v>
      </c>
      <c r="BG376" s="196"/>
      <c r="BH376" s="196"/>
      <c r="BI376" s="196"/>
      <c r="BJ376" s="196"/>
      <c r="BK376" s="196"/>
      <c r="BL376" s="198" t="str">
        <f t="shared" si="74"/>
        <v xml:space="preserve"> </v>
      </c>
      <c r="BM376" s="196"/>
      <c r="BN376" s="196"/>
      <c r="BO376" s="196"/>
      <c r="BP376" s="196"/>
      <c r="BQ376" s="196"/>
      <c r="BR376" s="198" t="str">
        <f t="shared" si="75"/>
        <v xml:space="preserve"> </v>
      </c>
      <c r="BS376" s="196"/>
      <c r="BT376" s="196"/>
      <c r="BU376" s="196"/>
      <c r="BV376" s="196"/>
      <c r="BW376" s="196"/>
      <c r="BX376" s="198" t="str">
        <f t="shared" si="76"/>
        <v xml:space="preserve"> </v>
      </c>
      <c r="BY376" s="196"/>
      <c r="BZ376" s="196"/>
      <c r="CA376" s="196"/>
      <c r="CB376" s="196"/>
      <c r="CC376" s="196"/>
      <c r="CD376" s="198" t="str">
        <f t="shared" si="77"/>
        <v xml:space="preserve"> </v>
      </c>
      <c r="CE376" s="66"/>
      <c r="CF376" s="66"/>
    </row>
    <row r="377" spans="1:84" s="67" customFormat="1" x14ac:dyDescent="0.25">
      <c r="A377" s="117">
        <f>BIODATA!A375</f>
        <v>370</v>
      </c>
      <c r="B377" s="117">
        <f>BIODATA!D375</f>
        <v>0</v>
      </c>
      <c r="C377" s="118">
        <f>BIODATA!E375</f>
        <v>0</v>
      </c>
      <c r="D377" s="117">
        <f>BIODATA!G375</f>
        <v>0</v>
      </c>
      <c r="E377" s="196"/>
      <c r="F377" s="196"/>
      <c r="G377" s="196"/>
      <c r="H377" s="196"/>
      <c r="I377" s="196"/>
      <c r="J377" s="198" t="str">
        <f t="shared" si="65"/>
        <v xml:space="preserve"> </v>
      </c>
      <c r="K377" s="196"/>
      <c r="L377" s="196"/>
      <c r="M377" s="196"/>
      <c r="N377" s="196"/>
      <c r="O377" s="196"/>
      <c r="P377" s="198" t="str">
        <f t="shared" si="66"/>
        <v xml:space="preserve"> </v>
      </c>
      <c r="Q377" s="196"/>
      <c r="R377" s="196"/>
      <c r="S377" s="196"/>
      <c r="T377" s="196"/>
      <c r="U377" s="196"/>
      <c r="V377" s="198" t="str">
        <f t="shared" si="67"/>
        <v xml:space="preserve"> </v>
      </c>
      <c r="W377" s="196"/>
      <c r="X377" s="196"/>
      <c r="Y377" s="196"/>
      <c r="Z377" s="196"/>
      <c r="AA377" s="196"/>
      <c r="AB377" s="198" t="str">
        <f t="shared" si="68"/>
        <v xml:space="preserve"> </v>
      </c>
      <c r="AC377" s="196"/>
      <c r="AD377" s="196"/>
      <c r="AE377" s="196"/>
      <c r="AF377" s="196"/>
      <c r="AG377" s="196"/>
      <c r="AH377" s="198" t="str">
        <f t="shared" si="69"/>
        <v xml:space="preserve"> </v>
      </c>
      <c r="AI377" s="196"/>
      <c r="AJ377" s="196"/>
      <c r="AK377" s="196"/>
      <c r="AL377" s="196"/>
      <c r="AM377" s="196"/>
      <c r="AN377" s="198" t="str">
        <f t="shared" si="70"/>
        <v xml:space="preserve"> </v>
      </c>
      <c r="AO377" s="196"/>
      <c r="AP377" s="196"/>
      <c r="AQ377" s="196"/>
      <c r="AR377" s="196"/>
      <c r="AS377" s="196"/>
      <c r="AT377" s="198" t="str">
        <f t="shared" si="71"/>
        <v xml:space="preserve"> </v>
      </c>
      <c r="AU377" s="196"/>
      <c r="AV377" s="196"/>
      <c r="AW377" s="196"/>
      <c r="AX377" s="196"/>
      <c r="AY377" s="196"/>
      <c r="AZ377" s="198" t="str">
        <f t="shared" si="72"/>
        <v xml:space="preserve"> </v>
      </c>
      <c r="BA377" s="196"/>
      <c r="BB377" s="196"/>
      <c r="BC377" s="196"/>
      <c r="BD377" s="196"/>
      <c r="BE377" s="196"/>
      <c r="BF377" s="198" t="str">
        <f t="shared" si="73"/>
        <v xml:space="preserve"> </v>
      </c>
      <c r="BG377" s="196"/>
      <c r="BH377" s="196"/>
      <c r="BI377" s="196"/>
      <c r="BJ377" s="196"/>
      <c r="BK377" s="196"/>
      <c r="BL377" s="198" t="str">
        <f t="shared" si="74"/>
        <v xml:space="preserve"> </v>
      </c>
      <c r="BM377" s="196"/>
      <c r="BN377" s="196"/>
      <c r="BO377" s="196"/>
      <c r="BP377" s="196"/>
      <c r="BQ377" s="196"/>
      <c r="BR377" s="198" t="str">
        <f t="shared" si="75"/>
        <v xml:space="preserve"> </v>
      </c>
      <c r="BS377" s="196"/>
      <c r="BT377" s="196"/>
      <c r="BU377" s="196"/>
      <c r="BV377" s="196"/>
      <c r="BW377" s="196"/>
      <c r="BX377" s="198" t="str">
        <f t="shared" si="76"/>
        <v xml:space="preserve"> </v>
      </c>
      <c r="BY377" s="196"/>
      <c r="BZ377" s="196"/>
      <c r="CA377" s="196"/>
      <c r="CB377" s="196"/>
      <c r="CC377" s="196"/>
      <c r="CD377" s="198" t="str">
        <f t="shared" si="77"/>
        <v xml:space="preserve"> </v>
      </c>
      <c r="CE377" s="66"/>
      <c r="CF377" s="66"/>
    </row>
    <row r="378" spans="1:84" s="67" customFormat="1" x14ac:dyDescent="0.25">
      <c r="A378" s="117">
        <f>BIODATA!A376</f>
        <v>371</v>
      </c>
      <c r="B378" s="117">
        <f>BIODATA!D376</f>
        <v>0</v>
      </c>
      <c r="C378" s="118">
        <f>BIODATA!E376</f>
        <v>0</v>
      </c>
      <c r="D378" s="117">
        <f>BIODATA!G376</f>
        <v>0</v>
      </c>
      <c r="E378" s="196"/>
      <c r="F378" s="196"/>
      <c r="G378" s="196"/>
      <c r="H378" s="196"/>
      <c r="I378" s="196"/>
      <c r="J378" s="198" t="str">
        <f t="shared" si="65"/>
        <v xml:space="preserve"> </v>
      </c>
      <c r="K378" s="196"/>
      <c r="L378" s="196"/>
      <c r="M378" s="196"/>
      <c r="N378" s="196"/>
      <c r="O378" s="196"/>
      <c r="P378" s="198" t="str">
        <f t="shared" si="66"/>
        <v xml:space="preserve"> </v>
      </c>
      <c r="Q378" s="196"/>
      <c r="R378" s="196"/>
      <c r="S378" s="196"/>
      <c r="T378" s="196"/>
      <c r="U378" s="196"/>
      <c r="V378" s="198" t="str">
        <f t="shared" si="67"/>
        <v xml:space="preserve"> </v>
      </c>
      <c r="W378" s="196"/>
      <c r="X378" s="196"/>
      <c r="Y378" s="196"/>
      <c r="Z378" s="196"/>
      <c r="AA378" s="196"/>
      <c r="AB378" s="198" t="str">
        <f t="shared" si="68"/>
        <v xml:space="preserve"> </v>
      </c>
      <c r="AC378" s="196"/>
      <c r="AD378" s="196"/>
      <c r="AE378" s="196"/>
      <c r="AF378" s="196"/>
      <c r="AG378" s="196"/>
      <c r="AH378" s="198" t="str">
        <f t="shared" si="69"/>
        <v xml:space="preserve"> </v>
      </c>
      <c r="AI378" s="196"/>
      <c r="AJ378" s="196"/>
      <c r="AK378" s="196"/>
      <c r="AL378" s="196"/>
      <c r="AM378" s="196"/>
      <c r="AN378" s="198" t="str">
        <f t="shared" si="70"/>
        <v xml:space="preserve"> </v>
      </c>
      <c r="AO378" s="196"/>
      <c r="AP378" s="196"/>
      <c r="AQ378" s="196"/>
      <c r="AR378" s="196"/>
      <c r="AS378" s="196"/>
      <c r="AT378" s="198" t="str">
        <f t="shared" si="71"/>
        <v xml:space="preserve"> </v>
      </c>
      <c r="AU378" s="196"/>
      <c r="AV378" s="196"/>
      <c r="AW378" s="196"/>
      <c r="AX378" s="196"/>
      <c r="AY378" s="196"/>
      <c r="AZ378" s="198" t="str">
        <f t="shared" si="72"/>
        <v xml:space="preserve"> </v>
      </c>
      <c r="BA378" s="196"/>
      <c r="BB378" s="196"/>
      <c r="BC378" s="196"/>
      <c r="BD378" s="196"/>
      <c r="BE378" s="196"/>
      <c r="BF378" s="198" t="str">
        <f t="shared" si="73"/>
        <v xml:space="preserve"> </v>
      </c>
      <c r="BG378" s="196"/>
      <c r="BH378" s="196"/>
      <c r="BI378" s="196"/>
      <c r="BJ378" s="196"/>
      <c r="BK378" s="196"/>
      <c r="BL378" s="198" t="str">
        <f t="shared" si="74"/>
        <v xml:space="preserve"> </v>
      </c>
      <c r="BM378" s="196"/>
      <c r="BN378" s="196"/>
      <c r="BO378" s="196"/>
      <c r="BP378" s="196"/>
      <c r="BQ378" s="196"/>
      <c r="BR378" s="198" t="str">
        <f t="shared" si="75"/>
        <v xml:space="preserve"> </v>
      </c>
      <c r="BS378" s="196"/>
      <c r="BT378" s="196"/>
      <c r="BU378" s="196"/>
      <c r="BV378" s="196"/>
      <c r="BW378" s="196"/>
      <c r="BX378" s="198" t="str">
        <f t="shared" si="76"/>
        <v xml:space="preserve"> </v>
      </c>
      <c r="BY378" s="196"/>
      <c r="BZ378" s="196"/>
      <c r="CA378" s="196"/>
      <c r="CB378" s="196"/>
      <c r="CC378" s="196"/>
      <c r="CD378" s="198" t="str">
        <f t="shared" si="77"/>
        <v xml:space="preserve"> </v>
      </c>
      <c r="CE378" s="66"/>
      <c r="CF378" s="66"/>
    </row>
    <row r="379" spans="1:84" s="67" customFormat="1" x14ac:dyDescent="0.25">
      <c r="A379" s="117">
        <f>BIODATA!A377</f>
        <v>372</v>
      </c>
      <c r="B379" s="117">
        <f>BIODATA!D377</f>
        <v>0</v>
      </c>
      <c r="C379" s="118">
        <f>BIODATA!E377</f>
        <v>0</v>
      </c>
      <c r="D379" s="117">
        <f>BIODATA!G377</f>
        <v>0</v>
      </c>
      <c r="E379" s="196"/>
      <c r="F379" s="196"/>
      <c r="G379" s="196"/>
      <c r="H379" s="196"/>
      <c r="I379" s="196"/>
      <c r="J379" s="198" t="str">
        <f t="shared" si="65"/>
        <v xml:space="preserve"> </v>
      </c>
      <c r="K379" s="196"/>
      <c r="L379" s="196"/>
      <c r="M379" s="196"/>
      <c r="N379" s="196"/>
      <c r="O379" s="196"/>
      <c r="P379" s="198" t="str">
        <f t="shared" si="66"/>
        <v xml:space="preserve"> </v>
      </c>
      <c r="Q379" s="196"/>
      <c r="R379" s="196"/>
      <c r="S379" s="196"/>
      <c r="T379" s="196"/>
      <c r="U379" s="196"/>
      <c r="V379" s="198" t="str">
        <f t="shared" si="67"/>
        <v xml:space="preserve"> </v>
      </c>
      <c r="W379" s="196"/>
      <c r="X379" s="196"/>
      <c r="Y379" s="196"/>
      <c r="Z379" s="196"/>
      <c r="AA379" s="196"/>
      <c r="AB379" s="198" t="str">
        <f t="shared" si="68"/>
        <v xml:space="preserve"> </v>
      </c>
      <c r="AC379" s="196"/>
      <c r="AD379" s="196"/>
      <c r="AE379" s="196"/>
      <c r="AF379" s="196"/>
      <c r="AG379" s="196"/>
      <c r="AH379" s="198" t="str">
        <f t="shared" si="69"/>
        <v xml:space="preserve"> </v>
      </c>
      <c r="AI379" s="196"/>
      <c r="AJ379" s="196"/>
      <c r="AK379" s="196"/>
      <c r="AL379" s="196"/>
      <c r="AM379" s="196"/>
      <c r="AN379" s="198" t="str">
        <f t="shared" si="70"/>
        <v xml:space="preserve"> </v>
      </c>
      <c r="AO379" s="196"/>
      <c r="AP379" s="196"/>
      <c r="AQ379" s="196"/>
      <c r="AR379" s="196"/>
      <c r="AS379" s="196"/>
      <c r="AT379" s="198" t="str">
        <f t="shared" si="71"/>
        <v xml:space="preserve"> </v>
      </c>
      <c r="AU379" s="196"/>
      <c r="AV379" s="196"/>
      <c r="AW379" s="196"/>
      <c r="AX379" s="196"/>
      <c r="AY379" s="196"/>
      <c r="AZ379" s="198" t="str">
        <f t="shared" si="72"/>
        <v xml:space="preserve"> </v>
      </c>
      <c r="BA379" s="196"/>
      <c r="BB379" s="196"/>
      <c r="BC379" s="196"/>
      <c r="BD379" s="196"/>
      <c r="BE379" s="196"/>
      <c r="BF379" s="198" t="str">
        <f t="shared" si="73"/>
        <v xml:space="preserve"> </v>
      </c>
      <c r="BG379" s="196"/>
      <c r="BH379" s="196"/>
      <c r="BI379" s="196"/>
      <c r="BJ379" s="196"/>
      <c r="BK379" s="196"/>
      <c r="BL379" s="198" t="str">
        <f t="shared" si="74"/>
        <v xml:space="preserve"> </v>
      </c>
      <c r="BM379" s="196"/>
      <c r="BN379" s="196"/>
      <c r="BO379" s="196"/>
      <c r="BP379" s="196"/>
      <c r="BQ379" s="196"/>
      <c r="BR379" s="198" t="str">
        <f t="shared" si="75"/>
        <v xml:space="preserve"> </v>
      </c>
      <c r="BS379" s="196"/>
      <c r="BT379" s="196"/>
      <c r="BU379" s="196"/>
      <c r="BV379" s="196"/>
      <c r="BW379" s="196"/>
      <c r="BX379" s="198" t="str">
        <f t="shared" si="76"/>
        <v xml:space="preserve"> </v>
      </c>
      <c r="BY379" s="196"/>
      <c r="BZ379" s="196"/>
      <c r="CA379" s="196"/>
      <c r="CB379" s="196"/>
      <c r="CC379" s="196"/>
      <c r="CD379" s="198" t="str">
        <f t="shared" si="77"/>
        <v xml:space="preserve"> </v>
      </c>
      <c r="CE379" s="66"/>
      <c r="CF379" s="66"/>
    </row>
    <row r="380" spans="1:84" s="67" customFormat="1" x14ac:dyDescent="0.25">
      <c r="A380" s="117">
        <f>BIODATA!A378</f>
        <v>373</v>
      </c>
      <c r="B380" s="117">
        <f>BIODATA!D378</f>
        <v>0</v>
      </c>
      <c r="C380" s="118">
        <f>BIODATA!E378</f>
        <v>0</v>
      </c>
      <c r="D380" s="117">
        <f>BIODATA!G378</f>
        <v>0</v>
      </c>
      <c r="E380" s="196"/>
      <c r="F380" s="196"/>
      <c r="G380" s="196"/>
      <c r="H380" s="196"/>
      <c r="I380" s="196"/>
      <c r="J380" s="198" t="str">
        <f t="shared" si="65"/>
        <v xml:space="preserve"> </v>
      </c>
      <c r="K380" s="196"/>
      <c r="L380" s="196"/>
      <c r="M380" s="196"/>
      <c r="N380" s="196"/>
      <c r="O380" s="196"/>
      <c r="P380" s="198" t="str">
        <f t="shared" si="66"/>
        <v xml:space="preserve"> </v>
      </c>
      <c r="Q380" s="196"/>
      <c r="R380" s="196"/>
      <c r="S380" s="196"/>
      <c r="T380" s="196"/>
      <c r="U380" s="196"/>
      <c r="V380" s="198" t="str">
        <f t="shared" si="67"/>
        <v xml:space="preserve"> </v>
      </c>
      <c r="W380" s="196"/>
      <c r="X380" s="196"/>
      <c r="Y380" s="196"/>
      <c r="Z380" s="196"/>
      <c r="AA380" s="196"/>
      <c r="AB380" s="198" t="str">
        <f t="shared" si="68"/>
        <v xml:space="preserve"> </v>
      </c>
      <c r="AC380" s="196"/>
      <c r="AD380" s="196"/>
      <c r="AE380" s="196"/>
      <c r="AF380" s="196"/>
      <c r="AG380" s="196"/>
      <c r="AH380" s="198" t="str">
        <f t="shared" si="69"/>
        <v xml:space="preserve"> </v>
      </c>
      <c r="AI380" s="196"/>
      <c r="AJ380" s="196"/>
      <c r="AK380" s="196"/>
      <c r="AL380" s="196"/>
      <c r="AM380" s="196"/>
      <c r="AN380" s="198" t="str">
        <f t="shared" si="70"/>
        <v xml:space="preserve"> </v>
      </c>
      <c r="AO380" s="196"/>
      <c r="AP380" s="196"/>
      <c r="AQ380" s="196"/>
      <c r="AR380" s="196"/>
      <c r="AS380" s="196"/>
      <c r="AT380" s="198" t="str">
        <f t="shared" si="71"/>
        <v xml:space="preserve"> </v>
      </c>
      <c r="AU380" s="196"/>
      <c r="AV380" s="196"/>
      <c r="AW380" s="196"/>
      <c r="AX380" s="196"/>
      <c r="AY380" s="196"/>
      <c r="AZ380" s="198" t="str">
        <f t="shared" si="72"/>
        <v xml:space="preserve"> </v>
      </c>
      <c r="BA380" s="196"/>
      <c r="BB380" s="196"/>
      <c r="BC380" s="196"/>
      <c r="BD380" s="196"/>
      <c r="BE380" s="196"/>
      <c r="BF380" s="198" t="str">
        <f t="shared" si="73"/>
        <v xml:space="preserve"> </v>
      </c>
      <c r="BG380" s="196"/>
      <c r="BH380" s="196"/>
      <c r="BI380" s="196"/>
      <c r="BJ380" s="196"/>
      <c r="BK380" s="196"/>
      <c r="BL380" s="198" t="str">
        <f t="shared" si="74"/>
        <v xml:space="preserve"> </v>
      </c>
      <c r="BM380" s="196"/>
      <c r="BN380" s="196"/>
      <c r="BO380" s="196"/>
      <c r="BP380" s="196"/>
      <c r="BQ380" s="196"/>
      <c r="BR380" s="198" t="str">
        <f t="shared" si="75"/>
        <v xml:space="preserve"> </v>
      </c>
      <c r="BS380" s="196"/>
      <c r="BT380" s="196"/>
      <c r="BU380" s="196"/>
      <c r="BV380" s="196"/>
      <c r="BW380" s="196"/>
      <c r="BX380" s="198" t="str">
        <f t="shared" si="76"/>
        <v xml:space="preserve"> </v>
      </c>
      <c r="BY380" s="196"/>
      <c r="BZ380" s="196"/>
      <c r="CA380" s="196"/>
      <c r="CB380" s="196"/>
      <c r="CC380" s="196"/>
      <c r="CD380" s="198" t="str">
        <f t="shared" si="77"/>
        <v xml:space="preserve"> </v>
      </c>
      <c r="CE380" s="66"/>
      <c r="CF380" s="66"/>
    </row>
    <row r="381" spans="1:84" s="67" customFormat="1" x14ac:dyDescent="0.25">
      <c r="A381" s="117">
        <f>BIODATA!A379</f>
        <v>374</v>
      </c>
      <c r="B381" s="117">
        <f>BIODATA!D379</f>
        <v>0</v>
      </c>
      <c r="C381" s="118">
        <f>BIODATA!E379</f>
        <v>0</v>
      </c>
      <c r="D381" s="117">
        <f>BIODATA!G379</f>
        <v>0</v>
      </c>
      <c r="E381" s="196"/>
      <c r="F381" s="196"/>
      <c r="G381" s="196"/>
      <c r="H381" s="196"/>
      <c r="I381" s="196"/>
      <c r="J381" s="198" t="str">
        <f t="shared" si="65"/>
        <v xml:space="preserve"> </v>
      </c>
      <c r="K381" s="196"/>
      <c r="L381" s="196"/>
      <c r="M381" s="196"/>
      <c r="N381" s="196"/>
      <c r="O381" s="196"/>
      <c r="P381" s="198" t="str">
        <f t="shared" si="66"/>
        <v xml:space="preserve"> </v>
      </c>
      <c r="Q381" s="196"/>
      <c r="R381" s="196"/>
      <c r="S381" s="196"/>
      <c r="T381" s="196"/>
      <c r="U381" s="196"/>
      <c r="V381" s="198" t="str">
        <f t="shared" si="67"/>
        <v xml:space="preserve"> </v>
      </c>
      <c r="W381" s="196"/>
      <c r="X381" s="196"/>
      <c r="Y381" s="196"/>
      <c r="Z381" s="196"/>
      <c r="AA381" s="196"/>
      <c r="AB381" s="198" t="str">
        <f t="shared" si="68"/>
        <v xml:space="preserve"> </v>
      </c>
      <c r="AC381" s="196"/>
      <c r="AD381" s="196"/>
      <c r="AE381" s="196"/>
      <c r="AF381" s="196"/>
      <c r="AG381" s="196"/>
      <c r="AH381" s="198" t="str">
        <f t="shared" si="69"/>
        <v xml:space="preserve"> </v>
      </c>
      <c r="AI381" s="196"/>
      <c r="AJ381" s="196"/>
      <c r="AK381" s="196"/>
      <c r="AL381" s="196"/>
      <c r="AM381" s="196"/>
      <c r="AN381" s="198" t="str">
        <f t="shared" si="70"/>
        <v xml:space="preserve"> </v>
      </c>
      <c r="AO381" s="196"/>
      <c r="AP381" s="196"/>
      <c r="AQ381" s="196"/>
      <c r="AR381" s="196"/>
      <c r="AS381" s="196"/>
      <c r="AT381" s="198" t="str">
        <f t="shared" si="71"/>
        <v xml:space="preserve"> </v>
      </c>
      <c r="AU381" s="196"/>
      <c r="AV381" s="196"/>
      <c r="AW381" s="196"/>
      <c r="AX381" s="196"/>
      <c r="AY381" s="196"/>
      <c r="AZ381" s="198" t="str">
        <f t="shared" si="72"/>
        <v xml:space="preserve"> </v>
      </c>
      <c r="BA381" s="196"/>
      <c r="BB381" s="196"/>
      <c r="BC381" s="196"/>
      <c r="BD381" s="196"/>
      <c r="BE381" s="196"/>
      <c r="BF381" s="198" t="str">
        <f t="shared" si="73"/>
        <v xml:space="preserve"> </v>
      </c>
      <c r="BG381" s="196"/>
      <c r="BH381" s="196"/>
      <c r="BI381" s="196"/>
      <c r="BJ381" s="196"/>
      <c r="BK381" s="196"/>
      <c r="BL381" s="198" t="str">
        <f t="shared" si="74"/>
        <v xml:space="preserve"> </v>
      </c>
      <c r="BM381" s="196"/>
      <c r="BN381" s="196"/>
      <c r="BO381" s="196"/>
      <c r="BP381" s="196"/>
      <c r="BQ381" s="196"/>
      <c r="BR381" s="198" t="str">
        <f t="shared" si="75"/>
        <v xml:space="preserve"> </v>
      </c>
      <c r="BS381" s="196"/>
      <c r="BT381" s="196"/>
      <c r="BU381" s="196"/>
      <c r="BV381" s="196"/>
      <c r="BW381" s="196"/>
      <c r="BX381" s="198" t="str">
        <f t="shared" si="76"/>
        <v xml:space="preserve"> </v>
      </c>
      <c r="BY381" s="196"/>
      <c r="BZ381" s="196"/>
      <c r="CA381" s="196"/>
      <c r="CB381" s="196"/>
      <c r="CC381" s="196"/>
      <c r="CD381" s="198" t="str">
        <f t="shared" si="77"/>
        <v xml:space="preserve"> </v>
      </c>
      <c r="CE381" s="66"/>
      <c r="CF381" s="66"/>
    </row>
    <row r="382" spans="1:84" s="67" customFormat="1" x14ac:dyDescent="0.25">
      <c r="A382" s="117">
        <f>BIODATA!A380</f>
        <v>375</v>
      </c>
      <c r="B382" s="117">
        <f>BIODATA!D380</f>
        <v>0</v>
      </c>
      <c r="C382" s="118">
        <f>BIODATA!E380</f>
        <v>0</v>
      </c>
      <c r="D382" s="117">
        <f>BIODATA!G380</f>
        <v>0</v>
      </c>
      <c r="E382" s="196"/>
      <c r="F382" s="196"/>
      <c r="G382" s="196"/>
      <c r="H382" s="196"/>
      <c r="I382" s="196"/>
      <c r="J382" s="198" t="str">
        <f t="shared" si="65"/>
        <v xml:space="preserve"> </v>
      </c>
      <c r="K382" s="196"/>
      <c r="L382" s="196"/>
      <c r="M382" s="196"/>
      <c r="N382" s="196"/>
      <c r="O382" s="196"/>
      <c r="P382" s="198" t="str">
        <f t="shared" si="66"/>
        <v xml:space="preserve"> </v>
      </c>
      <c r="Q382" s="196"/>
      <c r="R382" s="196"/>
      <c r="S382" s="196"/>
      <c r="T382" s="196"/>
      <c r="U382" s="196"/>
      <c r="V382" s="198" t="str">
        <f t="shared" si="67"/>
        <v xml:space="preserve"> </v>
      </c>
      <c r="W382" s="196"/>
      <c r="X382" s="196"/>
      <c r="Y382" s="196"/>
      <c r="Z382" s="196"/>
      <c r="AA382" s="196"/>
      <c r="AB382" s="198" t="str">
        <f t="shared" si="68"/>
        <v xml:space="preserve"> </v>
      </c>
      <c r="AC382" s="196"/>
      <c r="AD382" s="196"/>
      <c r="AE382" s="196"/>
      <c r="AF382" s="196"/>
      <c r="AG382" s="196"/>
      <c r="AH382" s="198" t="str">
        <f t="shared" si="69"/>
        <v xml:space="preserve"> </v>
      </c>
      <c r="AI382" s="196"/>
      <c r="AJ382" s="196"/>
      <c r="AK382" s="196"/>
      <c r="AL382" s="196"/>
      <c r="AM382" s="196"/>
      <c r="AN382" s="198" t="str">
        <f t="shared" si="70"/>
        <v xml:space="preserve"> </v>
      </c>
      <c r="AO382" s="196"/>
      <c r="AP382" s="196"/>
      <c r="AQ382" s="196"/>
      <c r="AR382" s="196"/>
      <c r="AS382" s="196"/>
      <c r="AT382" s="198" t="str">
        <f t="shared" si="71"/>
        <v xml:space="preserve"> </v>
      </c>
      <c r="AU382" s="196"/>
      <c r="AV382" s="196"/>
      <c r="AW382" s="196"/>
      <c r="AX382" s="196"/>
      <c r="AY382" s="196"/>
      <c r="AZ382" s="198" t="str">
        <f t="shared" si="72"/>
        <v xml:space="preserve"> </v>
      </c>
      <c r="BA382" s="196"/>
      <c r="BB382" s="196"/>
      <c r="BC382" s="196"/>
      <c r="BD382" s="196"/>
      <c r="BE382" s="196"/>
      <c r="BF382" s="198" t="str">
        <f t="shared" si="73"/>
        <v xml:space="preserve"> </v>
      </c>
      <c r="BG382" s="196"/>
      <c r="BH382" s="196"/>
      <c r="BI382" s="196"/>
      <c r="BJ382" s="196"/>
      <c r="BK382" s="196"/>
      <c r="BL382" s="198" t="str">
        <f t="shared" si="74"/>
        <v xml:space="preserve"> </v>
      </c>
      <c r="BM382" s="196"/>
      <c r="BN382" s="196"/>
      <c r="BO382" s="196"/>
      <c r="BP382" s="196"/>
      <c r="BQ382" s="196"/>
      <c r="BR382" s="198" t="str">
        <f t="shared" si="75"/>
        <v xml:space="preserve"> </v>
      </c>
      <c r="BS382" s="196"/>
      <c r="BT382" s="196"/>
      <c r="BU382" s="196"/>
      <c r="BV382" s="196"/>
      <c r="BW382" s="196"/>
      <c r="BX382" s="198" t="str">
        <f t="shared" si="76"/>
        <v xml:space="preserve"> </v>
      </c>
      <c r="BY382" s="196"/>
      <c r="BZ382" s="196"/>
      <c r="CA382" s="196"/>
      <c r="CB382" s="196"/>
      <c r="CC382" s="196"/>
      <c r="CD382" s="198" t="str">
        <f t="shared" si="77"/>
        <v xml:space="preserve"> </v>
      </c>
      <c r="CE382" s="66"/>
      <c r="CF382" s="66"/>
    </row>
    <row r="383" spans="1:84" s="67" customFormat="1" x14ac:dyDescent="0.25">
      <c r="A383" s="117">
        <f>BIODATA!A381</f>
        <v>376</v>
      </c>
      <c r="B383" s="117">
        <f>BIODATA!D381</f>
        <v>0</v>
      </c>
      <c r="C383" s="118">
        <f>BIODATA!E381</f>
        <v>0</v>
      </c>
      <c r="D383" s="117">
        <f>BIODATA!G381</f>
        <v>0</v>
      </c>
      <c r="E383" s="196"/>
      <c r="F383" s="196"/>
      <c r="G383" s="196"/>
      <c r="H383" s="196"/>
      <c r="I383" s="196"/>
      <c r="J383" s="198" t="str">
        <f t="shared" si="65"/>
        <v xml:space="preserve"> </v>
      </c>
      <c r="K383" s="196"/>
      <c r="L383" s="196"/>
      <c r="M383" s="196"/>
      <c r="N383" s="196"/>
      <c r="O383" s="196"/>
      <c r="P383" s="198" t="str">
        <f t="shared" si="66"/>
        <v xml:space="preserve"> </v>
      </c>
      <c r="Q383" s="196"/>
      <c r="R383" s="196"/>
      <c r="S383" s="196"/>
      <c r="T383" s="196"/>
      <c r="U383" s="196"/>
      <c r="V383" s="198" t="str">
        <f t="shared" si="67"/>
        <v xml:space="preserve"> </v>
      </c>
      <c r="W383" s="196"/>
      <c r="X383" s="196"/>
      <c r="Y383" s="196"/>
      <c r="Z383" s="196"/>
      <c r="AA383" s="196"/>
      <c r="AB383" s="198" t="str">
        <f t="shared" si="68"/>
        <v xml:space="preserve"> </v>
      </c>
      <c r="AC383" s="196"/>
      <c r="AD383" s="196"/>
      <c r="AE383" s="196"/>
      <c r="AF383" s="196"/>
      <c r="AG383" s="196"/>
      <c r="AH383" s="198" t="str">
        <f t="shared" si="69"/>
        <v xml:space="preserve"> </v>
      </c>
      <c r="AI383" s="196"/>
      <c r="AJ383" s="196"/>
      <c r="AK383" s="196"/>
      <c r="AL383" s="196"/>
      <c r="AM383" s="196"/>
      <c r="AN383" s="198" t="str">
        <f t="shared" si="70"/>
        <v xml:space="preserve"> </v>
      </c>
      <c r="AO383" s="196"/>
      <c r="AP383" s="196"/>
      <c r="AQ383" s="196"/>
      <c r="AR383" s="196"/>
      <c r="AS383" s="196"/>
      <c r="AT383" s="198" t="str">
        <f t="shared" si="71"/>
        <v xml:space="preserve"> </v>
      </c>
      <c r="AU383" s="196"/>
      <c r="AV383" s="196"/>
      <c r="AW383" s="196"/>
      <c r="AX383" s="196"/>
      <c r="AY383" s="196"/>
      <c r="AZ383" s="198" t="str">
        <f t="shared" si="72"/>
        <v xml:space="preserve"> </v>
      </c>
      <c r="BA383" s="196"/>
      <c r="BB383" s="196"/>
      <c r="BC383" s="196"/>
      <c r="BD383" s="196"/>
      <c r="BE383" s="196"/>
      <c r="BF383" s="198" t="str">
        <f t="shared" si="73"/>
        <v xml:space="preserve"> </v>
      </c>
      <c r="BG383" s="196"/>
      <c r="BH383" s="196"/>
      <c r="BI383" s="196"/>
      <c r="BJ383" s="196"/>
      <c r="BK383" s="196"/>
      <c r="BL383" s="198" t="str">
        <f t="shared" si="74"/>
        <v xml:space="preserve"> </v>
      </c>
      <c r="BM383" s="196"/>
      <c r="BN383" s="196"/>
      <c r="BO383" s="196"/>
      <c r="BP383" s="196"/>
      <c r="BQ383" s="196"/>
      <c r="BR383" s="198" t="str">
        <f t="shared" si="75"/>
        <v xml:space="preserve"> </v>
      </c>
      <c r="BS383" s="196"/>
      <c r="BT383" s="196"/>
      <c r="BU383" s="196"/>
      <c r="BV383" s="196"/>
      <c r="BW383" s="196"/>
      <c r="BX383" s="198" t="str">
        <f t="shared" si="76"/>
        <v xml:space="preserve"> </v>
      </c>
      <c r="BY383" s="196"/>
      <c r="BZ383" s="196"/>
      <c r="CA383" s="196"/>
      <c r="CB383" s="196"/>
      <c r="CC383" s="196"/>
      <c r="CD383" s="198" t="str">
        <f t="shared" si="77"/>
        <v xml:space="preserve"> </v>
      </c>
      <c r="CE383" s="66"/>
      <c r="CF383" s="66"/>
    </row>
    <row r="384" spans="1:84" s="67" customFormat="1" x14ac:dyDescent="0.25">
      <c r="A384" s="117">
        <f>BIODATA!A382</f>
        <v>377</v>
      </c>
      <c r="B384" s="117">
        <f>BIODATA!D382</f>
        <v>0</v>
      </c>
      <c r="C384" s="118">
        <f>BIODATA!E382</f>
        <v>0</v>
      </c>
      <c r="D384" s="117">
        <f>BIODATA!G382</f>
        <v>0</v>
      </c>
      <c r="E384" s="196"/>
      <c r="F384" s="196"/>
      <c r="G384" s="196"/>
      <c r="H384" s="196"/>
      <c r="I384" s="196"/>
      <c r="J384" s="198" t="str">
        <f t="shared" si="65"/>
        <v xml:space="preserve"> </v>
      </c>
      <c r="K384" s="196"/>
      <c r="L384" s="196"/>
      <c r="M384" s="196"/>
      <c r="N384" s="196"/>
      <c r="O384" s="196"/>
      <c r="P384" s="198" t="str">
        <f t="shared" si="66"/>
        <v xml:space="preserve"> </v>
      </c>
      <c r="Q384" s="196"/>
      <c r="R384" s="196"/>
      <c r="S384" s="196"/>
      <c r="T384" s="196"/>
      <c r="U384" s="196"/>
      <c r="V384" s="198" t="str">
        <f t="shared" si="67"/>
        <v xml:space="preserve"> </v>
      </c>
      <c r="W384" s="196"/>
      <c r="X384" s="196"/>
      <c r="Y384" s="196"/>
      <c r="Z384" s="196"/>
      <c r="AA384" s="196"/>
      <c r="AB384" s="198" t="str">
        <f t="shared" si="68"/>
        <v xml:space="preserve"> </v>
      </c>
      <c r="AC384" s="196"/>
      <c r="AD384" s="196"/>
      <c r="AE384" s="196"/>
      <c r="AF384" s="196"/>
      <c r="AG384" s="196"/>
      <c r="AH384" s="198" t="str">
        <f t="shared" si="69"/>
        <v xml:space="preserve"> </v>
      </c>
      <c r="AI384" s="196"/>
      <c r="AJ384" s="196"/>
      <c r="AK384" s="196"/>
      <c r="AL384" s="196"/>
      <c r="AM384" s="196"/>
      <c r="AN384" s="198" t="str">
        <f t="shared" si="70"/>
        <v xml:space="preserve"> </v>
      </c>
      <c r="AO384" s="196"/>
      <c r="AP384" s="196"/>
      <c r="AQ384" s="196"/>
      <c r="AR384" s="196"/>
      <c r="AS384" s="196"/>
      <c r="AT384" s="198" t="str">
        <f t="shared" si="71"/>
        <v xml:space="preserve"> </v>
      </c>
      <c r="AU384" s="196"/>
      <c r="AV384" s="196"/>
      <c r="AW384" s="196"/>
      <c r="AX384" s="196"/>
      <c r="AY384" s="196"/>
      <c r="AZ384" s="198" t="str">
        <f t="shared" si="72"/>
        <v xml:space="preserve"> </v>
      </c>
      <c r="BA384" s="196"/>
      <c r="BB384" s="196"/>
      <c r="BC384" s="196"/>
      <c r="BD384" s="196"/>
      <c r="BE384" s="196"/>
      <c r="BF384" s="198" t="str">
        <f t="shared" si="73"/>
        <v xml:space="preserve"> </v>
      </c>
      <c r="BG384" s="196"/>
      <c r="BH384" s="196"/>
      <c r="BI384" s="196"/>
      <c r="BJ384" s="196"/>
      <c r="BK384" s="196"/>
      <c r="BL384" s="198" t="str">
        <f t="shared" si="74"/>
        <v xml:space="preserve"> </v>
      </c>
      <c r="BM384" s="196"/>
      <c r="BN384" s="196"/>
      <c r="BO384" s="196"/>
      <c r="BP384" s="196"/>
      <c r="BQ384" s="196"/>
      <c r="BR384" s="198" t="str">
        <f t="shared" si="75"/>
        <v xml:space="preserve"> </v>
      </c>
      <c r="BS384" s="196"/>
      <c r="BT384" s="196"/>
      <c r="BU384" s="196"/>
      <c r="BV384" s="196"/>
      <c r="BW384" s="196"/>
      <c r="BX384" s="198" t="str">
        <f t="shared" si="76"/>
        <v xml:space="preserve"> </v>
      </c>
      <c r="BY384" s="196"/>
      <c r="BZ384" s="196"/>
      <c r="CA384" s="196"/>
      <c r="CB384" s="196"/>
      <c r="CC384" s="196"/>
      <c r="CD384" s="198" t="str">
        <f t="shared" si="77"/>
        <v xml:space="preserve"> </v>
      </c>
      <c r="CE384" s="66"/>
      <c r="CF384" s="66"/>
    </row>
    <row r="385" spans="1:84" s="67" customFormat="1" x14ac:dyDescent="0.25">
      <c r="A385" s="117">
        <f>BIODATA!A383</f>
        <v>378</v>
      </c>
      <c r="B385" s="117">
        <f>BIODATA!D383</f>
        <v>0</v>
      </c>
      <c r="C385" s="118">
        <f>BIODATA!E383</f>
        <v>0</v>
      </c>
      <c r="D385" s="117">
        <f>BIODATA!G383</f>
        <v>0</v>
      </c>
      <c r="E385" s="196"/>
      <c r="F385" s="196"/>
      <c r="G385" s="196"/>
      <c r="H385" s="196"/>
      <c r="I385" s="196"/>
      <c r="J385" s="198" t="str">
        <f t="shared" si="65"/>
        <v xml:space="preserve"> </v>
      </c>
      <c r="K385" s="196"/>
      <c r="L385" s="196"/>
      <c r="M385" s="196"/>
      <c r="N385" s="196"/>
      <c r="O385" s="196"/>
      <c r="P385" s="198" t="str">
        <f t="shared" si="66"/>
        <v xml:space="preserve"> </v>
      </c>
      <c r="Q385" s="196"/>
      <c r="R385" s="196"/>
      <c r="S385" s="196"/>
      <c r="T385" s="196"/>
      <c r="U385" s="196"/>
      <c r="V385" s="198" t="str">
        <f t="shared" si="67"/>
        <v xml:space="preserve"> </v>
      </c>
      <c r="W385" s="196"/>
      <c r="X385" s="196"/>
      <c r="Y385" s="196"/>
      <c r="Z385" s="196"/>
      <c r="AA385" s="196"/>
      <c r="AB385" s="198" t="str">
        <f t="shared" si="68"/>
        <v xml:space="preserve"> </v>
      </c>
      <c r="AC385" s="196"/>
      <c r="AD385" s="196"/>
      <c r="AE385" s="196"/>
      <c r="AF385" s="196"/>
      <c r="AG385" s="196"/>
      <c r="AH385" s="198" t="str">
        <f t="shared" si="69"/>
        <v xml:space="preserve"> </v>
      </c>
      <c r="AI385" s="196"/>
      <c r="AJ385" s="196"/>
      <c r="AK385" s="196"/>
      <c r="AL385" s="196"/>
      <c r="AM385" s="196"/>
      <c r="AN385" s="198" t="str">
        <f t="shared" si="70"/>
        <v xml:space="preserve"> </v>
      </c>
      <c r="AO385" s="196"/>
      <c r="AP385" s="196"/>
      <c r="AQ385" s="196"/>
      <c r="AR385" s="196"/>
      <c r="AS385" s="196"/>
      <c r="AT385" s="198" t="str">
        <f t="shared" si="71"/>
        <v xml:space="preserve"> </v>
      </c>
      <c r="AU385" s="196"/>
      <c r="AV385" s="196"/>
      <c r="AW385" s="196"/>
      <c r="AX385" s="196"/>
      <c r="AY385" s="196"/>
      <c r="AZ385" s="198" t="str">
        <f t="shared" si="72"/>
        <v xml:space="preserve"> </v>
      </c>
      <c r="BA385" s="196"/>
      <c r="BB385" s="196"/>
      <c r="BC385" s="196"/>
      <c r="BD385" s="196"/>
      <c r="BE385" s="196"/>
      <c r="BF385" s="198" t="str">
        <f t="shared" si="73"/>
        <v xml:space="preserve"> </v>
      </c>
      <c r="BG385" s="196"/>
      <c r="BH385" s="196"/>
      <c r="BI385" s="196"/>
      <c r="BJ385" s="196"/>
      <c r="BK385" s="196"/>
      <c r="BL385" s="198" t="str">
        <f t="shared" si="74"/>
        <v xml:space="preserve"> </v>
      </c>
      <c r="BM385" s="196"/>
      <c r="BN385" s="196"/>
      <c r="BO385" s="196"/>
      <c r="BP385" s="196"/>
      <c r="BQ385" s="196"/>
      <c r="BR385" s="198" t="str">
        <f t="shared" si="75"/>
        <v xml:space="preserve"> </v>
      </c>
      <c r="BS385" s="196"/>
      <c r="BT385" s="196"/>
      <c r="BU385" s="196"/>
      <c r="BV385" s="196"/>
      <c r="BW385" s="196"/>
      <c r="BX385" s="198" t="str">
        <f t="shared" si="76"/>
        <v xml:space="preserve"> </v>
      </c>
      <c r="BY385" s="196"/>
      <c r="BZ385" s="196"/>
      <c r="CA385" s="196"/>
      <c r="CB385" s="196"/>
      <c r="CC385" s="196"/>
      <c r="CD385" s="198" t="str">
        <f t="shared" si="77"/>
        <v xml:space="preserve"> </v>
      </c>
      <c r="CE385" s="66"/>
      <c r="CF385" s="66"/>
    </row>
    <row r="386" spans="1:84" s="67" customFormat="1" x14ac:dyDescent="0.25">
      <c r="A386" s="117">
        <f>BIODATA!A384</f>
        <v>379</v>
      </c>
      <c r="B386" s="117">
        <f>BIODATA!D384</f>
        <v>0</v>
      </c>
      <c r="C386" s="118">
        <f>BIODATA!E384</f>
        <v>0</v>
      </c>
      <c r="D386" s="117">
        <f>BIODATA!G384</f>
        <v>0</v>
      </c>
      <c r="E386" s="196"/>
      <c r="F386" s="196"/>
      <c r="G386" s="196"/>
      <c r="H386" s="196"/>
      <c r="I386" s="196"/>
      <c r="J386" s="198" t="str">
        <f t="shared" si="65"/>
        <v xml:space="preserve"> </v>
      </c>
      <c r="K386" s="196"/>
      <c r="L386" s="196"/>
      <c r="M386" s="196"/>
      <c r="N386" s="196"/>
      <c r="O386" s="196"/>
      <c r="P386" s="198" t="str">
        <f t="shared" si="66"/>
        <v xml:space="preserve"> </v>
      </c>
      <c r="Q386" s="196"/>
      <c r="R386" s="196"/>
      <c r="S386" s="196"/>
      <c r="T386" s="196"/>
      <c r="U386" s="196"/>
      <c r="V386" s="198" t="str">
        <f t="shared" si="67"/>
        <v xml:space="preserve"> </v>
      </c>
      <c r="W386" s="196"/>
      <c r="X386" s="196"/>
      <c r="Y386" s="196"/>
      <c r="Z386" s="196"/>
      <c r="AA386" s="196"/>
      <c r="AB386" s="198" t="str">
        <f t="shared" si="68"/>
        <v xml:space="preserve"> </v>
      </c>
      <c r="AC386" s="196"/>
      <c r="AD386" s="196"/>
      <c r="AE386" s="196"/>
      <c r="AF386" s="196"/>
      <c r="AG386" s="196"/>
      <c r="AH386" s="198" t="str">
        <f t="shared" si="69"/>
        <v xml:space="preserve"> </v>
      </c>
      <c r="AI386" s="196"/>
      <c r="AJ386" s="196"/>
      <c r="AK386" s="196"/>
      <c r="AL386" s="196"/>
      <c r="AM386" s="196"/>
      <c r="AN386" s="198" t="str">
        <f t="shared" si="70"/>
        <v xml:space="preserve"> </v>
      </c>
      <c r="AO386" s="196"/>
      <c r="AP386" s="196"/>
      <c r="AQ386" s="196"/>
      <c r="AR386" s="196"/>
      <c r="AS386" s="196"/>
      <c r="AT386" s="198" t="str">
        <f t="shared" si="71"/>
        <v xml:space="preserve"> </v>
      </c>
      <c r="AU386" s="196"/>
      <c r="AV386" s="196"/>
      <c r="AW386" s="196"/>
      <c r="AX386" s="196"/>
      <c r="AY386" s="196"/>
      <c r="AZ386" s="198" t="str">
        <f t="shared" si="72"/>
        <v xml:space="preserve"> </v>
      </c>
      <c r="BA386" s="196"/>
      <c r="BB386" s="196"/>
      <c r="BC386" s="196"/>
      <c r="BD386" s="196"/>
      <c r="BE386" s="196"/>
      <c r="BF386" s="198" t="str">
        <f t="shared" si="73"/>
        <v xml:space="preserve"> </v>
      </c>
      <c r="BG386" s="196"/>
      <c r="BH386" s="196"/>
      <c r="BI386" s="196"/>
      <c r="BJ386" s="196"/>
      <c r="BK386" s="196"/>
      <c r="BL386" s="198" t="str">
        <f t="shared" si="74"/>
        <v xml:space="preserve"> </v>
      </c>
      <c r="BM386" s="196"/>
      <c r="BN386" s="196"/>
      <c r="BO386" s="196"/>
      <c r="BP386" s="196"/>
      <c r="BQ386" s="196"/>
      <c r="BR386" s="198" t="str">
        <f t="shared" si="75"/>
        <v xml:space="preserve"> </v>
      </c>
      <c r="BS386" s="196"/>
      <c r="BT386" s="196"/>
      <c r="BU386" s="196"/>
      <c r="BV386" s="196"/>
      <c r="BW386" s="196"/>
      <c r="BX386" s="198" t="str">
        <f t="shared" si="76"/>
        <v xml:space="preserve"> </v>
      </c>
      <c r="BY386" s="196"/>
      <c r="BZ386" s="196"/>
      <c r="CA386" s="196"/>
      <c r="CB386" s="196"/>
      <c r="CC386" s="196"/>
      <c r="CD386" s="198" t="str">
        <f t="shared" si="77"/>
        <v xml:space="preserve"> </v>
      </c>
      <c r="CE386" s="66"/>
      <c r="CF386" s="66"/>
    </row>
    <row r="387" spans="1:84" s="67" customFormat="1" x14ac:dyDescent="0.25">
      <c r="A387" s="117">
        <f>BIODATA!A385</f>
        <v>380</v>
      </c>
      <c r="B387" s="117">
        <f>BIODATA!D385</f>
        <v>0</v>
      </c>
      <c r="C387" s="118">
        <f>BIODATA!E385</f>
        <v>0</v>
      </c>
      <c r="D387" s="117">
        <f>BIODATA!G385</f>
        <v>0</v>
      </c>
      <c r="E387" s="196"/>
      <c r="F387" s="196"/>
      <c r="G387" s="196"/>
      <c r="H387" s="196"/>
      <c r="I387" s="196"/>
      <c r="J387" s="198" t="str">
        <f t="shared" si="65"/>
        <v xml:space="preserve"> </v>
      </c>
      <c r="K387" s="196"/>
      <c r="L387" s="196"/>
      <c r="M387" s="196"/>
      <c r="N387" s="196"/>
      <c r="O387" s="196"/>
      <c r="P387" s="198" t="str">
        <f t="shared" si="66"/>
        <v xml:space="preserve"> </v>
      </c>
      <c r="Q387" s="196"/>
      <c r="R387" s="196"/>
      <c r="S387" s="196"/>
      <c r="T387" s="196"/>
      <c r="U387" s="196"/>
      <c r="V387" s="198" t="str">
        <f t="shared" si="67"/>
        <v xml:space="preserve"> </v>
      </c>
      <c r="W387" s="196"/>
      <c r="X387" s="196"/>
      <c r="Y387" s="196"/>
      <c r="Z387" s="196"/>
      <c r="AA387" s="196"/>
      <c r="AB387" s="198" t="str">
        <f t="shared" si="68"/>
        <v xml:space="preserve"> </v>
      </c>
      <c r="AC387" s="196"/>
      <c r="AD387" s="196"/>
      <c r="AE387" s="196"/>
      <c r="AF387" s="196"/>
      <c r="AG387" s="196"/>
      <c r="AH387" s="198" t="str">
        <f t="shared" si="69"/>
        <v xml:space="preserve"> </v>
      </c>
      <c r="AI387" s="196"/>
      <c r="AJ387" s="196"/>
      <c r="AK387" s="196"/>
      <c r="AL387" s="196"/>
      <c r="AM387" s="196"/>
      <c r="AN387" s="198" t="str">
        <f t="shared" si="70"/>
        <v xml:space="preserve"> </v>
      </c>
      <c r="AO387" s="196"/>
      <c r="AP387" s="196"/>
      <c r="AQ387" s="196"/>
      <c r="AR387" s="196"/>
      <c r="AS387" s="196"/>
      <c r="AT387" s="198" t="str">
        <f t="shared" si="71"/>
        <v xml:space="preserve"> </v>
      </c>
      <c r="AU387" s="196"/>
      <c r="AV387" s="196"/>
      <c r="AW387" s="196"/>
      <c r="AX387" s="196"/>
      <c r="AY387" s="196"/>
      <c r="AZ387" s="198" t="str">
        <f t="shared" si="72"/>
        <v xml:space="preserve"> </v>
      </c>
      <c r="BA387" s="196"/>
      <c r="BB387" s="196"/>
      <c r="BC387" s="196"/>
      <c r="BD387" s="196"/>
      <c r="BE387" s="196"/>
      <c r="BF387" s="198" t="str">
        <f t="shared" si="73"/>
        <v xml:space="preserve"> </v>
      </c>
      <c r="BG387" s="196"/>
      <c r="BH387" s="196"/>
      <c r="BI387" s="196"/>
      <c r="BJ387" s="196"/>
      <c r="BK387" s="196"/>
      <c r="BL387" s="198" t="str">
        <f t="shared" si="74"/>
        <v xml:space="preserve"> </v>
      </c>
      <c r="BM387" s="196"/>
      <c r="BN387" s="196"/>
      <c r="BO387" s="196"/>
      <c r="BP387" s="196"/>
      <c r="BQ387" s="196"/>
      <c r="BR387" s="198" t="str">
        <f t="shared" si="75"/>
        <v xml:space="preserve"> </v>
      </c>
      <c r="BS387" s="196"/>
      <c r="BT387" s="196"/>
      <c r="BU387" s="196"/>
      <c r="BV387" s="196"/>
      <c r="BW387" s="196"/>
      <c r="BX387" s="198" t="str">
        <f t="shared" si="76"/>
        <v xml:space="preserve"> </v>
      </c>
      <c r="BY387" s="196"/>
      <c r="BZ387" s="196"/>
      <c r="CA387" s="196"/>
      <c r="CB387" s="196"/>
      <c r="CC387" s="196"/>
      <c r="CD387" s="198" t="str">
        <f t="shared" si="77"/>
        <v xml:space="preserve"> </v>
      </c>
      <c r="CE387" s="66"/>
      <c r="CF387" s="66"/>
    </row>
    <row r="388" spans="1:84" s="67" customFormat="1" x14ac:dyDescent="0.25">
      <c r="A388" s="117">
        <f>BIODATA!A386</f>
        <v>381</v>
      </c>
      <c r="B388" s="117">
        <f>BIODATA!D386</f>
        <v>0</v>
      </c>
      <c r="C388" s="118">
        <f>BIODATA!E386</f>
        <v>0</v>
      </c>
      <c r="D388" s="117">
        <f>BIODATA!G386</f>
        <v>0</v>
      </c>
      <c r="E388" s="196"/>
      <c r="F388" s="196"/>
      <c r="G388" s="196"/>
      <c r="H388" s="196"/>
      <c r="I388" s="196"/>
      <c r="J388" s="198" t="str">
        <f t="shared" si="65"/>
        <v xml:space="preserve"> </v>
      </c>
      <c r="K388" s="196"/>
      <c r="L388" s="196"/>
      <c r="M388" s="196"/>
      <c r="N388" s="196"/>
      <c r="O388" s="196"/>
      <c r="P388" s="198" t="str">
        <f t="shared" si="66"/>
        <v xml:space="preserve"> </v>
      </c>
      <c r="Q388" s="196"/>
      <c r="R388" s="196"/>
      <c r="S388" s="196"/>
      <c r="T388" s="196"/>
      <c r="U388" s="196"/>
      <c r="V388" s="198" t="str">
        <f t="shared" si="67"/>
        <v xml:space="preserve"> </v>
      </c>
      <c r="W388" s="196"/>
      <c r="X388" s="196"/>
      <c r="Y388" s="196"/>
      <c r="Z388" s="196"/>
      <c r="AA388" s="196"/>
      <c r="AB388" s="198" t="str">
        <f t="shared" si="68"/>
        <v xml:space="preserve"> </v>
      </c>
      <c r="AC388" s="196"/>
      <c r="AD388" s="196"/>
      <c r="AE388" s="196"/>
      <c r="AF388" s="196"/>
      <c r="AG388" s="196"/>
      <c r="AH388" s="198" t="str">
        <f t="shared" si="69"/>
        <v xml:space="preserve"> </v>
      </c>
      <c r="AI388" s="196"/>
      <c r="AJ388" s="196"/>
      <c r="AK388" s="196"/>
      <c r="AL388" s="196"/>
      <c r="AM388" s="196"/>
      <c r="AN388" s="198" t="str">
        <f t="shared" si="70"/>
        <v xml:space="preserve"> </v>
      </c>
      <c r="AO388" s="196"/>
      <c r="AP388" s="196"/>
      <c r="AQ388" s="196"/>
      <c r="AR388" s="196"/>
      <c r="AS388" s="196"/>
      <c r="AT388" s="198" t="str">
        <f t="shared" si="71"/>
        <v xml:space="preserve"> </v>
      </c>
      <c r="AU388" s="196"/>
      <c r="AV388" s="196"/>
      <c r="AW388" s="196"/>
      <c r="AX388" s="196"/>
      <c r="AY388" s="196"/>
      <c r="AZ388" s="198" t="str">
        <f t="shared" si="72"/>
        <v xml:space="preserve"> </v>
      </c>
      <c r="BA388" s="196"/>
      <c r="BB388" s="196"/>
      <c r="BC388" s="196"/>
      <c r="BD388" s="196"/>
      <c r="BE388" s="196"/>
      <c r="BF388" s="198" t="str">
        <f t="shared" si="73"/>
        <v xml:space="preserve"> </v>
      </c>
      <c r="BG388" s="196"/>
      <c r="BH388" s="196"/>
      <c r="BI388" s="196"/>
      <c r="BJ388" s="196"/>
      <c r="BK388" s="196"/>
      <c r="BL388" s="198" t="str">
        <f t="shared" si="74"/>
        <v xml:space="preserve"> </v>
      </c>
      <c r="BM388" s="196"/>
      <c r="BN388" s="196"/>
      <c r="BO388" s="196"/>
      <c r="BP388" s="196"/>
      <c r="BQ388" s="196"/>
      <c r="BR388" s="198" t="str">
        <f t="shared" si="75"/>
        <v xml:space="preserve"> </v>
      </c>
      <c r="BS388" s="196"/>
      <c r="BT388" s="196"/>
      <c r="BU388" s="196"/>
      <c r="BV388" s="196"/>
      <c r="BW388" s="196"/>
      <c r="BX388" s="198" t="str">
        <f t="shared" si="76"/>
        <v xml:space="preserve"> </v>
      </c>
      <c r="BY388" s="196"/>
      <c r="BZ388" s="196"/>
      <c r="CA388" s="196"/>
      <c r="CB388" s="196"/>
      <c r="CC388" s="196"/>
      <c r="CD388" s="198" t="str">
        <f t="shared" si="77"/>
        <v xml:space="preserve"> </v>
      </c>
      <c r="CE388" s="66"/>
      <c r="CF388" s="66"/>
    </row>
    <row r="389" spans="1:84" s="67" customFormat="1" x14ac:dyDescent="0.25">
      <c r="A389" s="117">
        <f>BIODATA!A387</f>
        <v>382</v>
      </c>
      <c r="B389" s="117">
        <f>BIODATA!D387</f>
        <v>0</v>
      </c>
      <c r="C389" s="118">
        <f>BIODATA!E387</f>
        <v>0</v>
      </c>
      <c r="D389" s="117">
        <f>BIODATA!G387</f>
        <v>0</v>
      </c>
      <c r="E389" s="196"/>
      <c r="F389" s="196"/>
      <c r="G389" s="196"/>
      <c r="H389" s="196"/>
      <c r="I389" s="196"/>
      <c r="J389" s="198" t="str">
        <f t="shared" si="65"/>
        <v xml:space="preserve"> </v>
      </c>
      <c r="K389" s="196"/>
      <c r="L389" s="196"/>
      <c r="M389" s="196"/>
      <c r="N389" s="196"/>
      <c r="O389" s="196"/>
      <c r="P389" s="198" t="str">
        <f t="shared" si="66"/>
        <v xml:space="preserve"> </v>
      </c>
      <c r="Q389" s="196"/>
      <c r="R389" s="196"/>
      <c r="S389" s="196"/>
      <c r="T389" s="196"/>
      <c r="U389" s="196"/>
      <c r="V389" s="198" t="str">
        <f t="shared" si="67"/>
        <v xml:space="preserve"> </v>
      </c>
      <c r="W389" s="196"/>
      <c r="X389" s="196"/>
      <c r="Y389" s="196"/>
      <c r="Z389" s="196"/>
      <c r="AA389" s="196"/>
      <c r="AB389" s="198" t="str">
        <f t="shared" si="68"/>
        <v xml:space="preserve"> </v>
      </c>
      <c r="AC389" s="196"/>
      <c r="AD389" s="196"/>
      <c r="AE389" s="196"/>
      <c r="AF389" s="196"/>
      <c r="AG389" s="196"/>
      <c r="AH389" s="198" t="str">
        <f t="shared" si="69"/>
        <v xml:space="preserve"> </v>
      </c>
      <c r="AI389" s="196"/>
      <c r="AJ389" s="196"/>
      <c r="AK389" s="196"/>
      <c r="AL389" s="196"/>
      <c r="AM389" s="196"/>
      <c r="AN389" s="198" t="str">
        <f t="shared" si="70"/>
        <v xml:space="preserve"> </v>
      </c>
      <c r="AO389" s="196"/>
      <c r="AP389" s="196"/>
      <c r="AQ389" s="196"/>
      <c r="AR389" s="196"/>
      <c r="AS389" s="196"/>
      <c r="AT389" s="198" t="str">
        <f t="shared" si="71"/>
        <v xml:space="preserve"> </v>
      </c>
      <c r="AU389" s="196"/>
      <c r="AV389" s="196"/>
      <c r="AW389" s="196"/>
      <c r="AX389" s="196"/>
      <c r="AY389" s="196"/>
      <c r="AZ389" s="198" t="str">
        <f t="shared" si="72"/>
        <v xml:space="preserve"> </v>
      </c>
      <c r="BA389" s="196"/>
      <c r="BB389" s="196"/>
      <c r="BC389" s="196"/>
      <c r="BD389" s="196"/>
      <c r="BE389" s="196"/>
      <c r="BF389" s="198" t="str">
        <f t="shared" si="73"/>
        <v xml:space="preserve"> </v>
      </c>
      <c r="BG389" s="196"/>
      <c r="BH389" s="196"/>
      <c r="BI389" s="196"/>
      <c r="BJ389" s="196"/>
      <c r="BK389" s="196"/>
      <c r="BL389" s="198" t="str">
        <f t="shared" si="74"/>
        <v xml:space="preserve"> </v>
      </c>
      <c r="BM389" s="196"/>
      <c r="BN389" s="196"/>
      <c r="BO389" s="196"/>
      <c r="BP389" s="196"/>
      <c r="BQ389" s="196"/>
      <c r="BR389" s="198" t="str">
        <f t="shared" si="75"/>
        <v xml:space="preserve"> </v>
      </c>
      <c r="BS389" s="196"/>
      <c r="BT389" s="196"/>
      <c r="BU389" s="196"/>
      <c r="BV389" s="196"/>
      <c r="BW389" s="196"/>
      <c r="BX389" s="198" t="str">
        <f t="shared" si="76"/>
        <v xml:space="preserve"> </v>
      </c>
      <c r="BY389" s="196"/>
      <c r="BZ389" s="196"/>
      <c r="CA389" s="196"/>
      <c r="CB389" s="196"/>
      <c r="CC389" s="196"/>
      <c r="CD389" s="198" t="str">
        <f t="shared" si="77"/>
        <v xml:space="preserve"> </v>
      </c>
      <c r="CE389" s="66"/>
      <c r="CF389" s="66"/>
    </row>
    <row r="390" spans="1:84" s="67" customFormat="1" x14ac:dyDescent="0.25">
      <c r="A390" s="117">
        <f>BIODATA!A388</f>
        <v>383</v>
      </c>
      <c r="B390" s="117">
        <f>BIODATA!D388</f>
        <v>0</v>
      </c>
      <c r="C390" s="118">
        <f>BIODATA!E388</f>
        <v>0</v>
      </c>
      <c r="D390" s="117">
        <f>BIODATA!G388</f>
        <v>0</v>
      </c>
      <c r="E390" s="196"/>
      <c r="F390" s="196"/>
      <c r="G390" s="196"/>
      <c r="H390" s="196"/>
      <c r="I390" s="196"/>
      <c r="J390" s="198" t="str">
        <f t="shared" si="65"/>
        <v xml:space="preserve"> </v>
      </c>
      <c r="K390" s="196"/>
      <c r="L390" s="196"/>
      <c r="M390" s="196"/>
      <c r="N390" s="196"/>
      <c r="O390" s="196"/>
      <c r="P390" s="198" t="str">
        <f t="shared" si="66"/>
        <v xml:space="preserve"> </v>
      </c>
      <c r="Q390" s="196"/>
      <c r="R390" s="196"/>
      <c r="S390" s="196"/>
      <c r="T390" s="196"/>
      <c r="U390" s="196"/>
      <c r="V390" s="198" t="str">
        <f t="shared" si="67"/>
        <v xml:space="preserve"> </v>
      </c>
      <c r="W390" s="196"/>
      <c r="X390" s="196"/>
      <c r="Y390" s="196"/>
      <c r="Z390" s="196"/>
      <c r="AA390" s="196"/>
      <c r="AB390" s="198" t="str">
        <f t="shared" si="68"/>
        <v xml:space="preserve"> </v>
      </c>
      <c r="AC390" s="196"/>
      <c r="AD390" s="196"/>
      <c r="AE390" s="196"/>
      <c r="AF390" s="196"/>
      <c r="AG390" s="196"/>
      <c r="AH390" s="198" t="str">
        <f t="shared" si="69"/>
        <v xml:space="preserve"> </v>
      </c>
      <c r="AI390" s="196"/>
      <c r="AJ390" s="196"/>
      <c r="AK390" s="196"/>
      <c r="AL390" s="196"/>
      <c r="AM390" s="196"/>
      <c r="AN390" s="198" t="str">
        <f t="shared" si="70"/>
        <v xml:space="preserve"> </v>
      </c>
      <c r="AO390" s="196"/>
      <c r="AP390" s="196"/>
      <c r="AQ390" s="196"/>
      <c r="AR390" s="196"/>
      <c r="AS390" s="196"/>
      <c r="AT390" s="198" t="str">
        <f t="shared" si="71"/>
        <v xml:space="preserve"> </v>
      </c>
      <c r="AU390" s="196"/>
      <c r="AV390" s="196"/>
      <c r="AW390" s="196"/>
      <c r="AX390" s="196"/>
      <c r="AY390" s="196"/>
      <c r="AZ390" s="198" t="str">
        <f t="shared" si="72"/>
        <v xml:space="preserve"> </v>
      </c>
      <c r="BA390" s="196"/>
      <c r="BB390" s="196"/>
      <c r="BC390" s="196"/>
      <c r="BD390" s="196"/>
      <c r="BE390" s="196"/>
      <c r="BF390" s="198" t="str">
        <f t="shared" si="73"/>
        <v xml:space="preserve"> </v>
      </c>
      <c r="BG390" s="196"/>
      <c r="BH390" s="196"/>
      <c r="BI390" s="196"/>
      <c r="BJ390" s="196"/>
      <c r="BK390" s="196"/>
      <c r="BL390" s="198" t="str">
        <f t="shared" si="74"/>
        <v xml:space="preserve"> </v>
      </c>
      <c r="BM390" s="196"/>
      <c r="BN390" s="196"/>
      <c r="BO390" s="196"/>
      <c r="BP390" s="196"/>
      <c r="BQ390" s="196"/>
      <c r="BR390" s="198" t="str">
        <f t="shared" si="75"/>
        <v xml:space="preserve"> </v>
      </c>
      <c r="BS390" s="196"/>
      <c r="BT390" s="196"/>
      <c r="BU390" s="196"/>
      <c r="BV390" s="196"/>
      <c r="BW390" s="196"/>
      <c r="BX390" s="198" t="str">
        <f t="shared" si="76"/>
        <v xml:space="preserve"> </v>
      </c>
      <c r="BY390" s="196"/>
      <c r="BZ390" s="196"/>
      <c r="CA390" s="196"/>
      <c r="CB390" s="196"/>
      <c r="CC390" s="196"/>
      <c r="CD390" s="198" t="str">
        <f t="shared" si="77"/>
        <v xml:space="preserve"> </v>
      </c>
      <c r="CE390" s="66"/>
      <c r="CF390" s="66"/>
    </row>
    <row r="391" spans="1:84" s="67" customFormat="1" x14ac:dyDescent="0.25">
      <c r="A391" s="117">
        <f>BIODATA!A389</f>
        <v>384</v>
      </c>
      <c r="B391" s="117">
        <f>BIODATA!D389</f>
        <v>0</v>
      </c>
      <c r="C391" s="118">
        <f>BIODATA!E389</f>
        <v>0</v>
      </c>
      <c r="D391" s="117">
        <f>BIODATA!G389</f>
        <v>0</v>
      </c>
      <c r="E391" s="196"/>
      <c r="F391" s="196"/>
      <c r="G391" s="196"/>
      <c r="H391" s="196"/>
      <c r="I391" s="196"/>
      <c r="J391" s="198" t="str">
        <f t="shared" si="65"/>
        <v xml:space="preserve"> </v>
      </c>
      <c r="K391" s="196"/>
      <c r="L391" s="196"/>
      <c r="M391" s="196"/>
      <c r="N391" s="196"/>
      <c r="O391" s="196"/>
      <c r="P391" s="198" t="str">
        <f t="shared" si="66"/>
        <v xml:space="preserve"> </v>
      </c>
      <c r="Q391" s="196"/>
      <c r="R391" s="196"/>
      <c r="S391" s="196"/>
      <c r="T391" s="196"/>
      <c r="U391" s="196"/>
      <c r="V391" s="198" t="str">
        <f t="shared" si="67"/>
        <v xml:space="preserve"> </v>
      </c>
      <c r="W391" s="196"/>
      <c r="X391" s="196"/>
      <c r="Y391" s="196"/>
      <c r="Z391" s="196"/>
      <c r="AA391" s="196"/>
      <c r="AB391" s="198" t="str">
        <f t="shared" si="68"/>
        <v xml:space="preserve"> </v>
      </c>
      <c r="AC391" s="196"/>
      <c r="AD391" s="196"/>
      <c r="AE391" s="196"/>
      <c r="AF391" s="196"/>
      <c r="AG391" s="196"/>
      <c r="AH391" s="198" t="str">
        <f t="shared" si="69"/>
        <v xml:space="preserve"> </v>
      </c>
      <c r="AI391" s="196"/>
      <c r="AJ391" s="196"/>
      <c r="AK391" s="196"/>
      <c r="AL391" s="196"/>
      <c r="AM391" s="196"/>
      <c r="AN391" s="198" t="str">
        <f t="shared" si="70"/>
        <v xml:space="preserve"> </v>
      </c>
      <c r="AO391" s="196"/>
      <c r="AP391" s="196"/>
      <c r="AQ391" s="196"/>
      <c r="AR391" s="196"/>
      <c r="AS391" s="196"/>
      <c r="AT391" s="198" t="str">
        <f t="shared" si="71"/>
        <v xml:space="preserve"> </v>
      </c>
      <c r="AU391" s="196"/>
      <c r="AV391" s="196"/>
      <c r="AW391" s="196"/>
      <c r="AX391" s="196"/>
      <c r="AY391" s="196"/>
      <c r="AZ391" s="198" t="str">
        <f t="shared" si="72"/>
        <v xml:space="preserve"> </v>
      </c>
      <c r="BA391" s="196"/>
      <c r="BB391" s="196"/>
      <c r="BC391" s="196"/>
      <c r="BD391" s="196"/>
      <c r="BE391" s="196"/>
      <c r="BF391" s="198" t="str">
        <f t="shared" si="73"/>
        <v xml:space="preserve"> </v>
      </c>
      <c r="BG391" s="196"/>
      <c r="BH391" s="196"/>
      <c r="BI391" s="196"/>
      <c r="BJ391" s="196"/>
      <c r="BK391" s="196"/>
      <c r="BL391" s="198" t="str">
        <f t="shared" si="74"/>
        <v xml:space="preserve"> </v>
      </c>
      <c r="BM391" s="196"/>
      <c r="BN391" s="196"/>
      <c r="BO391" s="196"/>
      <c r="BP391" s="196"/>
      <c r="BQ391" s="196"/>
      <c r="BR391" s="198" t="str">
        <f t="shared" si="75"/>
        <v xml:space="preserve"> </v>
      </c>
      <c r="BS391" s="196"/>
      <c r="BT391" s="196"/>
      <c r="BU391" s="196"/>
      <c r="BV391" s="196"/>
      <c r="BW391" s="196"/>
      <c r="BX391" s="198" t="str">
        <f t="shared" si="76"/>
        <v xml:space="preserve"> </v>
      </c>
      <c r="BY391" s="196"/>
      <c r="BZ391" s="196"/>
      <c r="CA391" s="196"/>
      <c r="CB391" s="196"/>
      <c r="CC391" s="196"/>
      <c r="CD391" s="198" t="str">
        <f t="shared" si="77"/>
        <v xml:space="preserve"> </v>
      </c>
      <c r="CE391" s="66"/>
      <c r="CF391" s="66"/>
    </row>
    <row r="392" spans="1:84" s="67" customFormat="1" x14ac:dyDescent="0.25">
      <c r="A392" s="117">
        <f>BIODATA!A390</f>
        <v>385</v>
      </c>
      <c r="B392" s="117">
        <f>BIODATA!D390</f>
        <v>0</v>
      </c>
      <c r="C392" s="118">
        <f>BIODATA!E390</f>
        <v>0</v>
      </c>
      <c r="D392" s="117">
        <f>BIODATA!G390</f>
        <v>0</v>
      </c>
      <c r="E392" s="196"/>
      <c r="F392" s="196"/>
      <c r="G392" s="196"/>
      <c r="H392" s="196"/>
      <c r="I392" s="196"/>
      <c r="J392" s="198" t="str">
        <f t="shared" si="65"/>
        <v xml:space="preserve"> </v>
      </c>
      <c r="K392" s="196"/>
      <c r="L392" s="196"/>
      <c r="M392" s="196"/>
      <c r="N392" s="196"/>
      <c r="O392" s="196"/>
      <c r="P392" s="198" t="str">
        <f t="shared" si="66"/>
        <v xml:space="preserve"> </v>
      </c>
      <c r="Q392" s="196"/>
      <c r="R392" s="196"/>
      <c r="S392" s="196"/>
      <c r="T392" s="196"/>
      <c r="U392" s="196"/>
      <c r="V392" s="198" t="str">
        <f t="shared" si="67"/>
        <v xml:space="preserve"> </v>
      </c>
      <c r="W392" s="196"/>
      <c r="X392" s="196"/>
      <c r="Y392" s="196"/>
      <c r="Z392" s="196"/>
      <c r="AA392" s="196"/>
      <c r="AB392" s="198" t="str">
        <f t="shared" si="68"/>
        <v xml:space="preserve"> </v>
      </c>
      <c r="AC392" s="196"/>
      <c r="AD392" s="196"/>
      <c r="AE392" s="196"/>
      <c r="AF392" s="196"/>
      <c r="AG392" s="196"/>
      <c r="AH392" s="198" t="str">
        <f t="shared" si="69"/>
        <v xml:space="preserve"> </v>
      </c>
      <c r="AI392" s="196"/>
      <c r="AJ392" s="196"/>
      <c r="AK392" s="196"/>
      <c r="AL392" s="196"/>
      <c r="AM392" s="196"/>
      <c r="AN392" s="198" t="str">
        <f t="shared" si="70"/>
        <v xml:space="preserve"> </v>
      </c>
      <c r="AO392" s="196"/>
      <c r="AP392" s="196"/>
      <c r="AQ392" s="196"/>
      <c r="AR392" s="196"/>
      <c r="AS392" s="196"/>
      <c r="AT392" s="198" t="str">
        <f t="shared" si="71"/>
        <v xml:space="preserve"> </v>
      </c>
      <c r="AU392" s="196"/>
      <c r="AV392" s="196"/>
      <c r="AW392" s="196"/>
      <c r="AX392" s="196"/>
      <c r="AY392" s="196"/>
      <c r="AZ392" s="198" t="str">
        <f t="shared" si="72"/>
        <v xml:space="preserve"> </v>
      </c>
      <c r="BA392" s="196"/>
      <c r="BB392" s="196"/>
      <c r="BC392" s="196"/>
      <c r="BD392" s="196"/>
      <c r="BE392" s="196"/>
      <c r="BF392" s="198" t="str">
        <f t="shared" si="73"/>
        <v xml:space="preserve"> </v>
      </c>
      <c r="BG392" s="196"/>
      <c r="BH392" s="196"/>
      <c r="BI392" s="196"/>
      <c r="BJ392" s="196"/>
      <c r="BK392" s="196"/>
      <c r="BL392" s="198" t="str">
        <f t="shared" si="74"/>
        <v xml:space="preserve"> </v>
      </c>
      <c r="BM392" s="196"/>
      <c r="BN392" s="196"/>
      <c r="BO392" s="196"/>
      <c r="BP392" s="196"/>
      <c r="BQ392" s="196"/>
      <c r="BR392" s="198" t="str">
        <f t="shared" si="75"/>
        <v xml:space="preserve"> </v>
      </c>
      <c r="BS392" s="196"/>
      <c r="BT392" s="196"/>
      <c r="BU392" s="196"/>
      <c r="BV392" s="196"/>
      <c r="BW392" s="196"/>
      <c r="BX392" s="198" t="str">
        <f t="shared" si="76"/>
        <v xml:space="preserve"> </v>
      </c>
      <c r="BY392" s="196"/>
      <c r="BZ392" s="196"/>
      <c r="CA392" s="196"/>
      <c r="CB392" s="196"/>
      <c r="CC392" s="196"/>
      <c r="CD392" s="198" t="str">
        <f t="shared" si="77"/>
        <v xml:space="preserve"> </v>
      </c>
      <c r="CE392" s="66"/>
      <c r="CF392" s="66"/>
    </row>
    <row r="393" spans="1:84" s="67" customFormat="1" x14ac:dyDescent="0.25">
      <c r="A393" s="117">
        <f>BIODATA!A391</f>
        <v>386</v>
      </c>
      <c r="B393" s="117">
        <f>BIODATA!D391</f>
        <v>0</v>
      </c>
      <c r="C393" s="118">
        <f>BIODATA!E391</f>
        <v>0</v>
      </c>
      <c r="D393" s="117">
        <f>BIODATA!G391</f>
        <v>0</v>
      </c>
      <c r="E393" s="196"/>
      <c r="F393" s="196"/>
      <c r="G393" s="196"/>
      <c r="H393" s="196"/>
      <c r="I393" s="196"/>
      <c r="J393" s="198" t="str">
        <f t="shared" ref="J393:J407" si="78">IFERROR(AVERAGE(E393:I393)," ")</f>
        <v xml:space="preserve"> </v>
      </c>
      <c r="K393" s="196"/>
      <c r="L393" s="196"/>
      <c r="M393" s="196"/>
      <c r="N393" s="196"/>
      <c r="O393" s="196"/>
      <c r="P393" s="198" t="str">
        <f t="shared" ref="P393:P407" si="79">IFERROR(AVERAGE(K393:O393)," ")</f>
        <v xml:space="preserve"> </v>
      </c>
      <c r="Q393" s="196"/>
      <c r="R393" s="196"/>
      <c r="S393" s="196"/>
      <c r="T393" s="196"/>
      <c r="U393" s="196"/>
      <c r="V393" s="198" t="str">
        <f t="shared" ref="V393:V407" si="80">IFERROR(AVERAGE(Q393:U393)," ")</f>
        <v xml:space="preserve"> </v>
      </c>
      <c r="W393" s="196"/>
      <c r="X393" s="196"/>
      <c r="Y393" s="196"/>
      <c r="Z393" s="196"/>
      <c r="AA393" s="196"/>
      <c r="AB393" s="198" t="str">
        <f t="shared" ref="AB393:AB407" si="81">IFERROR(AVERAGE(W393:AA393)," ")</f>
        <v xml:space="preserve"> </v>
      </c>
      <c r="AC393" s="196"/>
      <c r="AD393" s="196"/>
      <c r="AE393" s="196"/>
      <c r="AF393" s="196"/>
      <c r="AG393" s="196"/>
      <c r="AH393" s="198" t="str">
        <f t="shared" ref="AH393:AH407" si="82">IFERROR(AVERAGE(AC393:AG393)," ")</f>
        <v xml:space="preserve"> </v>
      </c>
      <c r="AI393" s="196"/>
      <c r="AJ393" s="196"/>
      <c r="AK393" s="196"/>
      <c r="AL393" s="196"/>
      <c r="AM393" s="196"/>
      <c r="AN393" s="198" t="str">
        <f t="shared" ref="AN393:AN407" si="83">IFERROR(AVERAGE(AI393:AM393)," ")</f>
        <v xml:space="preserve"> </v>
      </c>
      <c r="AO393" s="196"/>
      <c r="AP393" s="196"/>
      <c r="AQ393" s="196"/>
      <c r="AR393" s="196"/>
      <c r="AS393" s="196"/>
      <c r="AT393" s="198" t="str">
        <f t="shared" ref="AT393:AT407" si="84">IFERROR(AVERAGE(AO393:AS393)," ")</f>
        <v xml:space="preserve"> </v>
      </c>
      <c r="AU393" s="196"/>
      <c r="AV393" s="196"/>
      <c r="AW393" s="196"/>
      <c r="AX393" s="196"/>
      <c r="AY393" s="196"/>
      <c r="AZ393" s="198" t="str">
        <f t="shared" ref="AZ393:AZ407" si="85">IFERROR(AVERAGE(AU393:AY393)," ")</f>
        <v xml:space="preserve"> </v>
      </c>
      <c r="BA393" s="196"/>
      <c r="BB393" s="196"/>
      <c r="BC393" s="196"/>
      <c r="BD393" s="196"/>
      <c r="BE393" s="196"/>
      <c r="BF393" s="198" t="str">
        <f t="shared" ref="BF393:BF407" si="86">IFERROR(AVERAGE(BA393:BE393)," ")</f>
        <v xml:space="preserve"> </v>
      </c>
      <c r="BG393" s="196"/>
      <c r="BH393" s="196"/>
      <c r="BI393" s="196"/>
      <c r="BJ393" s="196"/>
      <c r="BK393" s="196"/>
      <c r="BL393" s="198" t="str">
        <f t="shared" ref="BL393:BL407" si="87">IFERROR(AVERAGE(BG393:BK393)," ")</f>
        <v xml:space="preserve"> </v>
      </c>
      <c r="BM393" s="196"/>
      <c r="BN393" s="196"/>
      <c r="BO393" s="196"/>
      <c r="BP393" s="196"/>
      <c r="BQ393" s="196"/>
      <c r="BR393" s="198" t="str">
        <f t="shared" ref="BR393:BR407" si="88">IFERROR(AVERAGE(BM393:BQ393)," ")</f>
        <v xml:space="preserve"> </v>
      </c>
      <c r="BS393" s="196"/>
      <c r="BT393" s="196"/>
      <c r="BU393" s="196"/>
      <c r="BV393" s="196"/>
      <c r="BW393" s="196"/>
      <c r="BX393" s="198" t="str">
        <f t="shared" ref="BX393:BX407" si="89">IFERROR(AVERAGE(BS393:BW393)," ")</f>
        <v xml:space="preserve"> </v>
      </c>
      <c r="BY393" s="196"/>
      <c r="BZ393" s="196"/>
      <c r="CA393" s="196"/>
      <c r="CB393" s="196"/>
      <c r="CC393" s="196"/>
      <c r="CD393" s="198" t="str">
        <f t="shared" ref="CD393:CD407" si="90">IFERROR(AVERAGE(BY393:CC393)," ")</f>
        <v xml:space="preserve"> </v>
      </c>
      <c r="CE393" s="66"/>
      <c r="CF393" s="66"/>
    </row>
    <row r="394" spans="1:84" s="67" customFormat="1" x14ac:dyDescent="0.25">
      <c r="A394" s="117">
        <f>BIODATA!A392</f>
        <v>387</v>
      </c>
      <c r="B394" s="117">
        <f>BIODATA!D392</f>
        <v>0</v>
      </c>
      <c r="C394" s="118">
        <f>BIODATA!E392</f>
        <v>0</v>
      </c>
      <c r="D394" s="117">
        <f>BIODATA!G392</f>
        <v>0</v>
      </c>
      <c r="E394" s="196"/>
      <c r="F394" s="196"/>
      <c r="G394" s="196"/>
      <c r="H394" s="196"/>
      <c r="I394" s="196"/>
      <c r="J394" s="198" t="str">
        <f t="shared" si="78"/>
        <v xml:space="preserve"> </v>
      </c>
      <c r="K394" s="196"/>
      <c r="L394" s="196"/>
      <c r="M394" s="196"/>
      <c r="N394" s="196"/>
      <c r="O394" s="196"/>
      <c r="P394" s="198" t="str">
        <f t="shared" si="79"/>
        <v xml:space="preserve"> </v>
      </c>
      <c r="Q394" s="196"/>
      <c r="R394" s="196"/>
      <c r="S394" s="196"/>
      <c r="T394" s="196"/>
      <c r="U394" s="196"/>
      <c r="V394" s="198" t="str">
        <f t="shared" si="80"/>
        <v xml:space="preserve"> </v>
      </c>
      <c r="W394" s="196"/>
      <c r="X394" s="196"/>
      <c r="Y394" s="196"/>
      <c r="Z394" s="196"/>
      <c r="AA394" s="196"/>
      <c r="AB394" s="198" t="str">
        <f t="shared" si="81"/>
        <v xml:space="preserve"> </v>
      </c>
      <c r="AC394" s="196"/>
      <c r="AD394" s="196"/>
      <c r="AE394" s="196"/>
      <c r="AF394" s="196"/>
      <c r="AG394" s="196"/>
      <c r="AH394" s="198" t="str">
        <f t="shared" si="82"/>
        <v xml:space="preserve"> </v>
      </c>
      <c r="AI394" s="196"/>
      <c r="AJ394" s="196"/>
      <c r="AK394" s="196"/>
      <c r="AL394" s="196"/>
      <c r="AM394" s="196"/>
      <c r="AN394" s="198" t="str">
        <f t="shared" si="83"/>
        <v xml:space="preserve"> </v>
      </c>
      <c r="AO394" s="196"/>
      <c r="AP394" s="196"/>
      <c r="AQ394" s="196"/>
      <c r="AR394" s="196"/>
      <c r="AS394" s="196"/>
      <c r="AT394" s="198" t="str">
        <f t="shared" si="84"/>
        <v xml:space="preserve"> </v>
      </c>
      <c r="AU394" s="196"/>
      <c r="AV394" s="196"/>
      <c r="AW394" s="196"/>
      <c r="AX394" s="196"/>
      <c r="AY394" s="196"/>
      <c r="AZ394" s="198" t="str">
        <f t="shared" si="85"/>
        <v xml:space="preserve"> </v>
      </c>
      <c r="BA394" s="196"/>
      <c r="BB394" s="196"/>
      <c r="BC394" s="196"/>
      <c r="BD394" s="196"/>
      <c r="BE394" s="196"/>
      <c r="BF394" s="198" t="str">
        <f t="shared" si="86"/>
        <v xml:space="preserve"> </v>
      </c>
      <c r="BG394" s="196"/>
      <c r="BH394" s="196"/>
      <c r="BI394" s="196"/>
      <c r="BJ394" s="196"/>
      <c r="BK394" s="196"/>
      <c r="BL394" s="198" t="str">
        <f t="shared" si="87"/>
        <v xml:space="preserve"> </v>
      </c>
      <c r="BM394" s="196"/>
      <c r="BN394" s="196"/>
      <c r="BO394" s="196"/>
      <c r="BP394" s="196"/>
      <c r="BQ394" s="196"/>
      <c r="BR394" s="198" t="str">
        <f t="shared" si="88"/>
        <v xml:space="preserve"> </v>
      </c>
      <c r="BS394" s="196"/>
      <c r="BT394" s="196"/>
      <c r="BU394" s="196"/>
      <c r="BV394" s="196"/>
      <c r="BW394" s="196"/>
      <c r="BX394" s="198" t="str">
        <f t="shared" si="89"/>
        <v xml:space="preserve"> </v>
      </c>
      <c r="BY394" s="196"/>
      <c r="BZ394" s="196"/>
      <c r="CA394" s="196"/>
      <c r="CB394" s="196"/>
      <c r="CC394" s="196"/>
      <c r="CD394" s="198" t="str">
        <f t="shared" si="90"/>
        <v xml:space="preserve"> </v>
      </c>
      <c r="CE394" s="66"/>
      <c r="CF394" s="66"/>
    </row>
    <row r="395" spans="1:84" s="67" customFormat="1" x14ac:dyDescent="0.25">
      <c r="A395" s="117">
        <f>BIODATA!A393</f>
        <v>388</v>
      </c>
      <c r="B395" s="117">
        <f>BIODATA!D393</f>
        <v>0</v>
      </c>
      <c r="C395" s="118">
        <f>BIODATA!E393</f>
        <v>0</v>
      </c>
      <c r="D395" s="117">
        <f>BIODATA!G393</f>
        <v>0</v>
      </c>
      <c r="E395" s="196"/>
      <c r="F395" s="196"/>
      <c r="G395" s="196"/>
      <c r="H395" s="196"/>
      <c r="I395" s="196"/>
      <c r="J395" s="198" t="str">
        <f t="shared" si="78"/>
        <v xml:space="preserve"> </v>
      </c>
      <c r="K395" s="196"/>
      <c r="L395" s="196"/>
      <c r="M395" s="196"/>
      <c r="N395" s="196"/>
      <c r="O395" s="196"/>
      <c r="P395" s="198" t="str">
        <f t="shared" si="79"/>
        <v xml:space="preserve"> </v>
      </c>
      <c r="Q395" s="196"/>
      <c r="R395" s="196"/>
      <c r="S395" s="196"/>
      <c r="T395" s="196"/>
      <c r="U395" s="196"/>
      <c r="V395" s="198" t="str">
        <f t="shared" si="80"/>
        <v xml:space="preserve"> </v>
      </c>
      <c r="W395" s="196"/>
      <c r="X395" s="196"/>
      <c r="Y395" s="196"/>
      <c r="Z395" s="196"/>
      <c r="AA395" s="196"/>
      <c r="AB395" s="198" t="str">
        <f t="shared" si="81"/>
        <v xml:space="preserve"> </v>
      </c>
      <c r="AC395" s="196"/>
      <c r="AD395" s="196"/>
      <c r="AE395" s="196"/>
      <c r="AF395" s="196"/>
      <c r="AG395" s="196"/>
      <c r="AH395" s="198" t="str">
        <f t="shared" si="82"/>
        <v xml:space="preserve"> </v>
      </c>
      <c r="AI395" s="196"/>
      <c r="AJ395" s="196"/>
      <c r="AK395" s="196"/>
      <c r="AL395" s="196"/>
      <c r="AM395" s="196"/>
      <c r="AN395" s="198" t="str">
        <f t="shared" si="83"/>
        <v xml:space="preserve"> </v>
      </c>
      <c r="AO395" s="196"/>
      <c r="AP395" s="196"/>
      <c r="AQ395" s="196"/>
      <c r="AR395" s="196"/>
      <c r="AS395" s="196"/>
      <c r="AT395" s="198" t="str">
        <f t="shared" si="84"/>
        <v xml:space="preserve"> </v>
      </c>
      <c r="AU395" s="196"/>
      <c r="AV395" s="196"/>
      <c r="AW395" s="196"/>
      <c r="AX395" s="196"/>
      <c r="AY395" s="196"/>
      <c r="AZ395" s="198" t="str">
        <f t="shared" si="85"/>
        <v xml:space="preserve"> </v>
      </c>
      <c r="BA395" s="196"/>
      <c r="BB395" s="196"/>
      <c r="BC395" s="196"/>
      <c r="BD395" s="196"/>
      <c r="BE395" s="196"/>
      <c r="BF395" s="198" t="str">
        <f t="shared" si="86"/>
        <v xml:space="preserve"> </v>
      </c>
      <c r="BG395" s="196"/>
      <c r="BH395" s="196"/>
      <c r="BI395" s="196"/>
      <c r="BJ395" s="196"/>
      <c r="BK395" s="196"/>
      <c r="BL395" s="198" t="str">
        <f t="shared" si="87"/>
        <v xml:space="preserve"> </v>
      </c>
      <c r="BM395" s="196"/>
      <c r="BN395" s="196"/>
      <c r="BO395" s="196"/>
      <c r="BP395" s="196"/>
      <c r="BQ395" s="196"/>
      <c r="BR395" s="198" t="str">
        <f t="shared" si="88"/>
        <v xml:space="preserve"> </v>
      </c>
      <c r="BS395" s="196"/>
      <c r="BT395" s="196"/>
      <c r="BU395" s="196"/>
      <c r="BV395" s="196"/>
      <c r="BW395" s="196"/>
      <c r="BX395" s="198" t="str">
        <f t="shared" si="89"/>
        <v xml:space="preserve"> </v>
      </c>
      <c r="BY395" s="196"/>
      <c r="BZ395" s="196"/>
      <c r="CA395" s="196"/>
      <c r="CB395" s="196"/>
      <c r="CC395" s="196"/>
      <c r="CD395" s="198" t="str">
        <f t="shared" si="90"/>
        <v xml:space="preserve"> </v>
      </c>
      <c r="CE395" s="66"/>
      <c r="CF395" s="66"/>
    </row>
    <row r="396" spans="1:84" s="67" customFormat="1" x14ac:dyDescent="0.25">
      <c r="A396" s="117">
        <f>BIODATA!A394</f>
        <v>389</v>
      </c>
      <c r="B396" s="117">
        <f>BIODATA!D394</f>
        <v>0</v>
      </c>
      <c r="C396" s="118">
        <f>BIODATA!E394</f>
        <v>0</v>
      </c>
      <c r="D396" s="117">
        <f>BIODATA!G394</f>
        <v>0</v>
      </c>
      <c r="E396" s="196"/>
      <c r="F396" s="196"/>
      <c r="G396" s="196"/>
      <c r="H396" s="196"/>
      <c r="I396" s="196"/>
      <c r="J396" s="198" t="str">
        <f t="shared" si="78"/>
        <v xml:space="preserve"> </v>
      </c>
      <c r="K396" s="196"/>
      <c r="L396" s="196"/>
      <c r="M396" s="196"/>
      <c r="N396" s="196"/>
      <c r="O396" s="196"/>
      <c r="P396" s="198" t="str">
        <f t="shared" si="79"/>
        <v xml:space="preserve"> </v>
      </c>
      <c r="Q396" s="196"/>
      <c r="R396" s="196"/>
      <c r="S396" s="196"/>
      <c r="T396" s="196"/>
      <c r="U396" s="196"/>
      <c r="V396" s="198" t="str">
        <f t="shared" si="80"/>
        <v xml:space="preserve"> </v>
      </c>
      <c r="W396" s="196"/>
      <c r="X396" s="196"/>
      <c r="Y396" s="196"/>
      <c r="Z396" s="196"/>
      <c r="AA396" s="196"/>
      <c r="AB396" s="198" t="str">
        <f t="shared" si="81"/>
        <v xml:space="preserve"> </v>
      </c>
      <c r="AC396" s="196"/>
      <c r="AD396" s="196"/>
      <c r="AE396" s="196"/>
      <c r="AF396" s="196"/>
      <c r="AG396" s="196"/>
      <c r="AH396" s="198" t="str">
        <f t="shared" si="82"/>
        <v xml:space="preserve"> </v>
      </c>
      <c r="AI396" s="196"/>
      <c r="AJ396" s="196"/>
      <c r="AK396" s="196"/>
      <c r="AL396" s="196"/>
      <c r="AM396" s="196"/>
      <c r="AN396" s="198" t="str">
        <f t="shared" si="83"/>
        <v xml:space="preserve"> </v>
      </c>
      <c r="AO396" s="196"/>
      <c r="AP396" s="196"/>
      <c r="AQ396" s="196"/>
      <c r="AR396" s="196"/>
      <c r="AS396" s="196"/>
      <c r="AT396" s="198" t="str">
        <f t="shared" si="84"/>
        <v xml:space="preserve"> </v>
      </c>
      <c r="AU396" s="196"/>
      <c r="AV396" s="196"/>
      <c r="AW396" s="196"/>
      <c r="AX396" s="196"/>
      <c r="AY396" s="196"/>
      <c r="AZ396" s="198" t="str">
        <f t="shared" si="85"/>
        <v xml:space="preserve"> </v>
      </c>
      <c r="BA396" s="196"/>
      <c r="BB396" s="196"/>
      <c r="BC396" s="196"/>
      <c r="BD396" s="196"/>
      <c r="BE396" s="196"/>
      <c r="BF396" s="198" t="str">
        <f t="shared" si="86"/>
        <v xml:space="preserve"> </v>
      </c>
      <c r="BG396" s="196"/>
      <c r="BH396" s="196"/>
      <c r="BI396" s="196"/>
      <c r="BJ396" s="196"/>
      <c r="BK396" s="196"/>
      <c r="BL396" s="198" t="str">
        <f t="shared" si="87"/>
        <v xml:space="preserve"> </v>
      </c>
      <c r="BM396" s="196"/>
      <c r="BN396" s="196"/>
      <c r="BO396" s="196"/>
      <c r="BP396" s="196"/>
      <c r="BQ396" s="196"/>
      <c r="BR396" s="198" t="str">
        <f t="shared" si="88"/>
        <v xml:space="preserve"> </v>
      </c>
      <c r="BS396" s="196"/>
      <c r="BT396" s="196"/>
      <c r="BU396" s="196"/>
      <c r="BV396" s="196"/>
      <c r="BW396" s="196"/>
      <c r="BX396" s="198" t="str">
        <f t="shared" si="89"/>
        <v xml:space="preserve"> </v>
      </c>
      <c r="BY396" s="196"/>
      <c r="BZ396" s="196"/>
      <c r="CA396" s="196"/>
      <c r="CB396" s="196"/>
      <c r="CC396" s="196"/>
      <c r="CD396" s="198" t="str">
        <f t="shared" si="90"/>
        <v xml:space="preserve"> </v>
      </c>
      <c r="CE396" s="66"/>
      <c r="CF396" s="66"/>
    </row>
    <row r="397" spans="1:84" s="67" customFormat="1" x14ac:dyDescent="0.25">
      <c r="A397" s="117">
        <f>BIODATA!A395</f>
        <v>390</v>
      </c>
      <c r="B397" s="117">
        <f>BIODATA!D395</f>
        <v>0</v>
      </c>
      <c r="C397" s="118">
        <f>BIODATA!E395</f>
        <v>0</v>
      </c>
      <c r="D397" s="117">
        <f>BIODATA!G395</f>
        <v>0</v>
      </c>
      <c r="E397" s="196"/>
      <c r="F397" s="196"/>
      <c r="G397" s="196"/>
      <c r="H397" s="196"/>
      <c r="I397" s="196"/>
      <c r="J397" s="198" t="str">
        <f t="shared" si="78"/>
        <v xml:space="preserve"> </v>
      </c>
      <c r="K397" s="196"/>
      <c r="L397" s="196"/>
      <c r="M397" s="196"/>
      <c r="N397" s="196"/>
      <c r="O397" s="196"/>
      <c r="P397" s="198" t="str">
        <f t="shared" si="79"/>
        <v xml:space="preserve"> </v>
      </c>
      <c r="Q397" s="196"/>
      <c r="R397" s="196"/>
      <c r="S397" s="196"/>
      <c r="T397" s="196"/>
      <c r="U397" s="196"/>
      <c r="V397" s="198" t="str">
        <f t="shared" si="80"/>
        <v xml:space="preserve"> </v>
      </c>
      <c r="W397" s="196"/>
      <c r="X397" s="196"/>
      <c r="Y397" s="196"/>
      <c r="Z397" s="196"/>
      <c r="AA397" s="196"/>
      <c r="AB397" s="198" t="str">
        <f t="shared" si="81"/>
        <v xml:space="preserve"> </v>
      </c>
      <c r="AC397" s="196"/>
      <c r="AD397" s="196"/>
      <c r="AE397" s="196"/>
      <c r="AF397" s="196"/>
      <c r="AG397" s="196"/>
      <c r="AH397" s="198" t="str">
        <f t="shared" si="82"/>
        <v xml:space="preserve"> </v>
      </c>
      <c r="AI397" s="196"/>
      <c r="AJ397" s="196"/>
      <c r="AK397" s="196"/>
      <c r="AL397" s="196"/>
      <c r="AM397" s="196"/>
      <c r="AN397" s="198" t="str">
        <f t="shared" si="83"/>
        <v xml:space="preserve"> </v>
      </c>
      <c r="AO397" s="196"/>
      <c r="AP397" s="196"/>
      <c r="AQ397" s="196"/>
      <c r="AR397" s="196"/>
      <c r="AS397" s="196"/>
      <c r="AT397" s="198" t="str">
        <f t="shared" si="84"/>
        <v xml:space="preserve"> </v>
      </c>
      <c r="AU397" s="196"/>
      <c r="AV397" s="196"/>
      <c r="AW397" s="196"/>
      <c r="AX397" s="196"/>
      <c r="AY397" s="196"/>
      <c r="AZ397" s="198" t="str">
        <f t="shared" si="85"/>
        <v xml:space="preserve"> </v>
      </c>
      <c r="BA397" s="196"/>
      <c r="BB397" s="196"/>
      <c r="BC397" s="196"/>
      <c r="BD397" s="196"/>
      <c r="BE397" s="196"/>
      <c r="BF397" s="198" t="str">
        <f t="shared" si="86"/>
        <v xml:space="preserve"> </v>
      </c>
      <c r="BG397" s="196"/>
      <c r="BH397" s="196"/>
      <c r="BI397" s="196"/>
      <c r="BJ397" s="196"/>
      <c r="BK397" s="196"/>
      <c r="BL397" s="198" t="str">
        <f t="shared" si="87"/>
        <v xml:space="preserve"> </v>
      </c>
      <c r="BM397" s="196"/>
      <c r="BN397" s="196"/>
      <c r="BO397" s="196"/>
      <c r="BP397" s="196"/>
      <c r="BQ397" s="196"/>
      <c r="BR397" s="198" t="str">
        <f t="shared" si="88"/>
        <v xml:space="preserve"> </v>
      </c>
      <c r="BS397" s="196"/>
      <c r="BT397" s="196"/>
      <c r="BU397" s="196"/>
      <c r="BV397" s="196"/>
      <c r="BW397" s="196"/>
      <c r="BX397" s="198" t="str">
        <f t="shared" si="89"/>
        <v xml:space="preserve"> </v>
      </c>
      <c r="BY397" s="196"/>
      <c r="BZ397" s="196"/>
      <c r="CA397" s="196"/>
      <c r="CB397" s="196"/>
      <c r="CC397" s="196"/>
      <c r="CD397" s="198" t="str">
        <f t="shared" si="90"/>
        <v xml:space="preserve"> </v>
      </c>
      <c r="CE397" s="66"/>
      <c r="CF397" s="66"/>
    </row>
    <row r="398" spans="1:84" s="67" customFormat="1" x14ac:dyDescent="0.25">
      <c r="A398" s="117">
        <f>BIODATA!A396</f>
        <v>391</v>
      </c>
      <c r="B398" s="117">
        <f>BIODATA!D396</f>
        <v>0</v>
      </c>
      <c r="C398" s="118">
        <f>BIODATA!E396</f>
        <v>0</v>
      </c>
      <c r="D398" s="117">
        <f>BIODATA!G396</f>
        <v>0</v>
      </c>
      <c r="E398" s="196"/>
      <c r="F398" s="196"/>
      <c r="G398" s="196"/>
      <c r="H398" s="196"/>
      <c r="I398" s="196"/>
      <c r="J398" s="198" t="str">
        <f t="shared" si="78"/>
        <v xml:space="preserve"> </v>
      </c>
      <c r="K398" s="196"/>
      <c r="L398" s="196"/>
      <c r="M398" s="196"/>
      <c r="N398" s="196"/>
      <c r="O398" s="196"/>
      <c r="P398" s="198" t="str">
        <f t="shared" si="79"/>
        <v xml:space="preserve"> </v>
      </c>
      <c r="Q398" s="196"/>
      <c r="R398" s="196"/>
      <c r="S398" s="196"/>
      <c r="T398" s="196"/>
      <c r="U398" s="196"/>
      <c r="V398" s="198" t="str">
        <f t="shared" si="80"/>
        <v xml:space="preserve"> </v>
      </c>
      <c r="W398" s="196"/>
      <c r="X398" s="196"/>
      <c r="Y398" s="196"/>
      <c r="Z398" s="196"/>
      <c r="AA398" s="196"/>
      <c r="AB398" s="198" t="str">
        <f t="shared" si="81"/>
        <v xml:space="preserve"> </v>
      </c>
      <c r="AC398" s="196"/>
      <c r="AD398" s="196"/>
      <c r="AE398" s="196"/>
      <c r="AF398" s="196"/>
      <c r="AG398" s="196"/>
      <c r="AH398" s="198" t="str">
        <f t="shared" si="82"/>
        <v xml:space="preserve"> </v>
      </c>
      <c r="AI398" s="196"/>
      <c r="AJ398" s="196"/>
      <c r="AK398" s="196"/>
      <c r="AL398" s="196"/>
      <c r="AM398" s="196"/>
      <c r="AN398" s="198" t="str">
        <f t="shared" si="83"/>
        <v xml:space="preserve"> </v>
      </c>
      <c r="AO398" s="196"/>
      <c r="AP398" s="196"/>
      <c r="AQ398" s="196"/>
      <c r="AR398" s="196"/>
      <c r="AS398" s="196"/>
      <c r="AT398" s="198" t="str">
        <f t="shared" si="84"/>
        <v xml:space="preserve"> </v>
      </c>
      <c r="AU398" s="196"/>
      <c r="AV398" s="196"/>
      <c r="AW398" s="196"/>
      <c r="AX398" s="196"/>
      <c r="AY398" s="196"/>
      <c r="AZ398" s="198" t="str">
        <f t="shared" si="85"/>
        <v xml:space="preserve"> </v>
      </c>
      <c r="BA398" s="196"/>
      <c r="BB398" s="196"/>
      <c r="BC398" s="196"/>
      <c r="BD398" s="196"/>
      <c r="BE398" s="196"/>
      <c r="BF398" s="198" t="str">
        <f t="shared" si="86"/>
        <v xml:space="preserve"> </v>
      </c>
      <c r="BG398" s="196"/>
      <c r="BH398" s="196"/>
      <c r="BI398" s="196"/>
      <c r="BJ398" s="196"/>
      <c r="BK398" s="196"/>
      <c r="BL398" s="198" t="str">
        <f t="shared" si="87"/>
        <v xml:space="preserve"> </v>
      </c>
      <c r="BM398" s="196"/>
      <c r="BN398" s="196"/>
      <c r="BO398" s="196"/>
      <c r="BP398" s="196"/>
      <c r="BQ398" s="196"/>
      <c r="BR398" s="198" t="str">
        <f t="shared" si="88"/>
        <v xml:space="preserve"> </v>
      </c>
      <c r="BS398" s="196"/>
      <c r="BT398" s="196"/>
      <c r="BU398" s="196"/>
      <c r="BV398" s="196"/>
      <c r="BW398" s="196"/>
      <c r="BX398" s="198" t="str">
        <f t="shared" si="89"/>
        <v xml:space="preserve"> </v>
      </c>
      <c r="BY398" s="196"/>
      <c r="BZ398" s="196"/>
      <c r="CA398" s="196"/>
      <c r="CB398" s="196"/>
      <c r="CC398" s="196"/>
      <c r="CD398" s="198" t="str">
        <f t="shared" si="90"/>
        <v xml:space="preserve"> </v>
      </c>
      <c r="CE398" s="66"/>
      <c r="CF398" s="66"/>
    </row>
    <row r="399" spans="1:84" s="67" customFormat="1" x14ac:dyDescent="0.25">
      <c r="A399" s="117">
        <f>BIODATA!A397</f>
        <v>392</v>
      </c>
      <c r="B399" s="117">
        <f>BIODATA!D397</f>
        <v>0</v>
      </c>
      <c r="C399" s="118">
        <f>BIODATA!E397</f>
        <v>0</v>
      </c>
      <c r="D399" s="117">
        <f>BIODATA!G397</f>
        <v>0</v>
      </c>
      <c r="E399" s="196"/>
      <c r="F399" s="196"/>
      <c r="G399" s="196"/>
      <c r="H399" s="196"/>
      <c r="I399" s="196"/>
      <c r="J399" s="198" t="str">
        <f t="shared" si="78"/>
        <v xml:space="preserve"> </v>
      </c>
      <c r="K399" s="196"/>
      <c r="L399" s="196"/>
      <c r="M399" s="196"/>
      <c r="N399" s="196"/>
      <c r="O399" s="196"/>
      <c r="P399" s="198" t="str">
        <f t="shared" si="79"/>
        <v xml:space="preserve"> </v>
      </c>
      <c r="Q399" s="196"/>
      <c r="R399" s="196"/>
      <c r="S399" s="196"/>
      <c r="T399" s="196"/>
      <c r="U399" s="196"/>
      <c r="V399" s="198" t="str">
        <f t="shared" si="80"/>
        <v xml:space="preserve"> </v>
      </c>
      <c r="W399" s="196"/>
      <c r="X399" s="196"/>
      <c r="Y399" s="196"/>
      <c r="Z399" s="196"/>
      <c r="AA399" s="196"/>
      <c r="AB399" s="198" t="str">
        <f t="shared" si="81"/>
        <v xml:space="preserve"> </v>
      </c>
      <c r="AC399" s="196"/>
      <c r="AD399" s="196"/>
      <c r="AE399" s="196"/>
      <c r="AF399" s="196"/>
      <c r="AG399" s="196"/>
      <c r="AH399" s="198" t="str">
        <f t="shared" si="82"/>
        <v xml:space="preserve"> </v>
      </c>
      <c r="AI399" s="196"/>
      <c r="AJ399" s="196"/>
      <c r="AK399" s="196"/>
      <c r="AL399" s="196"/>
      <c r="AM399" s="196"/>
      <c r="AN399" s="198" t="str">
        <f t="shared" si="83"/>
        <v xml:space="preserve"> </v>
      </c>
      <c r="AO399" s="196"/>
      <c r="AP399" s="196"/>
      <c r="AQ399" s="196"/>
      <c r="AR399" s="196"/>
      <c r="AS399" s="196"/>
      <c r="AT399" s="198" t="str">
        <f t="shared" si="84"/>
        <v xml:space="preserve"> </v>
      </c>
      <c r="AU399" s="196"/>
      <c r="AV399" s="196"/>
      <c r="AW399" s="196"/>
      <c r="AX399" s="196"/>
      <c r="AY399" s="196"/>
      <c r="AZ399" s="198" t="str">
        <f t="shared" si="85"/>
        <v xml:space="preserve"> </v>
      </c>
      <c r="BA399" s="196"/>
      <c r="BB399" s="196"/>
      <c r="BC399" s="196"/>
      <c r="BD399" s="196"/>
      <c r="BE399" s="196"/>
      <c r="BF399" s="198" t="str">
        <f t="shared" si="86"/>
        <v xml:space="preserve"> </v>
      </c>
      <c r="BG399" s="196"/>
      <c r="BH399" s="196"/>
      <c r="BI399" s="196"/>
      <c r="BJ399" s="196"/>
      <c r="BK399" s="196"/>
      <c r="BL399" s="198" t="str">
        <f t="shared" si="87"/>
        <v xml:space="preserve"> </v>
      </c>
      <c r="BM399" s="196"/>
      <c r="BN399" s="196"/>
      <c r="BO399" s="196"/>
      <c r="BP399" s="196"/>
      <c r="BQ399" s="196"/>
      <c r="BR399" s="198" t="str">
        <f t="shared" si="88"/>
        <v xml:space="preserve"> </v>
      </c>
      <c r="BS399" s="196"/>
      <c r="BT399" s="196"/>
      <c r="BU399" s="196"/>
      <c r="BV399" s="196"/>
      <c r="BW399" s="196"/>
      <c r="BX399" s="198" t="str">
        <f t="shared" si="89"/>
        <v xml:space="preserve"> </v>
      </c>
      <c r="BY399" s="196"/>
      <c r="BZ399" s="196"/>
      <c r="CA399" s="196"/>
      <c r="CB399" s="196"/>
      <c r="CC399" s="196"/>
      <c r="CD399" s="198" t="str">
        <f t="shared" si="90"/>
        <v xml:space="preserve"> </v>
      </c>
      <c r="CE399" s="66"/>
      <c r="CF399" s="66"/>
    </row>
    <row r="400" spans="1:84" s="67" customFormat="1" x14ac:dyDescent="0.25">
      <c r="A400" s="117">
        <f>BIODATA!A398</f>
        <v>393</v>
      </c>
      <c r="B400" s="117">
        <f>BIODATA!D398</f>
        <v>0</v>
      </c>
      <c r="C400" s="118">
        <f>BIODATA!E398</f>
        <v>0</v>
      </c>
      <c r="D400" s="117">
        <f>BIODATA!G398</f>
        <v>0</v>
      </c>
      <c r="E400" s="196"/>
      <c r="F400" s="196"/>
      <c r="G400" s="196"/>
      <c r="H400" s="196"/>
      <c r="I400" s="196"/>
      <c r="J400" s="198" t="str">
        <f t="shared" si="78"/>
        <v xml:space="preserve"> </v>
      </c>
      <c r="K400" s="196"/>
      <c r="L400" s="196"/>
      <c r="M400" s="196"/>
      <c r="N400" s="196"/>
      <c r="O400" s="196"/>
      <c r="P400" s="198" t="str">
        <f t="shared" si="79"/>
        <v xml:space="preserve"> </v>
      </c>
      <c r="Q400" s="196"/>
      <c r="R400" s="196"/>
      <c r="S400" s="196"/>
      <c r="T400" s="196"/>
      <c r="U400" s="196"/>
      <c r="V400" s="198" t="str">
        <f t="shared" si="80"/>
        <v xml:space="preserve"> </v>
      </c>
      <c r="W400" s="196"/>
      <c r="X400" s="196"/>
      <c r="Y400" s="196"/>
      <c r="Z400" s="196"/>
      <c r="AA400" s="196"/>
      <c r="AB400" s="198" t="str">
        <f t="shared" si="81"/>
        <v xml:space="preserve"> </v>
      </c>
      <c r="AC400" s="196"/>
      <c r="AD400" s="196"/>
      <c r="AE400" s="196"/>
      <c r="AF400" s="196"/>
      <c r="AG400" s="196"/>
      <c r="AH400" s="198" t="str">
        <f t="shared" si="82"/>
        <v xml:space="preserve"> </v>
      </c>
      <c r="AI400" s="196"/>
      <c r="AJ400" s="196"/>
      <c r="AK400" s="196"/>
      <c r="AL400" s="196"/>
      <c r="AM400" s="196"/>
      <c r="AN400" s="198" t="str">
        <f t="shared" si="83"/>
        <v xml:space="preserve"> </v>
      </c>
      <c r="AO400" s="196"/>
      <c r="AP400" s="196"/>
      <c r="AQ400" s="196"/>
      <c r="AR400" s="196"/>
      <c r="AS400" s="196"/>
      <c r="AT400" s="198" t="str">
        <f t="shared" si="84"/>
        <v xml:space="preserve"> </v>
      </c>
      <c r="AU400" s="196"/>
      <c r="AV400" s="196"/>
      <c r="AW400" s="196"/>
      <c r="AX400" s="196"/>
      <c r="AY400" s="196"/>
      <c r="AZ400" s="198" t="str">
        <f t="shared" si="85"/>
        <v xml:space="preserve"> </v>
      </c>
      <c r="BA400" s="196"/>
      <c r="BB400" s="196"/>
      <c r="BC400" s="196"/>
      <c r="BD400" s="196"/>
      <c r="BE400" s="196"/>
      <c r="BF400" s="198" t="str">
        <f t="shared" si="86"/>
        <v xml:space="preserve"> </v>
      </c>
      <c r="BG400" s="196"/>
      <c r="BH400" s="196"/>
      <c r="BI400" s="196"/>
      <c r="BJ400" s="196"/>
      <c r="BK400" s="196"/>
      <c r="BL400" s="198" t="str">
        <f t="shared" si="87"/>
        <v xml:space="preserve"> </v>
      </c>
      <c r="BM400" s="196"/>
      <c r="BN400" s="196"/>
      <c r="BO400" s="196"/>
      <c r="BP400" s="196"/>
      <c r="BQ400" s="196"/>
      <c r="BR400" s="198" t="str">
        <f t="shared" si="88"/>
        <v xml:space="preserve"> </v>
      </c>
      <c r="BS400" s="196"/>
      <c r="BT400" s="196"/>
      <c r="BU400" s="196"/>
      <c r="BV400" s="196"/>
      <c r="BW400" s="196"/>
      <c r="BX400" s="198" t="str">
        <f t="shared" si="89"/>
        <v xml:space="preserve"> </v>
      </c>
      <c r="BY400" s="196"/>
      <c r="BZ400" s="196"/>
      <c r="CA400" s="196"/>
      <c r="CB400" s="196"/>
      <c r="CC400" s="196"/>
      <c r="CD400" s="198" t="str">
        <f t="shared" si="90"/>
        <v xml:space="preserve"> </v>
      </c>
      <c r="CE400" s="66"/>
      <c r="CF400" s="66"/>
    </row>
    <row r="401" spans="1:84" s="67" customFormat="1" x14ac:dyDescent="0.25">
      <c r="A401" s="117">
        <f>BIODATA!A399</f>
        <v>394</v>
      </c>
      <c r="B401" s="117">
        <f>BIODATA!D399</f>
        <v>0</v>
      </c>
      <c r="C401" s="118">
        <f>BIODATA!E399</f>
        <v>0</v>
      </c>
      <c r="D401" s="117">
        <f>BIODATA!G399</f>
        <v>0</v>
      </c>
      <c r="E401" s="196"/>
      <c r="F401" s="196"/>
      <c r="G401" s="196"/>
      <c r="H401" s="196"/>
      <c r="I401" s="196"/>
      <c r="J401" s="198" t="str">
        <f t="shared" si="78"/>
        <v xml:space="preserve"> </v>
      </c>
      <c r="K401" s="196"/>
      <c r="L401" s="196"/>
      <c r="M401" s="196"/>
      <c r="N401" s="196"/>
      <c r="O401" s="196"/>
      <c r="P401" s="198" t="str">
        <f t="shared" si="79"/>
        <v xml:space="preserve"> </v>
      </c>
      <c r="Q401" s="196"/>
      <c r="R401" s="196"/>
      <c r="S401" s="196"/>
      <c r="T401" s="196"/>
      <c r="U401" s="196"/>
      <c r="V401" s="198" t="str">
        <f t="shared" si="80"/>
        <v xml:space="preserve"> </v>
      </c>
      <c r="W401" s="196"/>
      <c r="X401" s="196"/>
      <c r="Y401" s="196"/>
      <c r="Z401" s="196"/>
      <c r="AA401" s="196"/>
      <c r="AB401" s="198" t="str">
        <f t="shared" si="81"/>
        <v xml:space="preserve"> </v>
      </c>
      <c r="AC401" s="196"/>
      <c r="AD401" s="196"/>
      <c r="AE401" s="196"/>
      <c r="AF401" s="196"/>
      <c r="AG401" s="196"/>
      <c r="AH401" s="198" t="str">
        <f t="shared" si="82"/>
        <v xml:space="preserve"> </v>
      </c>
      <c r="AI401" s="196"/>
      <c r="AJ401" s="196"/>
      <c r="AK401" s="196"/>
      <c r="AL401" s="196"/>
      <c r="AM401" s="196"/>
      <c r="AN401" s="198" t="str">
        <f t="shared" si="83"/>
        <v xml:space="preserve"> </v>
      </c>
      <c r="AO401" s="196"/>
      <c r="AP401" s="196"/>
      <c r="AQ401" s="196"/>
      <c r="AR401" s="196"/>
      <c r="AS401" s="196"/>
      <c r="AT401" s="198" t="str">
        <f t="shared" si="84"/>
        <v xml:space="preserve"> </v>
      </c>
      <c r="AU401" s="196"/>
      <c r="AV401" s="196"/>
      <c r="AW401" s="196"/>
      <c r="AX401" s="196"/>
      <c r="AY401" s="196"/>
      <c r="AZ401" s="198" t="str">
        <f t="shared" si="85"/>
        <v xml:space="preserve"> </v>
      </c>
      <c r="BA401" s="196"/>
      <c r="BB401" s="196"/>
      <c r="BC401" s="196"/>
      <c r="BD401" s="196"/>
      <c r="BE401" s="196"/>
      <c r="BF401" s="198" t="str">
        <f t="shared" si="86"/>
        <v xml:space="preserve"> </v>
      </c>
      <c r="BG401" s="196"/>
      <c r="BH401" s="196"/>
      <c r="BI401" s="196"/>
      <c r="BJ401" s="196"/>
      <c r="BK401" s="196"/>
      <c r="BL401" s="198" t="str">
        <f t="shared" si="87"/>
        <v xml:space="preserve"> </v>
      </c>
      <c r="BM401" s="196"/>
      <c r="BN401" s="196"/>
      <c r="BO401" s="196"/>
      <c r="BP401" s="196"/>
      <c r="BQ401" s="196"/>
      <c r="BR401" s="198" t="str">
        <f t="shared" si="88"/>
        <v xml:space="preserve"> </v>
      </c>
      <c r="BS401" s="196"/>
      <c r="BT401" s="196"/>
      <c r="BU401" s="196"/>
      <c r="BV401" s="196"/>
      <c r="BW401" s="196"/>
      <c r="BX401" s="198" t="str">
        <f t="shared" si="89"/>
        <v xml:space="preserve"> </v>
      </c>
      <c r="BY401" s="196"/>
      <c r="BZ401" s="196"/>
      <c r="CA401" s="196"/>
      <c r="CB401" s="196"/>
      <c r="CC401" s="196"/>
      <c r="CD401" s="198" t="str">
        <f t="shared" si="90"/>
        <v xml:space="preserve"> </v>
      </c>
      <c r="CE401" s="66"/>
      <c r="CF401" s="66"/>
    </row>
    <row r="402" spans="1:84" s="67" customFormat="1" x14ac:dyDescent="0.25">
      <c r="A402" s="117">
        <f>BIODATA!A400</f>
        <v>395</v>
      </c>
      <c r="B402" s="117">
        <f>BIODATA!D400</f>
        <v>0</v>
      </c>
      <c r="C402" s="118">
        <f>BIODATA!E400</f>
        <v>0</v>
      </c>
      <c r="D402" s="117">
        <f>BIODATA!G400</f>
        <v>0</v>
      </c>
      <c r="E402" s="196"/>
      <c r="F402" s="196"/>
      <c r="G402" s="196"/>
      <c r="H402" s="196"/>
      <c r="I402" s="196"/>
      <c r="J402" s="198" t="str">
        <f t="shared" si="78"/>
        <v xml:space="preserve"> </v>
      </c>
      <c r="K402" s="196"/>
      <c r="L402" s="196"/>
      <c r="M402" s="196"/>
      <c r="N402" s="196"/>
      <c r="O402" s="196"/>
      <c r="P402" s="198" t="str">
        <f t="shared" si="79"/>
        <v xml:space="preserve"> </v>
      </c>
      <c r="Q402" s="196"/>
      <c r="R402" s="196"/>
      <c r="S402" s="196"/>
      <c r="T402" s="196"/>
      <c r="U402" s="196"/>
      <c r="V402" s="198" t="str">
        <f t="shared" si="80"/>
        <v xml:space="preserve"> </v>
      </c>
      <c r="W402" s="196"/>
      <c r="X402" s="196"/>
      <c r="Y402" s="196"/>
      <c r="Z402" s="196"/>
      <c r="AA402" s="196"/>
      <c r="AB402" s="198" t="str">
        <f t="shared" si="81"/>
        <v xml:space="preserve"> </v>
      </c>
      <c r="AC402" s="196"/>
      <c r="AD402" s="196"/>
      <c r="AE402" s="196"/>
      <c r="AF402" s="196"/>
      <c r="AG402" s="196"/>
      <c r="AH402" s="198" t="str">
        <f t="shared" si="82"/>
        <v xml:space="preserve"> </v>
      </c>
      <c r="AI402" s="196"/>
      <c r="AJ402" s="196"/>
      <c r="AK402" s="196"/>
      <c r="AL402" s="196"/>
      <c r="AM402" s="196"/>
      <c r="AN402" s="198" t="str">
        <f t="shared" si="83"/>
        <v xml:space="preserve"> </v>
      </c>
      <c r="AO402" s="196"/>
      <c r="AP402" s="196"/>
      <c r="AQ402" s="196"/>
      <c r="AR402" s="196"/>
      <c r="AS402" s="196"/>
      <c r="AT402" s="198" t="str">
        <f t="shared" si="84"/>
        <v xml:space="preserve"> </v>
      </c>
      <c r="AU402" s="196"/>
      <c r="AV402" s="196"/>
      <c r="AW402" s="196"/>
      <c r="AX402" s="196"/>
      <c r="AY402" s="196"/>
      <c r="AZ402" s="198" t="str">
        <f t="shared" si="85"/>
        <v xml:space="preserve"> </v>
      </c>
      <c r="BA402" s="196"/>
      <c r="BB402" s="196"/>
      <c r="BC402" s="196"/>
      <c r="BD402" s="196"/>
      <c r="BE402" s="196"/>
      <c r="BF402" s="198" t="str">
        <f t="shared" si="86"/>
        <v xml:space="preserve"> </v>
      </c>
      <c r="BG402" s="196"/>
      <c r="BH402" s="196"/>
      <c r="BI402" s="196"/>
      <c r="BJ402" s="196"/>
      <c r="BK402" s="196"/>
      <c r="BL402" s="198" t="str">
        <f t="shared" si="87"/>
        <v xml:space="preserve"> </v>
      </c>
      <c r="BM402" s="196"/>
      <c r="BN402" s="196"/>
      <c r="BO402" s="196"/>
      <c r="BP402" s="196"/>
      <c r="BQ402" s="196"/>
      <c r="BR402" s="198" t="str">
        <f t="shared" si="88"/>
        <v xml:space="preserve"> </v>
      </c>
      <c r="BS402" s="196"/>
      <c r="BT402" s="196"/>
      <c r="BU402" s="196"/>
      <c r="BV402" s="196"/>
      <c r="BW402" s="196"/>
      <c r="BX402" s="198" t="str">
        <f t="shared" si="89"/>
        <v xml:space="preserve"> </v>
      </c>
      <c r="BY402" s="196"/>
      <c r="BZ402" s="196"/>
      <c r="CA402" s="196"/>
      <c r="CB402" s="196"/>
      <c r="CC402" s="196"/>
      <c r="CD402" s="198" t="str">
        <f t="shared" si="90"/>
        <v xml:space="preserve"> </v>
      </c>
      <c r="CE402" s="66"/>
      <c r="CF402" s="66"/>
    </row>
    <row r="403" spans="1:84" s="67" customFormat="1" x14ac:dyDescent="0.25">
      <c r="A403" s="117">
        <f>BIODATA!A401</f>
        <v>396</v>
      </c>
      <c r="B403" s="117">
        <f>BIODATA!D401</f>
        <v>0</v>
      </c>
      <c r="C403" s="118">
        <f>BIODATA!E401</f>
        <v>0</v>
      </c>
      <c r="D403" s="117">
        <f>BIODATA!G401</f>
        <v>0</v>
      </c>
      <c r="E403" s="196"/>
      <c r="F403" s="196"/>
      <c r="G403" s="196"/>
      <c r="H403" s="196"/>
      <c r="I403" s="196"/>
      <c r="J403" s="198" t="str">
        <f t="shared" si="78"/>
        <v xml:space="preserve"> </v>
      </c>
      <c r="K403" s="196"/>
      <c r="L403" s="196"/>
      <c r="M403" s="196"/>
      <c r="N403" s="196"/>
      <c r="O403" s="196"/>
      <c r="P403" s="198" t="str">
        <f t="shared" si="79"/>
        <v xml:space="preserve"> </v>
      </c>
      <c r="Q403" s="196"/>
      <c r="R403" s="196"/>
      <c r="S403" s="196"/>
      <c r="T403" s="196"/>
      <c r="U403" s="196"/>
      <c r="V403" s="198" t="str">
        <f t="shared" si="80"/>
        <v xml:space="preserve"> </v>
      </c>
      <c r="W403" s="196"/>
      <c r="X403" s="196"/>
      <c r="Y403" s="196"/>
      <c r="Z403" s="196"/>
      <c r="AA403" s="196"/>
      <c r="AB403" s="198" t="str">
        <f t="shared" si="81"/>
        <v xml:space="preserve"> </v>
      </c>
      <c r="AC403" s="196"/>
      <c r="AD403" s="196"/>
      <c r="AE403" s="196"/>
      <c r="AF403" s="196"/>
      <c r="AG403" s="196"/>
      <c r="AH403" s="198" t="str">
        <f t="shared" si="82"/>
        <v xml:space="preserve"> </v>
      </c>
      <c r="AI403" s="196"/>
      <c r="AJ403" s="196"/>
      <c r="AK403" s="196"/>
      <c r="AL403" s="196"/>
      <c r="AM403" s="196"/>
      <c r="AN403" s="198" t="str">
        <f t="shared" si="83"/>
        <v xml:space="preserve"> </v>
      </c>
      <c r="AO403" s="196"/>
      <c r="AP403" s="196"/>
      <c r="AQ403" s="196"/>
      <c r="AR403" s="196"/>
      <c r="AS403" s="196"/>
      <c r="AT403" s="198" t="str">
        <f t="shared" si="84"/>
        <v xml:space="preserve"> </v>
      </c>
      <c r="AU403" s="196"/>
      <c r="AV403" s="196"/>
      <c r="AW403" s="196"/>
      <c r="AX403" s="196"/>
      <c r="AY403" s="196"/>
      <c r="AZ403" s="198" t="str">
        <f t="shared" si="85"/>
        <v xml:space="preserve"> </v>
      </c>
      <c r="BA403" s="196"/>
      <c r="BB403" s="196"/>
      <c r="BC403" s="196"/>
      <c r="BD403" s="196"/>
      <c r="BE403" s="196"/>
      <c r="BF403" s="198" t="str">
        <f t="shared" si="86"/>
        <v xml:space="preserve"> </v>
      </c>
      <c r="BG403" s="196"/>
      <c r="BH403" s="196"/>
      <c r="BI403" s="196"/>
      <c r="BJ403" s="196"/>
      <c r="BK403" s="196"/>
      <c r="BL403" s="198" t="str">
        <f t="shared" si="87"/>
        <v xml:space="preserve"> </v>
      </c>
      <c r="BM403" s="196"/>
      <c r="BN403" s="196"/>
      <c r="BO403" s="196"/>
      <c r="BP403" s="196"/>
      <c r="BQ403" s="196"/>
      <c r="BR403" s="198" t="str">
        <f t="shared" si="88"/>
        <v xml:space="preserve"> </v>
      </c>
      <c r="BS403" s="196"/>
      <c r="BT403" s="196"/>
      <c r="BU403" s="196"/>
      <c r="BV403" s="196"/>
      <c r="BW403" s="196"/>
      <c r="BX403" s="198" t="str">
        <f t="shared" si="89"/>
        <v xml:space="preserve"> </v>
      </c>
      <c r="BY403" s="196"/>
      <c r="BZ403" s="196"/>
      <c r="CA403" s="196"/>
      <c r="CB403" s="196"/>
      <c r="CC403" s="196"/>
      <c r="CD403" s="198" t="str">
        <f t="shared" si="90"/>
        <v xml:space="preserve"> </v>
      </c>
      <c r="CE403" s="66"/>
      <c r="CF403" s="66"/>
    </row>
    <row r="404" spans="1:84" s="67" customFormat="1" x14ac:dyDescent="0.25">
      <c r="A404" s="117">
        <f>BIODATA!A402</f>
        <v>397</v>
      </c>
      <c r="B404" s="117">
        <f>BIODATA!D402</f>
        <v>0</v>
      </c>
      <c r="C404" s="118">
        <f>BIODATA!E402</f>
        <v>0</v>
      </c>
      <c r="D404" s="117">
        <f>BIODATA!G402</f>
        <v>0</v>
      </c>
      <c r="E404" s="196"/>
      <c r="F404" s="196"/>
      <c r="G404" s="196"/>
      <c r="H404" s="196"/>
      <c r="I404" s="196"/>
      <c r="J404" s="198" t="str">
        <f t="shared" si="78"/>
        <v xml:space="preserve"> </v>
      </c>
      <c r="K404" s="196"/>
      <c r="L404" s="196"/>
      <c r="M404" s="196"/>
      <c r="N404" s="196"/>
      <c r="O404" s="196"/>
      <c r="P404" s="198" t="str">
        <f t="shared" si="79"/>
        <v xml:space="preserve"> </v>
      </c>
      <c r="Q404" s="196"/>
      <c r="R404" s="196"/>
      <c r="S404" s="196"/>
      <c r="T404" s="196"/>
      <c r="U404" s="196"/>
      <c r="V404" s="198" t="str">
        <f t="shared" si="80"/>
        <v xml:space="preserve"> </v>
      </c>
      <c r="W404" s="196"/>
      <c r="X404" s="196"/>
      <c r="Y404" s="196"/>
      <c r="Z404" s="196"/>
      <c r="AA404" s="196"/>
      <c r="AB404" s="198" t="str">
        <f t="shared" si="81"/>
        <v xml:space="preserve"> </v>
      </c>
      <c r="AC404" s="196"/>
      <c r="AD404" s="196"/>
      <c r="AE404" s="196"/>
      <c r="AF404" s="196"/>
      <c r="AG404" s="196"/>
      <c r="AH404" s="198" t="str">
        <f t="shared" si="82"/>
        <v xml:space="preserve"> </v>
      </c>
      <c r="AI404" s="196"/>
      <c r="AJ404" s="196"/>
      <c r="AK404" s="196"/>
      <c r="AL404" s="196"/>
      <c r="AM404" s="196"/>
      <c r="AN404" s="198" t="str">
        <f t="shared" si="83"/>
        <v xml:space="preserve"> </v>
      </c>
      <c r="AO404" s="196"/>
      <c r="AP404" s="196"/>
      <c r="AQ404" s="196"/>
      <c r="AR404" s="196"/>
      <c r="AS404" s="196"/>
      <c r="AT404" s="198" t="str">
        <f t="shared" si="84"/>
        <v xml:space="preserve"> </v>
      </c>
      <c r="AU404" s="196"/>
      <c r="AV404" s="196"/>
      <c r="AW404" s="196"/>
      <c r="AX404" s="196"/>
      <c r="AY404" s="196"/>
      <c r="AZ404" s="198" t="str">
        <f t="shared" si="85"/>
        <v xml:space="preserve"> </v>
      </c>
      <c r="BA404" s="196"/>
      <c r="BB404" s="196"/>
      <c r="BC404" s="196"/>
      <c r="BD404" s="196"/>
      <c r="BE404" s="196"/>
      <c r="BF404" s="198" t="str">
        <f t="shared" si="86"/>
        <v xml:space="preserve"> </v>
      </c>
      <c r="BG404" s="196"/>
      <c r="BH404" s="196"/>
      <c r="BI404" s="196"/>
      <c r="BJ404" s="196"/>
      <c r="BK404" s="196"/>
      <c r="BL404" s="198" t="str">
        <f t="shared" si="87"/>
        <v xml:space="preserve"> </v>
      </c>
      <c r="BM404" s="196"/>
      <c r="BN404" s="196"/>
      <c r="BO404" s="196"/>
      <c r="BP404" s="196"/>
      <c r="BQ404" s="196"/>
      <c r="BR404" s="198" t="str">
        <f t="shared" si="88"/>
        <v xml:space="preserve"> </v>
      </c>
      <c r="BS404" s="196"/>
      <c r="BT404" s="196"/>
      <c r="BU404" s="196"/>
      <c r="BV404" s="196"/>
      <c r="BW404" s="196"/>
      <c r="BX404" s="198" t="str">
        <f t="shared" si="89"/>
        <v xml:space="preserve"> </v>
      </c>
      <c r="BY404" s="196"/>
      <c r="BZ404" s="196"/>
      <c r="CA404" s="196"/>
      <c r="CB404" s="196"/>
      <c r="CC404" s="196"/>
      <c r="CD404" s="198" t="str">
        <f t="shared" si="90"/>
        <v xml:space="preserve"> </v>
      </c>
      <c r="CE404" s="66"/>
      <c r="CF404" s="66"/>
    </row>
    <row r="405" spans="1:84" s="67" customFormat="1" x14ac:dyDescent="0.25">
      <c r="A405" s="117">
        <f>BIODATA!A403</f>
        <v>398</v>
      </c>
      <c r="B405" s="117">
        <f>BIODATA!D403</f>
        <v>0</v>
      </c>
      <c r="C405" s="118">
        <f>BIODATA!E403</f>
        <v>0</v>
      </c>
      <c r="D405" s="117">
        <f>BIODATA!G403</f>
        <v>0</v>
      </c>
      <c r="E405" s="196"/>
      <c r="F405" s="196"/>
      <c r="G405" s="196"/>
      <c r="H405" s="196"/>
      <c r="I405" s="196"/>
      <c r="J405" s="198" t="str">
        <f t="shared" si="78"/>
        <v xml:space="preserve"> </v>
      </c>
      <c r="K405" s="196"/>
      <c r="L405" s="196"/>
      <c r="M405" s="196"/>
      <c r="N405" s="196"/>
      <c r="O405" s="196"/>
      <c r="P405" s="198" t="str">
        <f t="shared" si="79"/>
        <v xml:space="preserve"> </v>
      </c>
      <c r="Q405" s="196"/>
      <c r="R405" s="196"/>
      <c r="S405" s="196"/>
      <c r="T405" s="196"/>
      <c r="U405" s="196"/>
      <c r="V405" s="198" t="str">
        <f t="shared" si="80"/>
        <v xml:space="preserve"> </v>
      </c>
      <c r="W405" s="196"/>
      <c r="X405" s="196"/>
      <c r="Y405" s="196"/>
      <c r="Z405" s="196"/>
      <c r="AA405" s="196"/>
      <c r="AB405" s="198" t="str">
        <f t="shared" si="81"/>
        <v xml:space="preserve"> </v>
      </c>
      <c r="AC405" s="196"/>
      <c r="AD405" s="196"/>
      <c r="AE405" s="196"/>
      <c r="AF405" s="196"/>
      <c r="AG405" s="196"/>
      <c r="AH405" s="198" t="str">
        <f t="shared" si="82"/>
        <v xml:space="preserve"> </v>
      </c>
      <c r="AI405" s="196"/>
      <c r="AJ405" s="196"/>
      <c r="AK405" s="196"/>
      <c r="AL405" s="196"/>
      <c r="AM405" s="196"/>
      <c r="AN405" s="198" t="str">
        <f t="shared" si="83"/>
        <v xml:space="preserve"> </v>
      </c>
      <c r="AO405" s="196"/>
      <c r="AP405" s="196"/>
      <c r="AQ405" s="196"/>
      <c r="AR405" s="196"/>
      <c r="AS405" s="196"/>
      <c r="AT405" s="198" t="str">
        <f t="shared" si="84"/>
        <v xml:space="preserve"> </v>
      </c>
      <c r="AU405" s="196"/>
      <c r="AV405" s="196"/>
      <c r="AW405" s="196"/>
      <c r="AX405" s="196"/>
      <c r="AY405" s="196"/>
      <c r="AZ405" s="198" t="str">
        <f t="shared" si="85"/>
        <v xml:space="preserve"> </v>
      </c>
      <c r="BA405" s="196"/>
      <c r="BB405" s="196"/>
      <c r="BC405" s="196"/>
      <c r="BD405" s="196"/>
      <c r="BE405" s="196"/>
      <c r="BF405" s="198" t="str">
        <f t="shared" si="86"/>
        <v xml:space="preserve"> </v>
      </c>
      <c r="BG405" s="196"/>
      <c r="BH405" s="196"/>
      <c r="BI405" s="196"/>
      <c r="BJ405" s="196"/>
      <c r="BK405" s="196"/>
      <c r="BL405" s="198" t="str">
        <f t="shared" si="87"/>
        <v xml:space="preserve"> </v>
      </c>
      <c r="BM405" s="196"/>
      <c r="BN405" s="196"/>
      <c r="BO405" s="196"/>
      <c r="BP405" s="196"/>
      <c r="BQ405" s="196"/>
      <c r="BR405" s="198" t="str">
        <f t="shared" si="88"/>
        <v xml:space="preserve"> </v>
      </c>
      <c r="BS405" s="196"/>
      <c r="BT405" s="196"/>
      <c r="BU405" s="196"/>
      <c r="BV405" s="196"/>
      <c r="BW405" s="196"/>
      <c r="BX405" s="198" t="str">
        <f t="shared" si="89"/>
        <v xml:space="preserve"> </v>
      </c>
      <c r="BY405" s="196"/>
      <c r="BZ405" s="196"/>
      <c r="CA405" s="196"/>
      <c r="CB405" s="196"/>
      <c r="CC405" s="196"/>
      <c r="CD405" s="198" t="str">
        <f t="shared" si="90"/>
        <v xml:space="preserve"> </v>
      </c>
      <c r="CE405" s="66"/>
      <c r="CF405" s="66"/>
    </row>
    <row r="406" spans="1:84" s="67" customFormat="1" x14ac:dyDescent="0.25">
      <c r="A406" s="117">
        <f>BIODATA!A404</f>
        <v>399</v>
      </c>
      <c r="B406" s="117">
        <f>BIODATA!D404</f>
        <v>0</v>
      </c>
      <c r="C406" s="118">
        <f>BIODATA!E404</f>
        <v>0</v>
      </c>
      <c r="D406" s="117">
        <f>BIODATA!G404</f>
        <v>0</v>
      </c>
      <c r="E406" s="196"/>
      <c r="F406" s="196"/>
      <c r="G406" s="196"/>
      <c r="H406" s="196"/>
      <c r="I406" s="196"/>
      <c r="J406" s="198" t="str">
        <f t="shared" si="78"/>
        <v xml:space="preserve"> </v>
      </c>
      <c r="K406" s="196"/>
      <c r="L406" s="196"/>
      <c r="M406" s="196"/>
      <c r="N406" s="196"/>
      <c r="O406" s="196"/>
      <c r="P406" s="198" t="str">
        <f t="shared" si="79"/>
        <v xml:space="preserve"> </v>
      </c>
      <c r="Q406" s="196"/>
      <c r="R406" s="196"/>
      <c r="S406" s="196"/>
      <c r="T406" s="196"/>
      <c r="U406" s="196"/>
      <c r="V406" s="198" t="str">
        <f t="shared" si="80"/>
        <v xml:space="preserve"> </v>
      </c>
      <c r="W406" s="196"/>
      <c r="X406" s="196"/>
      <c r="Y406" s="196"/>
      <c r="Z406" s="196"/>
      <c r="AA406" s="196"/>
      <c r="AB406" s="198" t="str">
        <f t="shared" si="81"/>
        <v xml:space="preserve"> </v>
      </c>
      <c r="AC406" s="196"/>
      <c r="AD406" s="196"/>
      <c r="AE406" s="196"/>
      <c r="AF406" s="196"/>
      <c r="AG406" s="196"/>
      <c r="AH406" s="198" t="str">
        <f t="shared" si="82"/>
        <v xml:space="preserve"> </v>
      </c>
      <c r="AI406" s="196"/>
      <c r="AJ406" s="196"/>
      <c r="AK406" s="196"/>
      <c r="AL406" s="196"/>
      <c r="AM406" s="196"/>
      <c r="AN406" s="198" t="str">
        <f t="shared" si="83"/>
        <v xml:space="preserve"> </v>
      </c>
      <c r="AO406" s="196"/>
      <c r="AP406" s="196"/>
      <c r="AQ406" s="196"/>
      <c r="AR406" s="196"/>
      <c r="AS406" s="196"/>
      <c r="AT406" s="198" t="str">
        <f t="shared" si="84"/>
        <v xml:space="preserve"> </v>
      </c>
      <c r="AU406" s="196"/>
      <c r="AV406" s="196"/>
      <c r="AW406" s="196"/>
      <c r="AX406" s="196"/>
      <c r="AY406" s="196"/>
      <c r="AZ406" s="198" t="str">
        <f t="shared" si="85"/>
        <v xml:space="preserve"> </v>
      </c>
      <c r="BA406" s="196"/>
      <c r="BB406" s="196"/>
      <c r="BC406" s="196"/>
      <c r="BD406" s="196"/>
      <c r="BE406" s="196"/>
      <c r="BF406" s="198" t="str">
        <f t="shared" si="86"/>
        <v xml:space="preserve"> </v>
      </c>
      <c r="BG406" s="196"/>
      <c r="BH406" s="196"/>
      <c r="BI406" s="196"/>
      <c r="BJ406" s="196"/>
      <c r="BK406" s="196"/>
      <c r="BL406" s="198" t="str">
        <f t="shared" si="87"/>
        <v xml:space="preserve"> </v>
      </c>
      <c r="BM406" s="196"/>
      <c r="BN406" s="196"/>
      <c r="BO406" s="196"/>
      <c r="BP406" s="196"/>
      <c r="BQ406" s="196"/>
      <c r="BR406" s="198" t="str">
        <f t="shared" si="88"/>
        <v xml:space="preserve"> </v>
      </c>
      <c r="BS406" s="196"/>
      <c r="BT406" s="196"/>
      <c r="BU406" s="196"/>
      <c r="BV406" s="196"/>
      <c r="BW406" s="196"/>
      <c r="BX406" s="198" t="str">
        <f t="shared" si="89"/>
        <v xml:space="preserve"> </v>
      </c>
      <c r="BY406" s="196"/>
      <c r="BZ406" s="196"/>
      <c r="CA406" s="196"/>
      <c r="CB406" s="196"/>
      <c r="CC406" s="196"/>
      <c r="CD406" s="198" t="str">
        <f t="shared" si="90"/>
        <v xml:space="preserve"> </v>
      </c>
      <c r="CE406" s="66"/>
      <c r="CF406" s="66"/>
    </row>
    <row r="407" spans="1:84" s="67" customFormat="1" x14ac:dyDescent="0.25">
      <c r="A407" s="119">
        <f>BIODATA!A405</f>
        <v>400</v>
      </c>
      <c r="B407" s="119">
        <f>BIODATA!D405</f>
        <v>0</v>
      </c>
      <c r="C407" s="120">
        <f>BIODATA!E405</f>
        <v>0</v>
      </c>
      <c r="D407" s="119">
        <f>BIODATA!G405</f>
        <v>0</v>
      </c>
      <c r="E407" s="197"/>
      <c r="F407" s="197"/>
      <c r="G407" s="197"/>
      <c r="H407" s="197"/>
      <c r="I407" s="197"/>
      <c r="J407" s="198" t="str">
        <f t="shared" si="78"/>
        <v xml:space="preserve"> </v>
      </c>
      <c r="K407" s="197"/>
      <c r="L407" s="197"/>
      <c r="M407" s="197"/>
      <c r="N407" s="197"/>
      <c r="O407" s="197"/>
      <c r="P407" s="198" t="str">
        <f t="shared" si="79"/>
        <v xml:space="preserve"> </v>
      </c>
      <c r="Q407" s="197"/>
      <c r="R407" s="197"/>
      <c r="S407" s="197"/>
      <c r="T407" s="197"/>
      <c r="U407" s="197"/>
      <c r="V407" s="198" t="str">
        <f t="shared" si="80"/>
        <v xml:space="preserve"> </v>
      </c>
      <c r="W407" s="197"/>
      <c r="X407" s="197"/>
      <c r="Y407" s="197"/>
      <c r="Z407" s="197"/>
      <c r="AA407" s="197"/>
      <c r="AB407" s="198" t="str">
        <f t="shared" si="81"/>
        <v xml:space="preserve"> </v>
      </c>
      <c r="AC407" s="197"/>
      <c r="AD407" s="197"/>
      <c r="AE407" s="197"/>
      <c r="AF407" s="197"/>
      <c r="AG407" s="197"/>
      <c r="AH407" s="198" t="str">
        <f t="shared" si="82"/>
        <v xml:space="preserve"> </v>
      </c>
      <c r="AI407" s="197"/>
      <c r="AJ407" s="197"/>
      <c r="AK407" s="197"/>
      <c r="AL407" s="197"/>
      <c r="AM407" s="197"/>
      <c r="AN407" s="198" t="str">
        <f t="shared" si="83"/>
        <v xml:space="preserve"> </v>
      </c>
      <c r="AO407" s="197"/>
      <c r="AP407" s="197"/>
      <c r="AQ407" s="197"/>
      <c r="AR407" s="197"/>
      <c r="AS407" s="197"/>
      <c r="AT407" s="198" t="str">
        <f t="shared" si="84"/>
        <v xml:space="preserve"> </v>
      </c>
      <c r="AU407" s="197"/>
      <c r="AV407" s="197"/>
      <c r="AW407" s="197"/>
      <c r="AX407" s="197"/>
      <c r="AY407" s="197"/>
      <c r="AZ407" s="198" t="str">
        <f t="shared" si="85"/>
        <v xml:space="preserve"> </v>
      </c>
      <c r="BA407" s="197"/>
      <c r="BB407" s="197"/>
      <c r="BC407" s="197"/>
      <c r="BD407" s="197"/>
      <c r="BE407" s="197"/>
      <c r="BF407" s="198" t="str">
        <f t="shared" si="86"/>
        <v xml:space="preserve"> </v>
      </c>
      <c r="BG407" s="197"/>
      <c r="BH407" s="197"/>
      <c r="BI407" s="197"/>
      <c r="BJ407" s="197"/>
      <c r="BK407" s="197"/>
      <c r="BL407" s="198" t="str">
        <f t="shared" si="87"/>
        <v xml:space="preserve"> </v>
      </c>
      <c r="BM407" s="197"/>
      <c r="BN407" s="197"/>
      <c r="BO407" s="197"/>
      <c r="BP407" s="197"/>
      <c r="BQ407" s="197"/>
      <c r="BR407" s="198" t="str">
        <f t="shared" si="88"/>
        <v xml:space="preserve"> </v>
      </c>
      <c r="BS407" s="197"/>
      <c r="BT407" s="197"/>
      <c r="BU407" s="197"/>
      <c r="BV407" s="197"/>
      <c r="BW407" s="197"/>
      <c r="BX407" s="198" t="str">
        <f t="shared" si="89"/>
        <v xml:space="preserve"> </v>
      </c>
      <c r="BY407" s="197"/>
      <c r="BZ407" s="197"/>
      <c r="CA407" s="197"/>
      <c r="CB407" s="197"/>
      <c r="CC407" s="197"/>
      <c r="CD407" s="198" t="str">
        <f t="shared" si="90"/>
        <v xml:space="preserve"> </v>
      </c>
      <c r="CE407" s="66"/>
      <c r="CF407" s="66"/>
    </row>
    <row r="408" spans="1:84" s="76" customFormat="1" x14ac:dyDescent="0.25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  <c r="BA408" s="74"/>
      <c r="BB408" s="74"/>
      <c r="BC408" s="74"/>
      <c r="BD408" s="74"/>
      <c r="BE408" s="74"/>
      <c r="BF408" s="74"/>
      <c r="BG408" s="74"/>
      <c r="BH408" s="74"/>
      <c r="BI408" s="74"/>
      <c r="BJ408" s="74"/>
      <c r="BK408" s="74"/>
      <c r="BL408" s="74"/>
      <c r="BM408" s="74"/>
      <c r="BN408" s="74"/>
      <c r="BO408" s="74"/>
      <c r="BP408" s="74"/>
      <c r="BQ408" s="74"/>
      <c r="BR408" s="74"/>
      <c r="BS408" s="74"/>
      <c r="BT408" s="74"/>
      <c r="BU408" s="74"/>
      <c r="BV408" s="74"/>
      <c r="BW408" s="74"/>
      <c r="BX408" s="74"/>
      <c r="BY408" s="74"/>
      <c r="BZ408" s="74"/>
      <c r="CA408" s="74"/>
      <c r="CB408" s="74"/>
      <c r="CC408" s="74"/>
      <c r="CD408" s="74"/>
      <c r="CE408" s="74"/>
      <c r="CF408" s="74"/>
    </row>
    <row r="409" spans="1:84" x14ac:dyDescent="0.25">
      <c r="A409" s="64"/>
      <c r="B409" s="64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  <c r="AE409" s="64"/>
      <c r="AF409" s="64"/>
      <c r="AG409" s="64"/>
      <c r="AH409" s="64"/>
      <c r="AI409" s="64"/>
      <c r="AJ409" s="64"/>
      <c r="AK409" s="64"/>
      <c r="AL409" s="64"/>
      <c r="AM409" s="64"/>
      <c r="AN409" s="64"/>
      <c r="AO409" s="64"/>
      <c r="AP409" s="64"/>
      <c r="AQ409" s="64"/>
      <c r="AR409" s="64"/>
      <c r="AS409" s="64"/>
      <c r="AT409" s="64"/>
      <c r="AU409" s="64"/>
      <c r="AV409" s="64"/>
      <c r="AW409" s="64"/>
      <c r="AX409" s="64"/>
      <c r="AY409" s="64"/>
      <c r="AZ409" s="64"/>
      <c r="BA409" s="64"/>
      <c r="BB409" s="64"/>
      <c r="BC409" s="64"/>
      <c r="BD409" s="64"/>
      <c r="BE409" s="64"/>
      <c r="BF409" s="64"/>
      <c r="BG409" s="64"/>
      <c r="BH409" s="64"/>
      <c r="BI409" s="64"/>
      <c r="BJ409" s="64"/>
      <c r="BK409" s="64"/>
      <c r="BL409" s="64"/>
      <c r="BM409" s="64"/>
      <c r="BN409" s="64"/>
      <c r="BO409" s="64"/>
      <c r="BP409" s="64"/>
      <c r="BQ409" s="64"/>
      <c r="BR409" s="64"/>
      <c r="BS409" s="64"/>
      <c r="BT409" s="64"/>
      <c r="BU409" s="64"/>
      <c r="BV409" s="64"/>
      <c r="BW409" s="64"/>
      <c r="BX409" s="64"/>
      <c r="BY409" s="64"/>
      <c r="BZ409" s="64"/>
      <c r="CA409" s="64"/>
      <c r="CB409" s="64"/>
      <c r="CC409" s="64"/>
      <c r="CD409" s="64"/>
    </row>
    <row r="410" spans="1:84" x14ac:dyDescent="0.25">
      <c r="A410" s="64"/>
      <c r="B410" s="64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  <c r="AA410" s="64"/>
      <c r="AB410" s="64"/>
      <c r="AC410" s="64"/>
      <c r="AD410" s="64"/>
      <c r="AE410" s="64"/>
      <c r="AF410" s="64"/>
      <c r="AG410" s="64"/>
      <c r="AH410" s="64"/>
      <c r="AI410" s="64"/>
      <c r="AJ410" s="64"/>
      <c r="AK410" s="64"/>
      <c r="AL410" s="64"/>
      <c r="AM410" s="64"/>
      <c r="AN410" s="64"/>
      <c r="AO410" s="64"/>
      <c r="AP410" s="64"/>
      <c r="AQ410" s="64"/>
      <c r="AR410" s="64"/>
      <c r="AS410" s="64"/>
      <c r="AT410" s="64"/>
      <c r="AU410" s="64"/>
      <c r="AV410" s="64"/>
      <c r="AW410" s="64"/>
      <c r="AX410" s="64"/>
      <c r="AY410" s="64"/>
      <c r="AZ410" s="64"/>
      <c r="BA410" s="64"/>
      <c r="BB410" s="64"/>
      <c r="BC410" s="64"/>
      <c r="BD410" s="64"/>
      <c r="BE410" s="64"/>
      <c r="BF410" s="64"/>
      <c r="BG410" s="64"/>
      <c r="BH410" s="64"/>
      <c r="BI410" s="64"/>
      <c r="BJ410" s="64"/>
      <c r="BK410" s="64"/>
      <c r="BL410" s="64"/>
      <c r="BM410" s="64"/>
      <c r="BN410" s="64"/>
      <c r="BO410" s="64"/>
      <c r="BP410" s="64"/>
      <c r="BQ410" s="64"/>
      <c r="BR410" s="64"/>
      <c r="BS410" s="64"/>
      <c r="BT410" s="64"/>
      <c r="BU410" s="64"/>
      <c r="BV410" s="64"/>
      <c r="BW410" s="64"/>
      <c r="BX410" s="64"/>
      <c r="BY410" s="64"/>
      <c r="BZ410" s="64"/>
      <c r="CA410" s="64"/>
      <c r="CB410" s="64"/>
      <c r="CC410" s="64"/>
      <c r="CD410" s="64"/>
    </row>
  </sheetData>
  <sheetProtection algorithmName="SHA-512" hashValue="BC2a0b3Jyx5r8C3+IRFFSrrLDK+m7vTq/cmuv/M9kUfiQK6vBjPkgDNOSfn4uDyhfEsLGGqMryqbnKUeqxuU/w==" saltValue="ONqEpTA6QhwBG/FMc2i5sA==" spinCount="100000" sheet="1" selectLockedCells="1"/>
  <mergeCells count="31">
    <mergeCell ref="C2:D4"/>
    <mergeCell ref="D5:D6"/>
    <mergeCell ref="A5:A6"/>
    <mergeCell ref="B5:B6"/>
    <mergeCell ref="C5:C6"/>
    <mergeCell ref="J5:J6"/>
    <mergeCell ref="P5:P6"/>
    <mergeCell ref="V5:V6"/>
    <mergeCell ref="AB5:AB6"/>
    <mergeCell ref="E5:I5"/>
    <mergeCell ref="K5:O5"/>
    <mergeCell ref="Q5:U5"/>
    <mergeCell ref="W5:AA5"/>
    <mergeCell ref="CD5:CD6"/>
    <mergeCell ref="BR5:BR6"/>
    <mergeCell ref="BX5:BX6"/>
    <mergeCell ref="BS5:BW5"/>
    <mergeCell ref="BY5:CC5"/>
    <mergeCell ref="AC5:AG5"/>
    <mergeCell ref="BM5:BQ5"/>
    <mergeCell ref="AZ5:AZ6"/>
    <mergeCell ref="BF5:BF6"/>
    <mergeCell ref="BL5:BL6"/>
    <mergeCell ref="AN5:AN6"/>
    <mergeCell ref="AT5:AT6"/>
    <mergeCell ref="BA5:BE5"/>
    <mergeCell ref="BG5:BK5"/>
    <mergeCell ref="AI5:AM5"/>
    <mergeCell ref="AO5:AS5"/>
    <mergeCell ref="AU5:AY5"/>
    <mergeCell ref="AH5:AH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Group Box 1">
              <controlPr defaultSize="0" autoFill="0" autoPict="0">
                <anchor moveWithCells="1">
                  <from>
                    <xdr:col>0</xdr:col>
                    <xdr:colOff>152400</xdr:colOff>
                    <xdr:row>0</xdr:row>
                    <xdr:rowOff>47625</xdr:rowOff>
                  </from>
                  <to>
                    <xdr:col>1</xdr:col>
                    <xdr:colOff>419100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Group Box 2">
              <controlPr defaultSize="0" autoFill="0" autoPict="0">
                <anchor moveWithCells="1">
                  <from>
                    <xdr:col>1</xdr:col>
                    <xdr:colOff>581025</xdr:colOff>
                    <xdr:row>0</xdr:row>
                    <xdr:rowOff>47625</xdr:rowOff>
                  </from>
                  <to>
                    <xdr:col>1</xdr:col>
                    <xdr:colOff>1276350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S411"/>
  <sheetViews>
    <sheetView showGridLines="0" showRowColHeaders="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24" sqref="F24"/>
    </sheetView>
  </sheetViews>
  <sheetFormatPr defaultColWidth="0" defaultRowHeight="15" zeroHeight="1" x14ac:dyDescent="0.25"/>
  <cols>
    <col min="1" max="1" width="6.5703125" style="77" customWidth="1"/>
    <col min="2" max="2" width="22.7109375" style="77" customWidth="1"/>
    <col min="3" max="3" width="26.7109375" style="77" customWidth="1"/>
    <col min="4" max="4" width="26.28515625" style="77" customWidth="1"/>
    <col min="5" max="8" width="9.28515625" style="77" customWidth="1"/>
    <col min="9" max="9" width="10.140625" style="77" customWidth="1"/>
    <col min="10" max="13" width="9.28515625" style="78" customWidth="1"/>
    <col min="14" max="14" width="9.140625" style="77" customWidth="1"/>
    <col min="15" max="18" width="9.28515625" style="77" hidden="1" customWidth="1"/>
    <col min="19" max="19" width="10.140625" style="77" hidden="1" customWidth="1"/>
    <col min="20" max="16384" width="9.140625" style="77" hidden="1"/>
  </cols>
  <sheetData>
    <row r="1" spans="1:19" s="64" customFormat="1" ht="21" x14ac:dyDescent="0.25">
      <c r="A1" s="130"/>
      <c r="B1" s="130"/>
      <c r="C1" s="278" t="s">
        <v>45</v>
      </c>
      <c r="D1" s="278"/>
      <c r="J1" s="65"/>
      <c r="K1" s="65"/>
      <c r="L1" s="65"/>
      <c r="M1" s="65"/>
    </row>
    <row r="2" spans="1:19" s="67" customFormat="1" ht="21" x14ac:dyDescent="0.25">
      <c r="A2" s="131"/>
      <c r="B2" s="131"/>
      <c r="C2" s="278"/>
      <c r="D2" s="278"/>
      <c r="E2" s="66"/>
      <c r="F2" s="66"/>
      <c r="G2" s="66"/>
      <c r="H2" s="66"/>
      <c r="I2" s="66"/>
      <c r="J2" s="65"/>
      <c r="K2" s="65"/>
      <c r="L2" s="65"/>
      <c r="M2" s="65"/>
      <c r="N2" s="66"/>
      <c r="O2" s="66"/>
      <c r="P2" s="66"/>
      <c r="Q2" s="66"/>
      <c r="R2" s="66"/>
      <c r="S2" s="66"/>
    </row>
    <row r="3" spans="1:19" s="67" customFormat="1" ht="20.25" customHeight="1" x14ac:dyDescent="0.25">
      <c r="A3" s="134"/>
      <c r="B3" s="134"/>
      <c r="C3" s="278"/>
      <c r="D3" s="278"/>
      <c r="E3" s="66"/>
      <c r="F3" s="66"/>
      <c r="G3" s="66"/>
      <c r="H3" s="66"/>
      <c r="I3" s="66"/>
      <c r="J3" s="68"/>
      <c r="K3" s="68"/>
      <c r="L3" s="68"/>
      <c r="M3" s="68"/>
      <c r="N3" s="66"/>
      <c r="O3" s="66"/>
      <c r="P3" s="66"/>
      <c r="Q3" s="66"/>
      <c r="R3" s="66"/>
      <c r="S3" s="66"/>
    </row>
    <row r="4" spans="1:19" s="67" customFormat="1" ht="11.25" customHeight="1" x14ac:dyDescent="0.25">
      <c r="A4" s="135"/>
      <c r="B4" s="135"/>
      <c r="C4" s="279"/>
      <c r="D4" s="279"/>
      <c r="E4" s="66"/>
      <c r="F4" s="66"/>
      <c r="G4" s="66"/>
      <c r="H4" s="66"/>
      <c r="I4" s="66"/>
      <c r="J4" s="69"/>
      <c r="K4" s="69"/>
      <c r="L4" s="69"/>
      <c r="M4" s="69"/>
      <c r="N4" s="66"/>
      <c r="O4" s="66"/>
      <c r="P4" s="66"/>
      <c r="Q4" s="66"/>
      <c r="R4" s="66"/>
      <c r="S4" s="66"/>
    </row>
    <row r="5" spans="1:19" s="67" customFormat="1" ht="15" customHeight="1" x14ac:dyDescent="0.25">
      <c r="A5" s="283" t="s">
        <v>12</v>
      </c>
      <c r="B5" s="283" t="s">
        <v>7</v>
      </c>
      <c r="C5" s="283" t="s">
        <v>13</v>
      </c>
      <c r="D5" s="285" t="s">
        <v>25</v>
      </c>
      <c r="E5" s="280" t="s">
        <v>46</v>
      </c>
      <c r="F5" s="281"/>
      <c r="G5" s="281"/>
      <c r="H5" s="282"/>
      <c r="I5" s="291" t="s">
        <v>44</v>
      </c>
      <c r="J5" s="287" t="s">
        <v>2017</v>
      </c>
      <c r="K5" s="287"/>
      <c r="L5" s="287"/>
      <c r="M5" s="287"/>
      <c r="N5" s="66"/>
      <c r="O5" s="287" t="s">
        <v>46</v>
      </c>
      <c r="P5" s="287"/>
      <c r="Q5" s="288"/>
      <c r="R5" s="289" t="str">
        <f>H6</f>
        <v>TEORI KEJURUAN</v>
      </c>
      <c r="S5" s="291" t="s">
        <v>44</v>
      </c>
    </row>
    <row r="6" spans="1:19" s="67" customFormat="1" ht="36" x14ac:dyDescent="0.25">
      <c r="A6" s="284"/>
      <c r="B6" s="284"/>
      <c r="C6" s="284"/>
      <c r="D6" s="286"/>
      <c r="E6" s="70" t="s">
        <v>42</v>
      </c>
      <c r="F6" s="70" t="s">
        <v>43</v>
      </c>
      <c r="G6" s="71" t="s">
        <v>19</v>
      </c>
      <c r="H6" s="190" t="s">
        <v>2016</v>
      </c>
      <c r="I6" s="291"/>
      <c r="J6" s="70" t="s">
        <v>42</v>
      </c>
      <c r="K6" s="70" t="s">
        <v>43</v>
      </c>
      <c r="L6" s="71" t="s">
        <v>19</v>
      </c>
      <c r="M6" s="216" t="s">
        <v>108</v>
      </c>
      <c r="N6" s="64"/>
      <c r="O6" s="220" t="s">
        <v>42</v>
      </c>
      <c r="P6" s="70" t="s">
        <v>43</v>
      </c>
      <c r="Q6" s="71" t="s">
        <v>19</v>
      </c>
      <c r="R6" s="290"/>
      <c r="S6" s="291"/>
    </row>
    <row r="7" spans="1:19" s="67" customFormat="1" ht="14.25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17">
        <v>13</v>
      </c>
      <c r="N7" s="223"/>
      <c r="O7" s="221">
        <v>15</v>
      </c>
      <c r="P7" s="2">
        <v>16</v>
      </c>
      <c r="Q7" s="2">
        <v>17</v>
      </c>
      <c r="R7" s="2">
        <v>18</v>
      </c>
      <c r="S7" s="2">
        <v>19</v>
      </c>
    </row>
    <row r="8" spans="1:19" s="67" customFormat="1" ht="14.25" x14ac:dyDescent="0.25">
      <c r="A8" s="42">
        <f>BIODATA!A6</f>
        <v>1</v>
      </c>
      <c r="B8" s="42" t="str">
        <f>BIODATA!D6</f>
        <v>4-18-11-02-101-001-8</v>
      </c>
      <c r="C8" s="43" t="str">
        <f>BIODATA!E6</f>
        <v xml:space="preserve"> ACHMAD ARIFA'I</v>
      </c>
      <c r="D8" s="42" t="str">
        <f>BIODATA!G6</f>
        <v>Akuntansi</v>
      </c>
      <c r="E8" s="3">
        <v>80</v>
      </c>
      <c r="F8" s="3">
        <v>80</v>
      </c>
      <c r="G8" s="14">
        <v>80</v>
      </c>
      <c r="H8" s="84">
        <v>80</v>
      </c>
      <c r="I8" s="79">
        <f>SUM(E8:H8)</f>
        <v>320</v>
      </c>
      <c r="J8" s="72" t="str">
        <f>IF(E8&gt;=85.1,"Sangat Baik",IF(E8&gt;=70.1,"Baik",IF(E8&gt;=55.1,"Cukup","Kurang")))</f>
        <v>Baik</v>
      </c>
      <c r="K8" s="73" t="str">
        <f t="shared" ref="K8:K71" si="0">IF(F8&gt;=85.1,"Sangat Baik",IF(F8&gt;=70.1,"Baik",IF(F8&gt;=55.1,"Cukup","Kurang")))</f>
        <v>Baik</v>
      </c>
      <c r="L8" s="73" t="str">
        <f t="shared" ref="L8:L71" si="1">IF(G8&gt;=85.1,"Sangat Baik",IF(G8&gt;=70.1,"Baik",IF(G8&gt;=55.1,"Cukup","Kurang")))</f>
        <v>Baik</v>
      </c>
      <c r="M8" s="218" t="str">
        <f t="shared" ref="M8:M71" si="2">IF(H8&gt;=85.1,"Sangat Baik",IF(H8&gt;=70.1,"Baik",IF(H8&gt;=55.1,"Cukup","Kurang")))</f>
        <v>Baik</v>
      </c>
      <c r="N8" s="64"/>
      <c r="O8" s="222">
        <f>IFERROR(AVERAGE(E8)," ")</f>
        <v>80</v>
      </c>
      <c r="P8" s="3">
        <f t="shared" ref="P8:R8" si="3">IFERROR(AVERAGE(F8)," ")</f>
        <v>80</v>
      </c>
      <c r="Q8" s="3">
        <f t="shared" si="3"/>
        <v>80</v>
      </c>
      <c r="R8" s="3">
        <f t="shared" si="3"/>
        <v>80</v>
      </c>
      <c r="S8" s="79">
        <f>SUM(O8:R8)</f>
        <v>320</v>
      </c>
    </row>
    <row r="9" spans="1:19" s="67" customFormat="1" ht="14.25" x14ac:dyDescent="0.25">
      <c r="A9" s="44">
        <f>BIODATA!A7</f>
        <v>2</v>
      </c>
      <c r="B9" s="44" t="str">
        <f>BIODATA!D7</f>
        <v>4-18-11-02-101-002-7</v>
      </c>
      <c r="C9" s="45" t="str">
        <f>BIODATA!E7</f>
        <v xml:space="preserve"> ADE MELANIA</v>
      </c>
      <c r="D9" s="44" t="str">
        <f>BIODATA!G7</f>
        <v>Akuntansi</v>
      </c>
      <c r="E9" s="4">
        <v>60</v>
      </c>
      <c r="F9" s="4">
        <v>48</v>
      </c>
      <c r="G9" s="15">
        <v>27.5</v>
      </c>
      <c r="H9" s="85">
        <v>35</v>
      </c>
      <c r="I9" s="82">
        <f t="shared" ref="I9:I71" si="4">SUM(E9:H9)</f>
        <v>170.5</v>
      </c>
      <c r="J9" s="83" t="str">
        <f t="shared" ref="J9:J71" si="5">IF(E9&gt;=85.1,"Sangat Baik",IF(E9&gt;=70.1,"Baik",IF(E9&gt;=55.1,"Cukup","Kurang")))</f>
        <v>Cukup</v>
      </c>
      <c r="K9" s="83" t="str">
        <f t="shared" si="0"/>
        <v>Kurang</v>
      </c>
      <c r="L9" s="83" t="str">
        <f t="shared" si="1"/>
        <v>Kurang</v>
      </c>
      <c r="M9" s="219" t="str">
        <f t="shared" si="2"/>
        <v>Kurang</v>
      </c>
      <c r="N9" s="64"/>
      <c r="O9" s="222">
        <f t="shared" ref="O9:O72" si="6">IFERROR(AVERAGE(E9)," ")</f>
        <v>60</v>
      </c>
      <c r="P9" s="3">
        <f t="shared" ref="P9:P72" si="7">IFERROR(AVERAGE(F9)," ")</f>
        <v>48</v>
      </c>
      <c r="Q9" s="3">
        <f t="shared" ref="Q9:Q72" si="8">IFERROR(AVERAGE(G9)," ")</f>
        <v>27.5</v>
      </c>
      <c r="R9" s="3">
        <f t="shared" ref="R9:R72" si="9">IFERROR(AVERAGE(H9)," ")</f>
        <v>35</v>
      </c>
      <c r="S9" s="82">
        <f>SUM(O9:R9)</f>
        <v>170.5</v>
      </c>
    </row>
    <row r="10" spans="1:19" s="67" customFormat="1" ht="14.25" x14ac:dyDescent="0.25">
      <c r="A10" s="44">
        <f>BIODATA!A8</f>
        <v>3</v>
      </c>
      <c r="B10" s="44" t="str">
        <f>BIODATA!D8</f>
        <v>021010036</v>
      </c>
      <c r="C10" s="45" t="str">
        <f>BIODATA!E8</f>
        <v xml:space="preserve"> AGUNG LESMANA</v>
      </c>
      <c r="D10" s="44" t="str">
        <f>BIODATA!G8</f>
        <v>Akuntansi</v>
      </c>
      <c r="E10" s="4">
        <v>66</v>
      </c>
      <c r="F10" s="4">
        <v>40</v>
      </c>
      <c r="G10" s="15">
        <v>25</v>
      </c>
      <c r="H10" s="85">
        <v>35</v>
      </c>
      <c r="I10" s="82">
        <f t="shared" si="4"/>
        <v>166</v>
      </c>
      <c r="J10" s="83" t="str">
        <f t="shared" si="5"/>
        <v>Cukup</v>
      </c>
      <c r="K10" s="83" t="str">
        <f t="shared" si="0"/>
        <v>Kurang</v>
      </c>
      <c r="L10" s="83" t="str">
        <f t="shared" si="1"/>
        <v>Kurang</v>
      </c>
      <c r="M10" s="219" t="str">
        <f t="shared" si="2"/>
        <v>Kurang</v>
      </c>
      <c r="N10" s="64"/>
      <c r="O10" s="222">
        <f t="shared" si="6"/>
        <v>66</v>
      </c>
      <c r="P10" s="3">
        <f t="shared" si="7"/>
        <v>40</v>
      </c>
      <c r="Q10" s="3">
        <f t="shared" si="8"/>
        <v>25</v>
      </c>
      <c r="R10" s="3">
        <f t="shared" si="9"/>
        <v>35</v>
      </c>
      <c r="S10" s="82">
        <f t="shared" ref="S10:S72" si="10">SUM(O10:R10)</f>
        <v>166</v>
      </c>
    </row>
    <row r="11" spans="1:19" s="67" customFormat="1" ht="14.25" x14ac:dyDescent="0.25">
      <c r="A11" s="44">
        <f>BIODATA!A9</f>
        <v>4</v>
      </c>
      <c r="B11" s="44" t="str">
        <f>BIODATA!D9</f>
        <v>021010045</v>
      </c>
      <c r="C11" s="45" t="str">
        <f>BIODATA!E9</f>
        <v xml:space="preserve"> ALFIN LUHUR</v>
      </c>
      <c r="D11" s="44" t="str">
        <f>BIODATA!G9</f>
        <v>Akuntansi</v>
      </c>
      <c r="E11" s="4">
        <v>22</v>
      </c>
      <c r="F11" s="4">
        <v>22</v>
      </c>
      <c r="G11" s="15">
        <v>22</v>
      </c>
      <c r="H11" s="85">
        <v>22</v>
      </c>
      <c r="I11" s="82">
        <f t="shared" si="4"/>
        <v>88</v>
      </c>
      <c r="J11" s="83" t="str">
        <f t="shared" si="5"/>
        <v>Kurang</v>
      </c>
      <c r="K11" s="83" t="str">
        <f t="shared" si="0"/>
        <v>Kurang</v>
      </c>
      <c r="L11" s="83" t="str">
        <f t="shared" si="1"/>
        <v>Kurang</v>
      </c>
      <c r="M11" s="83" t="str">
        <f t="shared" si="2"/>
        <v>Kurang</v>
      </c>
      <c r="N11" s="66"/>
      <c r="O11" s="3">
        <f t="shared" si="6"/>
        <v>22</v>
      </c>
      <c r="P11" s="3">
        <f t="shared" si="7"/>
        <v>22</v>
      </c>
      <c r="Q11" s="3">
        <f t="shared" si="8"/>
        <v>22</v>
      </c>
      <c r="R11" s="3">
        <f t="shared" si="9"/>
        <v>22</v>
      </c>
      <c r="S11" s="82">
        <f t="shared" si="10"/>
        <v>88</v>
      </c>
    </row>
    <row r="12" spans="1:19" s="67" customFormat="1" ht="14.25" x14ac:dyDescent="0.25">
      <c r="A12" s="44">
        <f>BIODATA!A10</f>
        <v>5</v>
      </c>
      <c r="B12" s="44" t="str">
        <f>BIODATA!D10</f>
        <v>021010054</v>
      </c>
      <c r="C12" s="45" t="str">
        <f>BIODATA!E10</f>
        <v xml:space="preserve"> ARASNI WAYAN SREWAHYUNI</v>
      </c>
      <c r="D12" s="44" t="str">
        <f>BIODATA!G10</f>
        <v>Akuntansi</v>
      </c>
      <c r="E12" s="4"/>
      <c r="F12" s="4"/>
      <c r="G12" s="15"/>
      <c r="H12" s="85"/>
      <c r="I12" s="82">
        <f t="shared" si="4"/>
        <v>0</v>
      </c>
      <c r="J12" s="83" t="str">
        <f t="shared" si="5"/>
        <v>Kurang</v>
      </c>
      <c r="K12" s="83" t="str">
        <f t="shared" si="0"/>
        <v>Kurang</v>
      </c>
      <c r="L12" s="83" t="str">
        <f t="shared" si="1"/>
        <v>Kurang</v>
      </c>
      <c r="M12" s="83" t="str">
        <f t="shared" si="2"/>
        <v>Kurang</v>
      </c>
      <c r="N12" s="66"/>
      <c r="O12" s="3" t="str">
        <f t="shared" si="6"/>
        <v xml:space="preserve"> </v>
      </c>
      <c r="P12" s="3" t="str">
        <f t="shared" si="7"/>
        <v xml:space="preserve"> </v>
      </c>
      <c r="Q12" s="3" t="str">
        <f t="shared" si="8"/>
        <v xml:space="preserve"> </v>
      </c>
      <c r="R12" s="3" t="str">
        <f t="shared" si="9"/>
        <v xml:space="preserve"> </v>
      </c>
      <c r="S12" s="82">
        <f t="shared" si="10"/>
        <v>0</v>
      </c>
    </row>
    <row r="13" spans="1:19" s="67" customFormat="1" ht="14.25" x14ac:dyDescent="0.25">
      <c r="A13" s="44">
        <f>BIODATA!A11</f>
        <v>6</v>
      </c>
      <c r="B13" s="44" t="str">
        <f>BIODATA!D11</f>
        <v>021010063</v>
      </c>
      <c r="C13" s="45" t="str">
        <f>BIODATA!E11</f>
        <v xml:space="preserve"> DEDEK IRWANTO</v>
      </c>
      <c r="D13" s="44" t="str">
        <f>BIODATA!G11</f>
        <v>Akuntansi</v>
      </c>
      <c r="E13" s="4"/>
      <c r="F13" s="4"/>
      <c r="G13" s="15"/>
      <c r="H13" s="85"/>
      <c r="I13" s="82">
        <f t="shared" si="4"/>
        <v>0</v>
      </c>
      <c r="J13" s="83" t="str">
        <f t="shared" si="5"/>
        <v>Kurang</v>
      </c>
      <c r="K13" s="83" t="str">
        <f t="shared" si="0"/>
        <v>Kurang</v>
      </c>
      <c r="L13" s="83" t="str">
        <f t="shared" si="1"/>
        <v>Kurang</v>
      </c>
      <c r="M13" s="83" t="str">
        <f t="shared" si="2"/>
        <v>Kurang</v>
      </c>
      <c r="N13" s="66"/>
      <c r="O13" s="3" t="str">
        <f t="shared" si="6"/>
        <v xml:space="preserve"> </v>
      </c>
      <c r="P13" s="3" t="str">
        <f t="shared" si="7"/>
        <v xml:space="preserve"> </v>
      </c>
      <c r="Q13" s="3" t="str">
        <f t="shared" si="8"/>
        <v xml:space="preserve"> </v>
      </c>
      <c r="R13" s="3" t="str">
        <f t="shared" si="9"/>
        <v xml:space="preserve"> </v>
      </c>
      <c r="S13" s="82">
        <f t="shared" si="10"/>
        <v>0</v>
      </c>
    </row>
    <row r="14" spans="1:19" s="67" customFormat="1" ht="14.25" x14ac:dyDescent="0.25">
      <c r="A14" s="44">
        <f>BIODATA!A12</f>
        <v>7</v>
      </c>
      <c r="B14" s="44" t="str">
        <f>BIODATA!D12</f>
        <v>021010072</v>
      </c>
      <c r="C14" s="45" t="str">
        <f>BIODATA!E12</f>
        <v xml:space="preserve"> DENFIKA IRAWAN</v>
      </c>
      <c r="D14" s="44" t="str">
        <f>BIODATA!G12</f>
        <v>Akuntansi</v>
      </c>
      <c r="E14" s="4"/>
      <c r="F14" s="4"/>
      <c r="G14" s="15"/>
      <c r="H14" s="85"/>
      <c r="I14" s="82">
        <f t="shared" si="4"/>
        <v>0</v>
      </c>
      <c r="J14" s="83" t="str">
        <f t="shared" si="5"/>
        <v>Kurang</v>
      </c>
      <c r="K14" s="83" t="str">
        <f t="shared" si="0"/>
        <v>Kurang</v>
      </c>
      <c r="L14" s="83" t="str">
        <f t="shared" si="1"/>
        <v>Kurang</v>
      </c>
      <c r="M14" s="83" t="str">
        <f t="shared" si="2"/>
        <v>Kurang</v>
      </c>
      <c r="N14" s="66"/>
      <c r="O14" s="3" t="str">
        <f t="shared" si="6"/>
        <v xml:space="preserve"> </v>
      </c>
      <c r="P14" s="3" t="str">
        <f t="shared" si="7"/>
        <v xml:space="preserve"> </v>
      </c>
      <c r="Q14" s="3" t="str">
        <f t="shared" si="8"/>
        <v xml:space="preserve"> </v>
      </c>
      <c r="R14" s="3" t="str">
        <f t="shared" si="9"/>
        <v xml:space="preserve"> </v>
      </c>
      <c r="S14" s="82">
        <f t="shared" si="10"/>
        <v>0</v>
      </c>
    </row>
    <row r="15" spans="1:19" s="67" customFormat="1" ht="14.25" x14ac:dyDescent="0.25">
      <c r="A15" s="44">
        <f>BIODATA!A13</f>
        <v>8</v>
      </c>
      <c r="B15" s="44" t="str">
        <f>BIODATA!D13</f>
        <v>021010089</v>
      </c>
      <c r="C15" s="45" t="str">
        <f>BIODATA!E13</f>
        <v xml:space="preserve"> DESI RAMADANI</v>
      </c>
      <c r="D15" s="44" t="str">
        <f>BIODATA!G13</f>
        <v>Akuntansi</v>
      </c>
      <c r="E15" s="4">
        <v>72</v>
      </c>
      <c r="F15" s="4">
        <v>20</v>
      </c>
      <c r="G15" s="15">
        <v>20</v>
      </c>
      <c r="H15" s="85">
        <v>30</v>
      </c>
      <c r="I15" s="82">
        <f t="shared" si="4"/>
        <v>142</v>
      </c>
      <c r="J15" s="83" t="str">
        <f t="shared" si="5"/>
        <v>Baik</v>
      </c>
      <c r="K15" s="83" t="str">
        <f t="shared" si="0"/>
        <v>Kurang</v>
      </c>
      <c r="L15" s="83" t="str">
        <f t="shared" si="1"/>
        <v>Kurang</v>
      </c>
      <c r="M15" s="83" t="str">
        <f t="shared" si="2"/>
        <v>Kurang</v>
      </c>
      <c r="N15" s="66"/>
      <c r="O15" s="3">
        <f t="shared" si="6"/>
        <v>72</v>
      </c>
      <c r="P15" s="3">
        <f t="shared" si="7"/>
        <v>20</v>
      </c>
      <c r="Q15" s="3">
        <f t="shared" si="8"/>
        <v>20</v>
      </c>
      <c r="R15" s="3">
        <f t="shared" si="9"/>
        <v>30</v>
      </c>
      <c r="S15" s="82">
        <f t="shared" si="10"/>
        <v>142</v>
      </c>
    </row>
    <row r="16" spans="1:19" s="67" customFormat="1" ht="14.25" x14ac:dyDescent="0.25">
      <c r="A16" s="44">
        <f>BIODATA!A14</f>
        <v>9</v>
      </c>
      <c r="B16" s="44" t="str">
        <f>BIODATA!D14</f>
        <v>021010098</v>
      </c>
      <c r="C16" s="45" t="str">
        <f>BIODATA!E14</f>
        <v xml:space="preserve"> DHITA ANGGUN PUTRI</v>
      </c>
      <c r="D16" s="44" t="str">
        <f>BIODATA!G14</f>
        <v>Akuntansi</v>
      </c>
      <c r="E16" s="4"/>
      <c r="F16" s="4"/>
      <c r="G16" s="15"/>
      <c r="H16" s="85"/>
      <c r="I16" s="82">
        <f t="shared" si="4"/>
        <v>0</v>
      </c>
      <c r="J16" s="83" t="str">
        <f t="shared" si="5"/>
        <v>Kurang</v>
      </c>
      <c r="K16" s="83" t="str">
        <f>IF(F16&gt;=85.1,"Sangat Baik",IF(F16&gt;=70.1,"Baik",IF(F16&gt;=55.1,"Cukup","Kurang")))</f>
        <v>Kurang</v>
      </c>
      <c r="L16" s="83" t="str">
        <f t="shared" si="1"/>
        <v>Kurang</v>
      </c>
      <c r="M16" s="83" t="str">
        <f t="shared" si="2"/>
        <v>Kurang</v>
      </c>
      <c r="N16" s="66"/>
      <c r="O16" s="3" t="str">
        <f t="shared" si="6"/>
        <v xml:space="preserve"> </v>
      </c>
      <c r="P16" s="3" t="str">
        <f t="shared" si="7"/>
        <v xml:space="preserve"> </v>
      </c>
      <c r="Q16" s="3" t="str">
        <f t="shared" si="8"/>
        <v xml:space="preserve"> </v>
      </c>
      <c r="R16" s="3" t="str">
        <f t="shared" si="9"/>
        <v xml:space="preserve"> </v>
      </c>
      <c r="S16" s="82">
        <f t="shared" si="10"/>
        <v>0</v>
      </c>
    </row>
    <row r="17" spans="1:19" s="67" customFormat="1" ht="14.25" x14ac:dyDescent="0.25">
      <c r="A17" s="44">
        <f>BIODATA!A15</f>
        <v>10</v>
      </c>
      <c r="B17" s="44" t="str">
        <f>BIODATA!D15</f>
        <v>021010107</v>
      </c>
      <c r="C17" s="45" t="str">
        <f>BIODATA!E15</f>
        <v xml:space="preserve"> DUWI ISNAWATI</v>
      </c>
      <c r="D17" s="44" t="str">
        <f>BIODATA!G15</f>
        <v>Akuntansi</v>
      </c>
      <c r="E17" s="4">
        <v>72</v>
      </c>
      <c r="F17" s="4">
        <v>32</v>
      </c>
      <c r="G17" s="15">
        <v>22.5</v>
      </c>
      <c r="H17" s="85">
        <v>27.5</v>
      </c>
      <c r="I17" s="82">
        <f t="shared" si="4"/>
        <v>154</v>
      </c>
      <c r="J17" s="83" t="str">
        <f t="shared" si="5"/>
        <v>Baik</v>
      </c>
      <c r="K17" s="83" t="str">
        <f t="shared" si="0"/>
        <v>Kurang</v>
      </c>
      <c r="L17" s="83" t="str">
        <f t="shared" si="1"/>
        <v>Kurang</v>
      </c>
      <c r="M17" s="83" t="str">
        <f t="shared" si="2"/>
        <v>Kurang</v>
      </c>
      <c r="N17" s="66"/>
      <c r="O17" s="3">
        <f t="shared" si="6"/>
        <v>72</v>
      </c>
      <c r="P17" s="3">
        <f t="shared" si="7"/>
        <v>32</v>
      </c>
      <c r="Q17" s="3">
        <f t="shared" si="8"/>
        <v>22.5</v>
      </c>
      <c r="R17" s="3">
        <f t="shared" si="9"/>
        <v>27.5</v>
      </c>
      <c r="S17" s="82">
        <f t="shared" si="10"/>
        <v>154</v>
      </c>
    </row>
    <row r="18" spans="1:19" s="67" customFormat="1" ht="14.25" x14ac:dyDescent="0.25">
      <c r="A18" s="44">
        <f>BIODATA!A16</f>
        <v>11</v>
      </c>
      <c r="B18" s="44" t="str">
        <f>BIODATA!D16</f>
        <v>021010116</v>
      </c>
      <c r="C18" s="45" t="str">
        <f>BIODATA!E16</f>
        <v xml:space="preserve"> INTAN KUMALA SARI</v>
      </c>
      <c r="D18" s="44" t="str">
        <f>BIODATA!G16</f>
        <v>Akuntansi</v>
      </c>
      <c r="E18" s="4"/>
      <c r="F18" s="4"/>
      <c r="G18" s="15"/>
      <c r="H18" s="85"/>
      <c r="I18" s="82">
        <f t="shared" si="4"/>
        <v>0</v>
      </c>
      <c r="J18" s="83" t="str">
        <f t="shared" si="5"/>
        <v>Kurang</v>
      </c>
      <c r="K18" s="83" t="str">
        <f t="shared" si="0"/>
        <v>Kurang</v>
      </c>
      <c r="L18" s="83" t="str">
        <f t="shared" si="1"/>
        <v>Kurang</v>
      </c>
      <c r="M18" s="83" t="str">
        <f t="shared" si="2"/>
        <v>Kurang</v>
      </c>
      <c r="N18" s="66"/>
      <c r="O18" s="3" t="str">
        <f t="shared" si="6"/>
        <v xml:space="preserve"> </v>
      </c>
      <c r="P18" s="3" t="str">
        <f t="shared" si="7"/>
        <v xml:space="preserve"> </v>
      </c>
      <c r="Q18" s="3" t="str">
        <f t="shared" si="8"/>
        <v xml:space="preserve"> </v>
      </c>
      <c r="R18" s="3" t="str">
        <f t="shared" si="9"/>
        <v xml:space="preserve"> </v>
      </c>
      <c r="S18" s="82">
        <f t="shared" si="10"/>
        <v>0</v>
      </c>
    </row>
    <row r="19" spans="1:19" s="67" customFormat="1" ht="14.25" x14ac:dyDescent="0.25">
      <c r="A19" s="44">
        <f>BIODATA!A17</f>
        <v>12</v>
      </c>
      <c r="B19" s="44" t="str">
        <f>BIODATA!D17</f>
        <v>021010125</v>
      </c>
      <c r="C19" s="45" t="str">
        <f>BIODATA!E17</f>
        <v xml:space="preserve"> KIKI RIKARDO</v>
      </c>
      <c r="D19" s="44" t="str">
        <f>BIODATA!G17</f>
        <v>Akuntansi</v>
      </c>
      <c r="E19" s="4"/>
      <c r="F19" s="4"/>
      <c r="G19" s="15"/>
      <c r="H19" s="85"/>
      <c r="I19" s="82">
        <f t="shared" si="4"/>
        <v>0</v>
      </c>
      <c r="J19" s="83" t="str">
        <f t="shared" si="5"/>
        <v>Kurang</v>
      </c>
      <c r="K19" s="83" t="str">
        <f t="shared" si="0"/>
        <v>Kurang</v>
      </c>
      <c r="L19" s="83" t="str">
        <f t="shared" si="1"/>
        <v>Kurang</v>
      </c>
      <c r="M19" s="83" t="str">
        <f t="shared" si="2"/>
        <v>Kurang</v>
      </c>
      <c r="N19" s="66"/>
      <c r="O19" s="3" t="str">
        <f t="shared" si="6"/>
        <v xml:space="preserve"> </v>
      </c>
      <c r="P19" s="3" t="str">
        <f t="shared" si="7"/>
        <v xml:space="preserve"> </v>
      </c>
      <c r="Q19" s="3" t="str">
        <f t="shared" si="8"/>
        <v xml:space="preserve"> </v>
      </c>
      <c r="R19" s="3" t="str">
        <f t="shared" si="9"/>
        <v xml:space="preserve"> </v>
      </c>
      <c r="S19" s="82">
        <f t="shared" si="10"/>
        <v>0</v>
      </c>
    </row>
    <row r="20" spans="1:19" s="67" customFormat="1" ht="14.25" x14ac:dyDescent="0.25">
      <c r="A20" s="44">
        <f>BIODATA!A18</f>
        <v>13</v>
      </c>
      <c r="B20" s="44" t="str">
        <f>BIODATA!D18</f>
        <v>021010134</v>
      </c>
      <c r="C20" s="45" t="str">
        <f>BIODATA!E18</f>
        <v xml:space="preserve"> LISDA HARDIYANTI</v>
      </c>
      <c r="D20" s="44" t="str">
        <f>BIODATA!G18</f>
        <v>Akuntansi</v>
      </c>
      <c r="E20" s="4"/>
      <c r="F20" s="4"/>
      <c r="G20" s="15"/>
      <c r="H20" s="85"/>
      <c r="I20" s="82">
        <f t="shared" si="4"/>
        <v>0</v>
      </c>
      <c r="J20" s="83" t="str">
        <f t="shared" si="5"/>
        <v>Kurang</v>
      </c>
      <c r="K20" s="83" t="str">
        <f t="shared" si="0"/>
        <v>Kurang</v>
      </c>
      <c r="L20" s="83" t="str">
        <f t="shared" si="1"/>
        <v>Kurang</v>
      </c>
      <c r="M20" s="83" t="str">
        <f t="shared" si="2"/>
        <v>Kurang</v>
      </c>
      <c r="N20" s="66"/>
      <c r="O20" s="3" t="str">
        <f t="shared" si="6"/>
        <v xml:space="preserve"> </v>
      </c>
      <c r="P20" s="3" t="str">
        <f t="shared" si="7"/>
        <v xml:space="preserve"> </v>
      </c>
      <c r="Q20" s="3" t="str">
        <f t="shared" si="8"/>
        <v xml:space="preserve"> </v>
      </c>
      <c r="R20" s="3" t="str">
        <f t="shared" si="9"/>
        <v xml:space="preserve"> </v>
      </c>
      <c r="S20" s="82">
        <f t="shared" si="10"/>
        <v>0</v>
      </c>
    </row>
    <row r="21" spans="1:19" s="67" customFormat="1" ht="14.25" x14ac:dyDescent="0.25">
      <c r="A21" s="44">
        <f>BIODATA!A19</f>
        <v>14</v>
      </c>
      <c r="B21" s="44" t="str">
        <f>BIODATA!D19</f>
        <v>021010143</v>
      </c>
      <c r="C21" s="45" t="str">
        <f>BIODATA!E19</f>
        <v xml:space="preserve"> M. CHANDRA SAPUTRA</v>
      </c>
      <c r="D21" s="44" t="str">
        <f>BIODATA!G19</f>
        <v>Akuntansi</v>
      </c>
      <c r="E21" s="4">
        <v>88</v>
      </c>
      <c r="F21" s="4">
        <v>48</v>
      </c>
      <c r="G21" s="15">
        <v>27.5</v>
      </c>
      <c r="H21" s="85">
        <v>57.5</v>
      </c>
      <c r="I21" s="82">
        <f t="shared" si="4"/>
        <v>221</v>
      </c>
      <c r="J21" s="83" t="str">
        <f t="shared" si="5"/>
        <v>Sangat Baik</v>
      </c>
      <c r="K21" s="83" t="str">
        <f t="shared" si="0"/>
        <v>Kurang</v>
      </c>
      <c r="L21" s="83" t="str">
        <f t="shared" si="1"/>
        <v>Kurang</v>
      </c>
      <c r="M21" s="83" t="str">
        <f t="shared" si="2"/>
        <v>Cukup</v>
      </c>
      <c r="N21" s="66"/>
      <c r="O21" s="3">
        <f t="shared" si="6"/>
        <v>88</v>
      </c>
      <c r="P21" s="3">
        <f t="shared" si="7"/>
        <v>48</v>
      </c>
      <c r="Q21" s="3">
        <f t="shared" si="8"/>
        <v>27.5</v>
      </c>
      <c r="R21" s="3">
        <f t="shared" si="9"/>
        <v>57.5</v>
      </c>
      <c r="S21" s="82">
        <f t="shared" si="10"/>
        <v>221</v>
      </c>
    </row>
    <row r="22" spans="1:19" s="67" customFormat="1" ht="14.25" x14ac:dyDescent="0.25">
      <c r="A22" s="44">
        <f>BIODATA!A20</f>
        <v>15</v>
      </c>
      <c r="B22" s="44" t="str">
        <f>BIODATA!D20</f>
        <v>021010152</v>
      </c>
      <c r="C22" s="45" t="str">
        <f>BIODATA!E20</f>
        <v xml:space="preserve"> M. FADHIL RAMADANI</v>
      </c>
      <c r="D22" s="44" t="str">
        <f>BIODATA!G20</f>
        <v>Akuntansi</v>
      </c>
      <c r="E22" s="4">
        <v>72</v>
      </c>
      <c r="F22" s="4">
        <v>50</v>
      </c>
      <c r="G22" s="15">
        <v>20</v>
      </c>
      <c r="H22" s="85">
        <v>52.5</v>
      </c>
      <c r="I22" s="82">
        <f t="shared" si="4"/>
        <v>194.5</v>
      </c>
      <c r="J22" s="83" t="str">
        <f t="shared" si="5"/>
        <v>Baik</v>
      </c>
      <c r="K22" s="83" t="str">
        <f t="shared" si="0"/>
        <v>Kurang</v>
      </c>
      <c r="L22" s="83" t="str">
        <f t="shared" si="1"/>
        <v>Kurang</v>
      </c>
      <c r="M22" s="83" t="str">
        <f t="shared" si="2"/>
        <v>Kurang</v>
      </c>
      <c r="N22" s="66"/>
      <c r="O22" s="3">
        <f t="shared" si="6"/>
        <v>72</v>
      </c>
      <c r="P22" s="3">
        <f t="shared" si="7"/>
        <v>50</v>
      </c>
      <c r="Q22" s="3">
        <f t="shared" si="8"/>
        <v>20</v>
      </c>
      <c r="R22" s="3">
        <f t="shared" si="9"/>
        <v>52.5</v>
      </c>
      <c r="S22" s="82">
        <f t="shared" si="10"/>
        <v>194.5</v>
      </c>
    </row>
    <row r="23" spans="1:19" s="67" customFormat="1" ht="14.25" x14ac:dyDescent="0.25">
      <c r="A23" s="44">
        <f>BIODATA!A21</f>
        <v>16</v>
      </c>
      <c r="B23" s="44" t="str">
        <f>BIODATA!D21</f>
        <v>021010169</v>
      </c>
      <c r="C23" s="45" t="str">
        <f>BIODATA!E21</f>
        <v xml:space="preserve"> MAYANG SARI</v>
      </c>
      <c r="D23" s="44" t="str">
        <f>BIODATA!G21</f>
        <v>Akuntansi</v>
      </c>
      <c r="E23" s="4">
        <v>78</v>
      </c>
      <c r="F23" s="4">
        <v>38</v>
      </c>
      <c r="G23" s="15">
        <v>20</v>
      </c>
      <c r="H23" s="85">
        <v>50</v>
      </c>
      <c r="I23" s="82">
        <f t="shared" si="4"/>
        <v>186</v>
      </c>
      <c r="J23" s="83" t="str">
        <f t="shared" si="5"/>
        <v>Baik</v>
      </c>
      <c r="K23" s="83" t="str">
        <f t="shared" si="0"/>
        <v>Kurang</v>
      </c>
      <c r="L23" s="83" t="str">
        <f t="shared" si="1"/>
        <v>Kurang</v>
      </c>
      <c r="M23" s="83" t="str">
        <f t="shared" si="2"/>
        <v>Kurang</v>
      </c>
      <c r="N23" s="66"/>
      <c r="O23" s="3">
        <f t="shared" si="6"/>
        <v>78</v>
      </c>
      <c r="P23" s="3">
        <f t="shared" si="7"/>
        <v>38</v>
      </c>
      <c r="Q23" s="3">
        <f t="shared" si="8"/>
        <v>20</v>
      </c>
      <c r="R23" s="3">
        <f t="shared" si="9"/>
        <v>50</v>
      </c>
      <c r="S23" s="82">
        <f t="shared" si="10"/>
        <v>186</v>
      </c>
    </row>
    <row r="24" spans="1:19" s="67" customFormat="1" ht="14.25" x14ac:dyDescent="0.25">
      <c r="A24" s="44">
        <f>BIODATA!A22</f>
        <v>17</v>
      </c>
      <c r="B24" s="44" t="str">
        <f>BIODATA!D22</f>
        <v>021010178</v>
      </c>
      <c r="C24" s="45" t="str">
        <f>BIODATA!E22</f>
        <v xml:space="preserve"> NOVITA RAHMAWATI</v>
      </c>
      <c r="D24" s="44" t="str">
        <f>BIODATA!G22</f>
        <v>Akuntansi</v>
      </c>
      <c r="E24" s="4"/>
      <c r="F24" s="4"/>
      <c r="G24" s="15"/>
      <c r="H24" s="85"/>
      <c r="I24" s="82">
        <f t="shared" si="4"/>
        <v>0</v>
      </c>
      <c r="J24" s="83" t="str">
        <f t="shared" si="5"/>
        <v>Kurang</v>
      </c>
      <c r="K24" s="83" t="str">
        <f t="shared" si="0"/>
        <v>Kurang</v>
      </c>
      <c r="L24" s="83" t="str">
        <f t="shared" si="1"/>
        <v>Kurang</v>
      </c>
      <c r="M24" s="83" t="str">
        <f t="shared" si="2"/>
        <v>Kurang</v>
      </c>
      <c r="N24" s="66"/>
      <c r="O24" s="3" t="str">
        <f t="shared" si="6"/>
        <v xml:space="preserve"> </v>
      </c>
      <c r="P24" s="3" t="str">
        <f t="shared" si="7"/>
        <v xml:space="preserve"> </v>
      </c>
      <c r="Q24" s="3" t="str">
        <f t="shared" si="8"/>
        <v xml:space="preserve"> </v>
      </c>
      <c r="R24" s="3" t="str">
        <f t="shared" si="9"/>
        <v xml:space="preserve"> </v>
      </c>
      <c r="S24" s="82">
        <f t="shared" si="10"/>
        <v>0</v>
      </c>
    </row>
    <row r="25" spans="1:19" s="67" customFormat="1" ht="14.25" x14ac:dyDescent="0.25">
      <c r="A25" s="44">
        <f>BIODATA!A23</f>
        <v>18</v>
      </c>
      <c r="B25" s="44" t="str">
        <f>BIODATA!D23</f>
        <v>021010187</v>
      </c>
      <c r="C25" s="45" t="str">
        <f>BIODATA!E23</f>
        <v xml:space="preserve"> PITRI KUSMALA</v>
      </c>
      <c r="D25" s="44" t="str">
        <f>BIODATA!G23</f>
        <v>Akuntansi</v>
      </c>
      <c r="E25" s="4">
        <v>64</v>
      </c>
      <c r="F25" s="4">
        <v>26</v>
      </c>
      <c r="G25" s="15">
        <v>27.5</v>
      </c>
      <c r="H25" s="85">
        <v>37.5</v>
      </c>
      <c r="I25" s="82">
        <f t="shared" si="4"/>
        <v>155</v>
      </c>
      <c r="J25" s="83" t="str">
        <f t="shared" si="5"/>
        <v>Cukup</v>
      </c>
      <c r="K25" s="83" t="str">
        <f t="shared" si="0"/>
        <v>Kurang</v>
      </c>
      <c r="L25" s="83" t="str">
        <f t="shared" si="1"/>
        <v>Kurang</v>
      </c>
      <c r="M25" s="83" t="str">
        <f t="shared" si="2"/>
        <v>Kurang</v>
      </c>
      <c r="N25" s="66"/>
      <c r="O25" s="3">
        <f t="shared" si="6"/>
        <v>64</v>
      </c>
      <c r="P25" s="3">
        <f t="shared" si="7"/>
        <v>26</v>
      </c>
      <c r="Q25" s="3">
        <f t="shared" si="8"/>
        <v>27.5</v>
      </c>
      <c r="R25" s="3">
        <f t="shared" si="9"/>
        <v>37.5</v>
      </c>
      <c r="S25" s="82">
        <f t="shared" si="10"/>
        <v>155</v>
      </c>
    </row>
    <row r="26" spans="1:19" s="67" customFormat="1" ht="14.25" x14ac:dyDescent="0.25">
      <c r="A26" s="44">
        <f>BIODATA!A24</f>
        <v>19</v>
      </c>
      <c r="B26" s="44" t="str">
        <f>BIODATA!D24</f>
        <v>021010196</v>
      </c>
      <c r="C26" s="45" t="str">
        <f>BIODATA!E24</f>
        <v xml:space="preserve"> PUTRA SUCI PRATAMA</v>
      </c>
      <c r="D26" s="44" t="str">
        <f>BIODATA!G24</f>
        <v>Akuntansi</v>
      </c>
      <c r="E26" s="4">
        <v>80</v>
      </c>
      <c r="F26" s="4">
        <v>32</v>
      </c>
      <c r="G26" s="15">
        <v>22.5</v>
      </c>
      <c r="H26" s="85">
        <v>47.5</v>
      </c>
      <c r="I26" s="82">
        <f t="shared" si="4"/>
        <v>182</v>
      </c>
      <c r="J26" s="83" t="str">
        <f t="shared" si="5"/>
        <v>Baik</v>
      </c>
      <c r="K26" s="83" t="str">
        <f t="shared" si="0"/>
        <v>Kurang</v>
      </c>
      <c r="L26" s="83" t="str">
        <f t="shared" si="1"/>
        <v>Kurang</v>
      </c>
      <c r="M26" s="83" t="str">
        <f t="shared" si="2"/>
        <v>Kurang</v>
      </c>
      <c r="N26" s="66"/>
      <c r="O26" s="3">
        <f t="shared" si="6"/>
        <v>80</v>
      </c>
      <c r="P26" s="3">
        <f t="shared" si="7"/>
        <v>32</v>
      </c>
      <c r="Q26" s="3">
        <f t="shared" si="8"/>
        <v>22.5</v>
      </c>
      <c r="R26" s="3">
        <f t="shared" si="9"/>
        <v>47.5</v>
      </c>
      <c r="S26" s="82">
        <f t="shared" si="10"/>
        <v>182</v>
      </c>
    </row>
    <row r="27" spans="1:19" s="67" customFormat="1" ht="14.25" x14ac:dyDescent="0.25">
      <c r="A27" s="44">
        <f>BIODATA!A25</f>
        <v>20</v>
      </c>
      <c r="B27" s="44" t="str">
        <f>BIODATA!D25</f>
        <v>021010205</v>
      </c>
      <c r="C27" s="45" t="str">
        <f>BIODATA!E25</f>
        <v xml:space="preserve"> RATINA</v>
      </c>
      <c r="D27" s="44" t="str">
        <f>BIODATA!G25</f>
        <v>Akuntansi</v>
      </c>
      <c r="E27" s="4"/>
      <c r="F27" s="4"/>
      <c r="G27" s="15"/>
      <c r="H27" s="85"/>
      <c r="I27" s="82">
        <f t="shared" si="4"/>
        <v>0</v>
      </c>
      <c r="J27" s="83" t="str">
        <f t="shared" si="5"/>
        <v>Kurang</v>
      </c>
      <c r="K27" s="83" t="str">
        <f t="shared" si="0"/>
        <v>Kurang</v>
      </c>
      <c r="L27" s="83" t="str">
        <f t="shared" si="1"/>
        <v>Kurang</v>
      </c>
      <c r="M27" s="83" t="str">
        <f t="shared" si="2"/>
        <v>Kurang</v>
      </c>
      <c r="N27" s="66"/>
      <c r="O27" s="3" t="str">
        <f t="shared" si="6"/>
        <v xml:space="preserve"> </v>
      </c>
      <c r="P27" s="3" t="str">
        <f t="shared" si="7"/>
        <v xml:space="preserve"> </v>
      </c>
      <c r="Q27" s="3" t="str">
        <f t="shared" si="8"/>
        <v xml:space="preserve"> </v>
      </c>
      <c r="R27" s="3" t="str">
        <f t="shared" si="9"/>
        <v xml:space="preserve"> </v>
      </c>
      <c r="S27" s="82">
        <f t="shared" si="10"/>
        <v>0</v>
      </c>
    </row>
    <row r="28" spans="1:19" s="67" customFormat="1" ht="14.25" x14ac:dyDescent="0.25">
      <c r="A28" s="44">
        <f>BIODATA!A26</f>
        <v>21</v>
      </c>
      <c r="B28" s="44" t="str">
        <f>BIODATA!D26</f>
        <v>021010214</v>
      </c>
      <c r="C28" s="45" t="str">
        <f>BIODATA!E26</f>
        <v xml:space="preserve"> RAVI LESTARI</v>
      </c>
      <c r="D28" s="44" t="str">
        <f>BIODATA!G26</f>
        <v>Akuntansi</v>
      </c>
      <c r="E28" s="4"/>
      <c r="F28" s="4"/>
      <c r="G28" s="15"/>
      <c r="H28" s="85"/>
      <c r="I28" s="82">
        <f t="shared" si="4"/>
        <v>0</v>
      </c>
      <c r="J28" s="83" t="str">
        <f t="shared" si="5"/>
        <v>Kurang</v>
      </c>
      <c r="K28" s="83" t="str">
        <f t="shared" si="0"/>
        <v>Kurang</v>
      </c>
      <c r="L28" s="83" t="str">
        <f t="shared" si="1"/>
        <v>Kurang</v>
      </c>
      <c r="M28" s="83" t="str">
        <f t="shared" si="2"/>
        <v>Kurang</v>
      </c>
      <c r="N28" s="66"/>
      <c r="O28" s="3" t="str">
        <f t="shared" si="6"/>
        <v xml:space="preserve"> </v>
      </c>
      <c r="P28" s="3" t="str">
        <f t="shared" si="7"/>
        <v xml:space="preserve"> </v>
      </c>
      <c r="Q28" s="3" t="str">
        <f t="shared" si="8"/>
        <v xml:space="preserve"> </v>
      </c>
      <c r="R28" s="3" t="str">
        <f t="shared" si="9"/>
        <v xml:space="preserve"> </v>
      </c>
      <c r="S28" s="82">
        <f t="shared" si="10"/>
        <v>0</v>
      </c>
    </row>
    <row r="29" spans="1:19" s="67" customFormat="1" ht="14.25" x14ac:dyDescent="0.25">
      <c r="A29" s="44">
        <f>BIODATA!A27</f>
        <v>22</v>
      </c>
      <c r="B29" s="44" t="str">
        <f>BIODATA!D27</f>
        <v>021010223</v>
      </c>
      <c r="C29" s="45" t="str">
        <f>BIODATA!E27</f>
        <v xml:space="preserve"> RETNO KARTIKA</v>
      </c>
      <c r="D29" s="44" t="str">
        <f>BIODATA!G27</f>
        <v>Akuntansi</v>
      </c>
      <c r="E29" s="4">
        <v>80</v>
      </c>
      <c r="F29" s="4">
        <v>40</v>
      </c>
      <c r="G29" s="15">
        <v>20</v>
      </c>
      <c r="H29" s="85">
        <v>40</v>
      </c>
      <c r="I29" s="82">
        <f t="shared" si="4"/>
        <v>180</v>
      </c>
      <c r="J29" s="83" t="str">
        <f t="shared" si="5"/>
        <v>Baik</v>
      </c>
      <c r="K29" s="83" t="str">
        <f t="shared" si="0"/>
        <v>Kurang</v>
      </c>
      <c r="L29" s="83" t="str">
        <f t="shared" si="1"/>
        <v>Kurang</v>
      </c>
      <c r="M29" s="83" t="str">
        <f t="shared" si="2"/>
        <v>Kurang</v>
      </c>
      <c r="N29" s="66"/>
      <c r="O29" s="3">
        <f t="shared" si="6"/>
        <v>80</v>
      </c>
      <c r="P29" s="3">
        <f t="shared" si="7"/>
        <v>40</v>
      </c>
      <c r="Q29" s="3">
        <f t="shared" si="8"/>
        <v>20</v>
      </c>
      <c r="R29" s="3">
        <f t="shared" si="9"/>
        <v>40</v>
      </c>
      <c r="S29" s="82">
        <f t="shared" si="10"/>
        <v>180</v>
      </c>
    </row>
    <row r="30" spans="1:19" s="67" customFormat="1" ht="14.25" x14ac:dyDescent="0.25">
      <c r="A30" s="44">
        <f>BIODATA!A28</f>
        <v>23</v>
      </c>
      <c r="B30" s="44" t="str">
        <f>BIODATA!D28</f>
        <v>021010232</v>
      </c>
      <c r="C30" s="45" t="str">
        <f>BIODATA!E28</f>
        <v xml:space="preserve"> REZA NASUTION</v>
      </c>
      <c r="D30" s="44" t="str">
        <f>BIODATA!G28</f>
        <v>Akuntansi</v>
      </c>
      <c r="E30" s="4">
        <v>88</v>
      </c>
      <c r="F30" s="4">
        <v>44</v>
      </c>
      <c r="G30" s="15">
        <v>32.5</v>
      </c>
      <c r="H30" s="85">
        <v>55</v>
      </c>
      <c r="I30" s="82">
        <f t="shared" si="4"/>
        <v>219.5</v>
      </c>
      <c r="J30" s="83" t="str">
        <f t="shared" si="5"/>
        <v>Sangat Baik</v>
      </c>
      <c r="K30" s="83" t="str">
        <f t="shared" si="0"/>
        <v>Kurang</v>
      </c>
      <c r="L30" s="83" t="str">
        <f t="shared" si="1"/>
        <v>Kurang</v>
      </c>
      <c r="M30" s="83" t="str">
        <f t="shared" si="2"/>
        <v>Kurang</v>
      </c>
      <c r="N30" s="66"/>
      <c r="O30" s="3">
        <f t="shared" si="6"/>
        <v>88</v>
      </c>
      <c r="P30" s="3">
        <f t="shared" si="7"/>
        <v>44</v>
      </c>
      <c r="Q30" s="3">
        <f t="shared" si="8"/>
        <v>32.5</v>
      </c>
      <c r="R30" s="3">
        <f t="shared" si="9"/>
        <v>55</v>
      </c>
      <c r="S30" s="82">
        <f t="shared" si="10"/>
        <v>219.5</v>
      </c>
    </row>
    <row r="31" spans="1:19" s="67" customFormat="1" ht="14.25" x14ac:dyDescent="0.25">
      <c r="A31" s="44">
        <f>BIODATA!A29</f>
        <v>24</v>
      </c>
      <c r="B31" s="44" t="str">
        <f>BIODATA!D29</f>
        <v>021010249</v>
      </c>
      <c r="C31" s="45" t="str">
        <f>BIODATA!E29</f>
        <v xml:space="preserve"> RIYAN SAPUTRA</v>
      </c>
      <c r="D31" s="44" t="str">
        <f>BIODATA!G29</f>
        <v>Akuntansi</v>
      </c>
      <c r="E31" s="4">
        <v>84</v>
      </c>
      <c r="F31" s="4">
        <v>46</v>
      </c>
      <c r="G31" s="15">
        <v>37.5</v>
      </c>
      <c r="H31" s="85">
        <v>50</v>
      </c>
      <c r="I31" s="82">
        <f t="shared" si="4"/>
        <v>217.5</v>
      </c>
      <c r="J31" s="83" t="str">
        <f t="shared" si="5"/>
        <v>Baik</v>
      </c>
      <c r="K31" s="83" t="str">
        <f t="shared" si="0"/>
        <v>Kurang</v>
      </c>
      <c r="L31" s="83" t="str">
        <f t="shared" si="1"/>
        <v>Kurang</v>
      </c>
      <c r="M31" s="83" t="str">
        <f t="shared" si="2"/>
        <v>Kurang</v>
      </c>
      <c r="N31" s="66"/>
      <c r="O31" s="3">
        <f t="shared" si="6"/>
        <v>84</v>
      </c>
      <c r="P31" s="3">
        <f t="shared" si="7"/>
        <v>46</v>
      </c>
      <c r="Q31" s="3">
        <f t="shared" si="8"/>
        <v>37.5</v>
      </c>
      <c r="R31" s="3">
        <f t="shared" si="9"/>
        <v>50</v>
      </c>
      <c r="S31" s="82">
        <f t="shared" si="10"/>
        <v>217.5</v>
      </c>
    </row>
    <row r="32" spans="1:19" s="67" customFormat="1" ht="14.25" x14ac:dyDescent="0.25">
      <c r="A32" s="44">
        <f>BIODATA!A30</f>
        <v>25</v>
      </c>
      <c r="B32" s="44" t="str">
        <f>BIODATA!D30</f>
        <v>021010258</v>
      </c>
      <c r="C32" s="45" t="str">
        <f>BIODATA!E30</f>
        <v xml:space="preserve"> ROBIN YOGA SAPUTRA</v>
      </c>
      <c r="D32" s="44" t="str">
        <f>BIODATA!G30</f>
        <v>Akuntansi</v>
      </c>
      <c r="E32" s="4"/>
      <c r="F32" s="4"/>
      <c r="G32" s="15"/>
      <c r="H32" s="85"/>
      <c r="I32" s="82">
        <f t="shared" si="4"/>
        <v>0</v>
      </c>
      <c r="J32" s="83" t="str">
        <f t="shared" si="5"/>
        <v>Kurang</v>
      </c>
      <c r="K32" s="83" t="str">
        <f t="shared" si="0"/>
        <v>Kurang</v>
      </c>
      <c r="L32" s="83" t="str">
        <f t="shared" si="1"/>
        <v>Kurang</v>
      </c>
      <c r="M32" s="83" t="str">
        <f t="shared" si="2"/>
        <v>Kurang</v>
      </c>
      <c r="N32" s="66"/>
      <c r="O32" s="3" t="str">
        <f t="shared" si="6"/>
        <v xml:space="preserve"> </v>
      </c>
      <c r="P32" s="3" t="str">
        <f t="shared" si="7"/>
        <v xml:space="preserve"> </v>
      </c>
      <c r="Q32" s="3" t="str">
        <f t="shared" si="8"/>
        <v xml:space="preserve"> </v>
      </c>
      <c r="R32" s="3" t="str">
        <f t="shared" si="9"/>
        <v xml:space="preserve"> </v>
      </c>
      <c r="S32" s="82">
        <f t="shared" si="10"/>
        <v>0</v>
      </c>
    </row>
    <row r="33" spans="1:19" s="67" customFormat="1" ht="14.25" x14ac:dyDescent="0.25">
      <c r="A33" s="44">
        <f>BIODATA!A31</f>
        <v>26</v>
      </c>
      <c r="B33" s="44" t="str">
        <f>BIODATA!D31</f>
        <v>021010267</v>
      </c>
      <c r="C33" s="45" t="str">
        <f>BIODATA!E31</f>
        <v xml:space="preserve"> ROSELIA PUTRI LESTARI</v>
      </c>
      <c r="D33" s="44" t="str">
        <f>BIODATA!G31</f>
        <v>Akuntansi</v>
      </c>
      <c r="E33" s="4">
        <v>82</v>
      </c>
      <c r="F33" s="4">
        <v>32</v>
      </c>
      <c r="G33" s="15">
        <v>37.5</v>
      </c>
      <c r="H33" s="85">
        <v>57.5</v>
      </c>
      <c r="I33" s="82">
        <f t="shared" si="4"/>
        <v>209</v>
      </c>
      <c r="J33" s="83" t="str">
        <f t="shared" si="5"/>
        <v>Baik</v>
      </c>
      <c r="K33" s="83" t="str">
        <f t="shared" si="0"/>
        <v>Kurang</v>
      </c>
      <c r="L33" s="83" t="str">
        <f t="shared" si="1"/>
        <v>Kurang</v>
      </c>
      <c r="M33" s="83" t="str">
        <f t="shared" si="2"/>
        <v>Cukup</v>
      </c>
      <c r="N33" s="66"/>
      <c r="O33" s="3">
        <f t="shared" si="6"/>
        <v>82</v>
      </c>
      <c r="P33" s="3">
        <f t="shared" si="7"/>
        <v>32</v>
      </c>
      <c r="Q33" s="3">
        <f t="shared" si="8"/>
        <v>37.5</v>
      </c>
      <c r="R33" s="3">
        <f t="shared" si="9"/>
        <v>57.5</v>
      </c>
      <c r="S33" s="82">
        <f t="shared" si="10"/>
        <v>209</v>
      </c>
    </row>
    <row r="34" spans="1:19" s="67" customFormat="1" ht="14.25" x14ac:dyDescent="0.25">
      <c r="A34" s="44">
        <f>BIODATA!A32</f>
        <v>27</v>
      </c>
      <c r="B34" s="44" t="str">
        <f>BIODATA!D32</f>
        <v>021010276</v>
      </c>
      <c r="C34" s="45" t="str">
        <f>BIODATA!E32</f>
        <v xml:space="preserve"> SINDI NADIA</v>
      </c>
      <c r="D34" s="44" t="str">
        <f>BIODATA!G32</f>
        <v>Akuntansi</v>
      </c>
      <c r="E34" s="4">
        <v>84</v>
      </c>
      <c r="F34" s="4">
        <v>28</v>
      </c>
      <c r="G34" s="15">
        <v>30</v>
      </c>
      <c r="H34" s="85">
        <v>47.5</v>
      </c>
      <c r="I34" s="82">
        <f t="shared" si="4"/>
        <v>189.5</v>
      </c>
      <c r="J34" s="83" t="str">
        <f t="shared" si="5"/>
        <v>Baik</v>
      </c>
      <c r="K34" s="83" t="str">
        <f t="shared" si="0"/>
        <v>Kurang</v>
      </c>
      <c r="L34" s="83" t="str">
        <f t="shared" si="1"/>
        <v>Kurang</v>
      </c>
      <c r="M34" s="83" t="str">
        <f t="shared" si="2"/>
        <v>Kurang</v>
      </c>
      <c r="N34" s="66"/>
      <c r="O34" s="3">
        <f t="shared" si="6"/>
        <v>84</v>
      </c>
      <c r="P34" s="3">
        <f t="shared" si="7"/>
        <v>28</v>
      </c>
      <c r="Q34" s="3">
        <f t="shared" si="8"/>
        <v>30</v>
      </c>
      <c r="R34" s="3">
        <f t="shared" si="9"/>
        <v>47.5</v>
      </c>
      <c r="S34" s="82">
        <f t="shared" si="10"/>
        <v>189.5</v>
      </c>
    </row>
    <row r="35" spans="1:19" s="67" customFormat="1" ht="14.25" x14ac:dyDescent="0.25">
      <c r="A35" s="44">
        <f>BIODATA!A33</f>
        <v>28</v>
      </c>
      <c r="B35" s="44" t="str">
        <f>BIODATA!D33</f>
        <v>021010285</v>
      </c>
      <c r="C35" s="45" t="str">
        <f>BIODATA!E33</f>
        <v xml:space="preserve"> SITI HUMAIROH</v>
      </c>
      <c r="D35" s="44" t="str">
        <f>BIODATA!G33</f>
        <v>Akuntansi</v>
      </c>
      <c r="E35" s="4"/>
      <c r="F35" s="4"/>
      <c r="G35" s="15"/>
      <c r="H35" s="85"/>
      <c r="I35" s="82">
        <f t="shared" si="4"/>
        <v>0</v>
      </c>
      <c r="J35" s="83" t="str">
        <f t="shared" si="5"/>
        <v>Kurang</v>
      </c>
      <c r="K35" s="83" t="str">
        <f t="shared" si="0"/>
        <v>Kurang</v>
      </c>
      <c r="L35" s="83" t="str">
        <f t="shared" si="1"/>
        <v>Kurang</v>
      </c>
      <c r="M35" s="83" t="str">
        <f t="shared" si="2"/>
        <v>Kurang</v>
      </c>
      <c r="N35" s="66"/>
      <c r="O35" s="3" t="str">
        <f t="shared" si="6"/>
        <v xml:space="preserve"> </v>
      </c>
      <c r="P35" s="3" t="str">
        <f t="shared" si="7"/>
        <v xml:space="preserve"> </v>
      </c>
      <c r="Q35" s="3" t="str">
        <f t="shared" si="8"/>
        <v xml:space="preserve"> </v>
      </c>
      <c r="R35" s="3" t="str">
        <f t="shared" si="9"/>
        <v xml:space="preserve"> </v>
      </c>
      <c r="S35" s="82">
        <f t="shared" si="10"/>
        <v>0</v>
      </c>
    </row>
    <row r="36" spans="1:19" s="67" customFormat="1" ht="14.25" x14ac:dyDescent="0.25">
      <c r="A36" s="44">
        <f>BIODATA!A34</f>
        <v>29</v>
      </c>
      <c r="B36" s="44" t="str">
        <f>BIODATA!D34</f>
        <v>021010294</v>
      </c>
      <c r="C36" s="45" t="str">
        <f>BIODATA!E34</f>
        <v xml:space="preserve"> SLAMET RIYADI</v>
      </c>
      <c r="D36" s="44" t="str">
        <f>BIODATA!G34</f>
        <v>Akuntansi</v>
      </c>
      <c r="E36" s="4"/>
      <c r="F36" s="4"/>
      <c r="G36" s="15"/>
      <c r="H36" s="85"/>
      <c r="I36" s="82">
        <f t="shared" si="4"/>
        <v>0</v>
      </c>
      <c r="J36" s="83" t="str">
        <f t="shared" si="5"/>
        <v>Kurang</v>
      </c>
      <c r="K36" s="83" t="str">
        <f t="shared" si="0"/>
        <v>Kurang</v>
      </c>
      <c r="L36" s="83" t="str">
        <f t="shared" si="1"/>
        <v>Kurang</v>
      </c>
      <c r="M36" s="83" t="str">
        <f t="shared" si="2"/>
        <v>Kurang</v>
      </c>
      <c r="N36" s="66"/>
      <c r="O36" s="3" t="str">
        <f t="shared" si="6"/>
        <v xml:space="preserve"> </v>
      </c>
      <c r="P36" s="3" t="str">
        <f t="shared" si="7"/>
        <v xml:space="preserve"> </v>
      </c>
      <c r="Q36" s="3" t="str">
        <f t="shared" si="8"/>
        <v xml:space="preserve"> </v>
      </c>
      <c r="R36" s="3" t="str">
        <f t="shared" si="9"/>
        <v xml:space="preserve"> </v>
      </c>
      <c r="S36" s="82">
        <f t="shared" si="10"/>
        <v>0</v>
      </c>
    </row>
    <row r="37" spans="1:19" s="67" customFormat="1" ht="14.25" x14ac:dyDescent="0.25">
      <c r="A37" s="44">
        <f>BIODATA!A35</f>
        <v>30</v>
      </c>
      <c r="B37" s="44" t="str">
        <f>BIODATA!D35</f>
        <v>021010303</v>
      </c>
      <c r="C37" s="45" t="str">
        <f>BIODATA!E35</f>
        <v xml:space="preserve"> SUSILAWATI</v>
      </c>
      <c r="D37" s="44" t="str">
        <f>BIODATA!G35</f>
        <v>Akuntansi</v>
      </c>
      <c r="E37" s="4"/>
      <c r="F37" s="4"/>
      <c r="G37" s="15"/>
      <c r="H37" s="85"/>
      <c r="I37" s="82">
        <f t="shared" si="4"/>
        <v>0</v>
      </c>
      <c r="J37" s="83" t="str">
        <f t="shared" si="5"/>
        <v>Kurang</v>
      </c>
      <c r="K37" s="83" t="str">
        <f t="shared" si="0"/>
        <v>Kurang</v>
      </c>
      <c r="L37" s="83" t="str">
        <f t="shared" si="1"/>
        <v>Kurang</v>
      </c>
      <c r="M37" s="83" t="str">
        <f t="shared" si="2"/>
        <v>Kurang</v>
      </c>
      <c r="N37" s="66"/>
      <c r="O37" s="3" t="str">
        <f t="shared" si="6"/>
        <v xml:space="preserve"> </v>
      </c>
      <c r="P37" s="3" t="str">
        <f t="shared" si="7"/>
        <v xml:space="preserve"> </v>
      </c>
      <c r="Q37" s="3" t="str">
        <f t="shared" si="8"/>
        <v xml:space="preserve"> </v>
      </c>
      <c r="R37" s="3" t="str">
        <f t="shared" si="9"/>
        <v xml:space="preserve"> </v>
      </c>
      <c r="S37" s="82">
        <f t="shared" si="10"/>
        <v>0</v>
      </c>
    </row>
    <row r="38" spans="1:19" s="67" customFormat="1" ht="14.25" x14ac:dyDescent="0.25">
      <c r="A38" s="44">
        <f>BIODATA!A36</f>
        <v>31</v>
      </c>
      <c r="B38" s="44" t="str">
        <f>BIODATA!D36</f>
        <v>021010312</v>
      </c>
      <c r="C38" s="45" t="str">
        <f>BIODATA!E36</f>
        <v xml:space="preserve"> ULAN MUSTIKA EMBUN</v>
      </c>
      <c r="D38" s="44" t="str">
        <f>BIODATA!G36</f>
        <v>Akuntansi</v>
      </c>
      <c r="E38" s="4"/>
      <c r="F38" s="4"/>
      <c r="G38" s="15"/>
      <c r="H38" s="85"/>
      <c r="I38" s="82">
        <f t="shared" si="4"/>
        <v>0</v>
      </c>
      <c r="J38" s="83" t="str">
        <f t="shared" si="5"/>
        <v>Kurang</v>
      </c>
      <c r="K38" s="83" t="str">
        <f t="shared" si="0"/>
        <v>Kurang</v>
      </c>
      <c r="L38" s="83" t="str">
        <f t="shared" si="1"/>
        <v>Kurang</v>
      </c>
      <c r="M38" s="83" t="str">
        <f t="shared" si="2"/>
        <v>Kurang</v>
      </c>
      <c r="N38" s="66"/>
      <c r="O38" s="3" t="str">
        <f t="shared" si="6"/>
        <v xml:space="preserve"> </v>
      </c>
      <c r="P38" s="3" t="str">
        <f t="shared" si="7"/>
        <v xml:space="preserve"> </v>
      </c>
      <c r="Q38" s="3" t="str">
        <f t="shared" si="8"/>
        <v xml:space="preserve"> </v>
      </c>
      <c r="R38" s="3" t="str">
        <f t="shared" si="9"/>
        <v xml:space="preserve"> </v>
      </c>
      <c r="S38" s="82">
        <f t="shared" si="10"/>
        <v>0</v>
      </c>
    </row>
    <row r="39" spans="1:19" s="67" customFormat="1" ht="14.25" x14ac:dyDescent="0.25">
      <c r="A39" s="44">
        <f>BIODATA!A37</f>
        <v>32</v>
      </c>
      <c r="B39" s="44" t="str">
        <f>BIODATA!D37</f>
        <v>021010329</v>
      </c>
      <c r="C39" s="45" t="str">
        <f>BIODATA!E37</f>
        <v xml:space="preserve"> YUPING APRIKA</v>
      </c>
      <c r="D39" s="44" t="str">
        <f>BIODATA!G37</f>
        <v>Akuntansi</v>
      </c>
      <c r="E39" s="4"/>
      <c r="F39" s="4"/>
      <c r="G39" s="15"/>
      <c r="H39" s="85"/>
      <c r="I39" s="82">
        <f t="shared" si="4"/>
        <v>0</v>
      </c>
      <c r="J39" s="83" t="str">
        <f t="shared" si="5"/>
        <v>Kurang</v>
      </c>
      <c r="K39" s="83" t="str">
        <f t="shared" si="0"/>
        <v>Kurang</v>
      </c>
      <c r="L39" s="83" t="str">
        <f t="shared" si="1"/>
        <v>Kurang</v>
      </c>
      <c r="M39" s="83" t="str">
        <f t="shared" si="2"/>
        <v>Kurang</v>
      </c>
      <c r="N39" s="66"/>
      <c r="O39" s="3" t="str">
        <f t="shared" si="6"/>
        <v xml:space="preserve"> </v>
      </c>
      <c r="P39" s="3" t="str">
        <f t="shared" si="7"/>
        <v xml:space="preserve"> </v>
      </c>
      <c r="Q39" s="3" t="str">
        <f t="shared" si="8"/>
        <v xml:space="preserve"> </v>
      </c>
      <c r="R39" s="3" t="str">
        <f t="shared" si="9"/>
        <v xml:space="preserve"> </v>
      </c>
      <c r="S39" s="82">
        <f t="shared" si="10"/>
        <v>0</v>
      </c>
    </row>
    <row r="40" spans="1:19" s="67" customFormat="1" ht="14.25" x14ac:dyDescent="0.25">
      <c r="A40" s="44">
        <f>BIODATA!A38</f>
        <v>33</v>
      </c>
      <c r="B40" s="44" t="str">
        <f>BIODATA!D38</f>
        <v>021010338</v>
      </c>
      <c r="C40" s="45" t="str">
        <f>BIODATA!E38</f>
        <v xml:space="preserve"> ZAHARA AZMI</v>
      </c>
      <c r="D40" s="44" t="str">
        <f>BIODATA!G38</f>
        <v>Akuntansi</v>
      </c>
      <c r="E40" s="4">
        <v>60</v>
      </c>
      <c r="F40" s="4">
        <v>26</v>
      </c>
      <c r="G40" s="15">
        <v>30</v>
      </c>
      <c r="H40" s="85">
        <v>37.5</v>
      </c>
      <c r="I40" s="82">
        <f t="shared" si="4"/>
        <v>153.5</v>
      </c>
      <c r="J40" s="83" t="str">
        <f t="shared" si="5"/>
        <v>Cukup</v>
      </c>
      <c r="K40" s="83" t="str">
        <f t="shared" si="0"/>
        <v>Kurang</v>
      </c>
      <c r="L40" s="83" t="str">
        <f t="shared" si="1"/>
        <v>Kurang</v>
      </c>
      <c r="M40" s="83" t="str">
        <f t="shared" si="2"/>
        <v>Kurang</v>
      </c>
      <c r="N40" s="66"/>
      <c r="O40" s="3">
        <f t="shared" si="6"/>
        <v>60</v>
      </c>
      <c r="P40" s="3">
        <f t="shared" si="7"/>
        <v>26</v>
      </c>
      <c r="Q40" s="3">
        <f t="shared" si="8"/>
        <v>30</v>
      </c>
      <c r="R40" s="3">
        <f t="shared" si="9"/>
        <v>37.5</v>
      </c>
      <c r="S40" s="82">
        <f t="shared" si="10"/>
        <v>153.5</v>
      </c>
    </row>
    <row r="41" spans="1:19" s="67" customFormat="1" ht="14.25" x14ac:dyDescent="0.25">
      <c r="A41" s="44">
        <f>BIODATA!A39</f>
        <v>34</v>
      </c>
      <c r="B41" s="44" t="str">
        <f>BIODATA!D39</f>
        <v>021010347</v>
      </c>
      <c r="C41" s="45" t="str">
        <f>BIODATA!E39</f>
        <v xml:space="preserve"> ADE RAHMAT</v>
      </c>
      <c r="D41" s="44" t="str">
        <f>BIODATA!G39</f>
        <v>Akuntansi</v>
      </c>
      <c r="E41" s="4"/>
      <c r="F41" s="4"/>
      <c r="G41" s="15"/>
      <c r="H41" s="85"/>
      <c r="I41" s="82">
        <f t="shared" si="4"/>
        <v>0</v>
      </c>
      <c r="J41" s="83" t="str">
        <f t="shared" si="5"/>
        <v>Kurang</v>
      </c>
      <c r="K41" s="83" t="str">
        <f t="shared" si="0"/>
        <v>Kurang</v>
      </c>
      <c r="L41" s="83" t="str">
        <f t="shared" si="1"/>
        <v>Kurang</v>
      </c>
      <c r="M41" s="83" t="str">
        <f t="shared" si="2"/>
        <v>Kurang</v>
      </c>
      <c r="N41" s="66"/>
      <c r="O41" s="3" t="str">
        <f t="shared" si="6"/>
        <v xml:space="preserve"> </v>
      </c>
      <c r="P41" s="3" t="str">
        <f t="shared" si="7"/>
        <v xml:space="preserve"> </v>
      </c>
      <c r="Q41" s="3" t="str">
        <f t="shared" si="8"/>
        <v xml:space="preserve"> </v>
      </c>
      <c r="R41" s="3" t="str">
        <f t="shared" si="9"/>
        <v xml:space="preserve"> </v>
      </c>
      <c r="S41" s="82">
        <f t="shared" si="10"/>
        <v>0</v>
      </c>
    </row>
    <row r="42" spans="1:19" s="67" customFormat="1" ht="14.25" x14ac:dyDescent="0.25">
      <c r="A42" s="44">
        <f>BIODATA!A40</f>
        <v>35</v>
      </c>
      <c r="B42" s="44" t="str">
        <f>BIODATA!D40</f>
        <v>021010356</v>
      </c>
      <c r="C42" s="45" t="str">
        <f>BIODATA!E40</f>
        <v xml:space="preserve"> AGUSTINI ERLY SOFI</v>
      </c>
      <c r="D42" s="44" t="str">
        <f>BIODATA!G40</f>
        <v>Akuntansi</v>
      </c>
      <c r="E42" s="4"/>
      <c r="F42" s="4"/>
      <c r="G42" s="15"/>
      <c r="H42" s="85"/>
      <c r="I42" s="82">
        <f t="shared" si="4"/>
        <v>0</v>
      </c>
      <c r="J42" s="83" t="str">
        <f t="shared" si="5"/>
        <v>Kurang</v>
      </c>
      <c r="K42" s="83" t="str">
        <f t="shared" si="0"/>
        <v>Kurang</v>
      </c>
      <c r="L42" s="83" t="str">
        <f t="shared" si="1"/>
        <v>Kurang</v>
      </c>
      <c r="M42" s="83" t="str">
        <f t="shared" si="2"/>
        <v>Kurang</v>
      </c>
      <c r="N42" s="66"/>
      <c r="O42" s="3" t="str">
        <f t="shared" si="6"/>
        <v xml:space="preserve"> </v>
      </c>
      <c r="P42" s="3" t="str">
        <f t="shared" si="7"/>
        <v xml:space="preserve"> </v>
      </c>
      <c r="Q42" s="3" t="str">
        <f t="shared" si="8"/>
        <v xml:space="preserve"> </v>
      </c>
      <c r="R42" s="3" t="str">
        <f t="shared" si="9"/>
        <v xml:space="preserve"> </v>
      </c>
      <c r="S42" s="82">
        <f t="shared" si="10"/>
        <v>0</v>
      </c>
    </row>
    <row r="43" spans="1:19" s="67" customFormat="1" ht="14.25" x14ac:dyDescent="0.25">
      <c r="A43" s="44">
        <f>BIODATA!A41</f>
        <v>36</v>
      </c>
      <c r="B43" s="44" t="str">
        <f>BIODATA!D41</f>
        <v>021010365</v>
      </c>
      <c r="C43" s="45" t="str">
        <f>BIODATA!E41</f>
        <v xml:space="preserve"> ALAN ANUGRAH</v>
      </c>
      <c r="D43" s="44" t="str">
        <f>BIODATA!G41</f>
        <v>Akuntansi</v>
      </c>
      <c r="E43" s="4"/>
      <c r="F43" s="4"/>
      <c r="G43" s="15"/>
      <c r="H43" s="85"/>
      <c r="I43" s="82">
        <f t="shared" si="4"/>
        <v>0</v>
      </c>
      <c r="J43" s="83" t="str">
        <f t="shared" si="5"/>
        <v>Kurang</v>
      </c>
      <c r="K43" s="83" t="str">
        <f t="shared" si="0"/>
        <v>Kurang</v>
      </c>
      <c r="L43" s="83" t="str">
        <f t="shared" si="1"/>
        <v>Kurang</v>
      </c>
      <c r="M43" s="83" t="str">
        <f t="shared" si="2"/>
        <v>Kurang</v>
      </c>
      <c r="N43" s="66"/>
      <c r="O43" s="3" t="str">
        <f t="shared" si="6"/>
        <v xml:space="preserve"> </v>
      </c>
      <c r="P43" s="3" t="str">
        <f t="shared" si="7"/>
        <v xml:space="preserve"> </v>
      </c>
      <c r="Q43" s="3" t="str">
        <f t="shared" si="8"/>
        <v xml:space="preserve"> </v>
      </c>
      <c r="R43" s="3" t="str">
        <f t="shared" si="9"/>
        <v xml:space="preserve"> </v>
      </c>
      <c r="S43" s="82">
        <f t="shared" si="10"/>
        <v>0</v>
      </c>
    </row>
    <row r="44" spans="1:19" s="67" customFormat="1" ht="14.25" x14ac:dyDescent="0.25">
      <c r="A44" s="44">
        <f>BIODATA!A42</f>
        <v>37</v>
      </c>
      <c r="B44" s="44" t="str">
        <f>BIODATA!D42</f>
        <v>021010374</v>
      </c>
      <c r="C44" s="45" t="str">
        <f>BIODATA!E42</f>
        <v xml:space="preserve"> ANGGA BEVILIANSAH</v>
      </c>
      <c r="D44" s="44" t="str">
        <f>BIODATA!G42</f>
        <v>Akuntansi</v>
      </c>
      <c r="E44" s="4"/>
      <c r="F44" s="4"/>
      <c r="G44" s="15"/>
      <c r="H44" s="85"/>
      <c r="I44" s="82">
        <f t="shared" si="4"/>
        <v>0</v>
      </c>
      <c r="J44" s="83" t="str">
        <f t="shared" si="5"/>
        <v>Kurang</v>
      </c>
      <c r="K44" s="83" t="str">
        <f t="shared" si="0"/>
        <v>Kurang</v>
      </c>
      <c r="L44" s="83" t="str">
        <f t="shared" si="1"/>
        <v>Kurang</v>
      </c>
      <c r="M44" s="83" t="str">
        <f t="shared" si="2"/>
        <v>Kurang</v>
      </c>
      <c r="N44" s="66"/>
      <c r="O44" s="3" t="str">
        <f t="shared" si="6"/>
        <v xml:space="preserve"> </v>
      </c>
      <c r="P44" s="3" t="str">
        <f t="shared" si="7"/>
        <v xml:space="preserve"> </v>
      </c>
      <c r="Q44" s="3" t="str">
        <f t="shared" si="8"/>
        <v xml:space="preserve"> </v>
      </c>
      <c r="R44" s="3" t="str">
        <f t="shared" si="9"/>
        <v xml:space="preserve"> </v>
      </c>
      <c r="S44" s="82">
        <f t="shared" si="10"/>
        <v>0</v>
      </c>
    </row>
    <row r="45" spans="1:19" s="67" customFormat="1" ht="14.25" x14ac:dyDescent="0.25">
      <c r="A45" s="44">
        <f>BIODATA!A43</f>
        <v>38</v>
      </c>
      <c r="B45" s="44" t="str">
        <f>BIODATA!D43</f>
        <v>021010383</v>
      </c>
      <c r="C45" s="45" t="str">
        <f>BIODATA!E43</f>
        <v xml:space="preserve"> ANNISA HARPASEMA</v>
      </c>
      <c r="D45" s="44" t="str">
        <f>BIODATA!G43</f>
        <v>Akuntansi</v>
      </c>
      <c r="E45" s="4"/>
      <c r="F45" s="4"/>
      <c r="G45" s="15"/>
      <c r="H45" s="85"/>
      <c r="I45" s="82">
        <f t="shared" si="4"/>
        <v>0</v>
      </c>
      <c r="J45" s="83" t="str">
        <f t="shared" si="5"/>
        <v>Kurang</v>
      </c>
      <c r="K45" s="83" t="str">
        <f t="shared" si="0"/>
        <v>Kurang</v>
      </c>
      <c r="L45" s="83" t="str">
        <f t="shared" si="1"/>
        <v>Kurang</v>
      </c>
      <c r="M45" s="83" t="str">
        <f t="shared" si="2"/>
        <v>Kurang</v>
      </c>
      <c r="N45" s="66"/>
      <c r="O45" s="3" t="str">
        <f t="shared" si="6"/>
        <v xml:space="preserve"> </v>
      </c>
      <c r="P45" s="3" t="str">
        <f t="shared" si="7"/>
        <v xml:space="preserve"> </v>
      </c>
      <c r="Q45" s="3" t="str">
        <f t="shared" si="8"/>
        <v xml:space="preserve"> </v>
      </c>
      <c r="R45" s="3" t="str">
        <f t="shared" si="9"/>
        <v xml:space="preserve"> </v>
      </c>
      <c r="S45" s="82">
        <f t="shared" si="10"/>
        <v>0</v>
      </c>
    </row>
    <row r="46" spans="1:19" s="67" customFormat="1" ht="14.25" x14ac:dyDescent="0.25">
      <c r="A46" s="44">
        <f>BIODATA!A44</f>
        <v>39</v>
      </c>
      <c r="B46" s="44" t="str">
        <f>BIODATA!D44</f>
        <v>021010392</v>
      </c>
      <c r="C46" s="45" t="str">
        <f>BIODATA!E44</f>
        <v xml:space="preserve"> APRIYENI</v>
      </c>
      <c r="D46" s="44" t="str">
        <f>BIODATA!G44</f>
        <v>Akuntansi</v>
      </c>
      <c r="E46" s="4"/>
      <c r="F46" s="4"/>
      <c r="G46" s="15"/>
      <c r="H46" s="85"/>
      <c r="I46" s="82">
        <f t="shared" si="4"/>
        <v>0</v>
      </c>
      <c r="J46" s="83" t="str">
        <f t="shared" si="5"/>
        <v>Kurang</v>
      </c>
      <c r="K46" s="83" t="str">
        <f t="shared" si="0"/>
        <v>Kurang</v>
      </c>
      <c r="L46" s="83" t="str">
        <f t="shared" si="1"/>
        <v>Kurang</v>
      </c>
      <c r="M46" s="83" t="str">
        <f t="shared" si="2"/>
        <v>Kurang</v>
      </c>
      <c r="N46" s="66"/>
      <c r="O46" s="3" t="str">
        <f t="shared" si="6"/>
        <v xml:space="preserve"> </v>
      </c>
      <c r="P46" s="3" t="str">
        <f t="shared" si="7"/>
        <v xml:space="preserve"> </v>
      </c>
      <c r="Q46" s="3" t="str">
        <f t="shared" si="8"/>
        <v xml:space="preserve"> </v>
      </c>
      <c r="R46" s="3" t="str">
        <f t="shared" si="9"/>
        <v xml:space="preserve"> </v>
      </c>
      <c r="S46" s="82">
        <f t="shared" si="10"/>
        <v>0</v>
      </c>
    </row>
    <row r="47" spans="1:19" s="67" customFormat="1" ht="14.25" x14ac:dyDescent="0.25">
      <c r="A47" s="44">
        <f>BIODATA!A45</f>
        <v>40</v>
      </c>
      <c r="B47" s="44" t="str">
        <f>BIODATA!D45</f>
        <v>021010409</v>
      </c>
      <c r="C47" s="45" t="str">
        <f>BIODATA!E45</f>
        <v xml:space="preserve"> AVIA RAHMAWATI</v>
      </c>
      <c r="D47" s="44" t="str">
        <f>BIODATA!G45</f>
        <v>Akuntansi</v>
      </c>
      <c r="E47" s="4">
        <v>64</v>
      </c>
      <c r="F47" s="4">
        <v>32</v>
      </c>
      <c r="G47" s="15">
        <v>32.5</v>
      </c>
      <c r="H47" s="85">
        <v>32.5</v>
      </c>
      <c r="I47" s="82">
        <f t="shared" si="4"/>
        <v>161</v>
      </c>
      <c r="J47" s="83" t="str">
        <f t="shared" si="5"/>
        <v>Cukup</v>
      </c>
      <c r="K47" s="83" t="str">
        <f t="shared" si="0"/>
        <v>Kurang</v>
      </c>
      <c r="L47" s="83" t="str">
        <f t="shared" si="1"/>
        <v>Kurang</v>
      </c>
      <c r="M47" s="83" t="str">
        <f t="shared" si="2"/>
        <v>Kurang</v>
      </c>
      <c r="N47" s="66"/>
      <c r="O47" s="3">
        <f t="shared" si="6"/>
        <v>64</v>
      </c>
      <c r="P47" s="3">
        <f t="shared" si="7"/>
        <v>32</v>
      </c>
      <c r="Q47" s="3">
        <f t="shared" si="8"/>
        <v>32.5</v>
      </c>
      <c r="R47" s="3">
        <f t="shared" si="9"/>
        <v>32.5</v>
      </c>
      <c r="S47" s="82">
        <f t="shared" si="10"/>
        <v>161</v>
      </c>
    </row>
    <row r="48" spans="1:19" s="67" customFormat="1" ht="14.25" x14ac:dyDescent="0.25">
      <c r="A48" s="44">
        <f>BIODATA!A46</f>
        <v>41</v>
      </c>
      <c r="B48" s="44" t="str">
        <f>BIODATA!D46</f>
        <v>021010418</v>
      </c>
      <c r="C48" s="45" t="str">
        <f>BIODATA!E46</f>
        <v xml:space="preserve"> BUNGA ANJANI</v>
      </c>
      <c r="D48" s="44" t="str">
        <f>BIODATA!G46</f>
        <v>Akuntansi</v>
      </c>
      <c r="E48" s="4"/>
      <c r="F48" s="4"/>
      <c r="G48" s="15"/>
      <c r="H48" s="85"/>
      <c r="I48" s="82">
        <f t="shared" si="4"/>
        <v>0</v>
      </c>
      <c r="J48" s="83" t="str">
        <f t="shared" si="5"/>
        <v>Kurang</v>
      </c>
      <c r="K48" s="83" t="str">
        <f t="shared" si="0"/>
        <v>Kurang</v>
      </c>
      <c r="L48" s="83" t="str">
        <f t="shared" si="1"/>
        <v>Kurang</v>
      </c>
      <c r="M48" s="83" t="str">
        <f t="shared" si="2"/>
        <v>Kurang</v>
      </c>
      <c r="N48" s="66"/>
      <c r="O48" s="3" t="str">
        <f t="shared" si="6"/>
        <v xml:space="preserve"> </v>
      </c>
      <c r="P48" s="3" t="str">
        <f t="shared" si="7"/>
        <v xml:space="preserve"> </v>
      </c>
      <c r="Q48" s="3" t="str">
        <f t="shared" si="8"/>
        <v xml:space="preserve"> </v>
      </c>
      <c r="R48" s="3" t="str">
        <f t="shared" si="9"/>
        <v xml:space="preserve"> </v>
      </c>
      <c r="S48" s="82">
        <f t="shared" si="10"/>
        <v>0</v>
      </c>
    </row>
    <row r="49" spans="1:19" s="67" customFormat="1" ht="14.25" x14ac:dyDescent="0.25">
      <c r="A49" s="44">
        <f>BIODATA!A47</f>
        <v>42</v>
      </c>
      <c r="B49" s="44" t="str">
        <f>BIODATA!D47</f>
        <v>021010427</v>
      </c>
      <c r="C49" s="45" t="str">
        <f>BIODATA!E47</f>
        <v xml:space="preserve"> DADU PERNATA</v>
      </c>
      <c r="D49" s="44" t="str">
        <f>BIODATA!G47</f>
        <v>Akuntansi</v>
      </c>
      <c r="E49" s="4"/>
      <c r="F49" s="4"/>
      <c r="G49" s="15"/>
      <c r="H49" s="85"/>
      <c r="I49" s="82">
        <f t="shared" si="4"/>
        <v>0</v>
      </c>
      <c r="J49" s="83" t="str">
        <f t="shared" si="5"/>
        <v>Kurang</v>
      </c>
      <c r="K49" s="83" t="str">
        <f t="shared" si="0"/>
        <v>Kurang</v>
      </c>
      <c r="L49" s="83" t="str">
        <f t="shared" si="1"/>
        <v>Kurang</v>
      </c>
      <c r="M49" s="83" t="str">
        <f t="shared" si="2"/>
        <v>Kurang</v>
      </c>
      <c r="N49" s="66"/>
      <c r="O49" s="3" t="str">
        <f t="shared" si="6"/>
        <v xml:space="preserve"> </v>
      </c>
      <c r="P49" s="3" t="str">
        <f t="shared" si="7"/>
        <v xml:space="preserve"> </v>
      </c>
      <c r="Q49" s="3" t="str">
        <f t="shared" si="8"/>
        <v xml:space="preserve"> </v>
      </c>
      <c r="R49" s="3" t="str">
        <f t="shared" si="9"/>
        <v xml:space="preserve"> </v>
      </c>
      <c r="S49" s="82">
        <f t="shared" si="10"/>
        <v>0</v>
      </c>
    </row>
    <row r="50" spans="1:19" s="67" customFormat="1" ht="14.25" x14ac:dyDescent="0.25">
      <c r="A50" s="44">
        <f>BIODATA!A48</f>
        <v>43</v>
      </c>
      <c r="B50" s="44" t="str">
        <f>BIODATA!D48</f>
        <v>021010436</v>
      </c>
      <c r="C50" s="45" t="str">
        <f>BIODATA!E48</f>
        <v xml:space="preserve"> DEFIARCA WARU</v>
      </c>
      <c r="D50" s="44" t="str">
        <f>BIODATA!G48</f>
        <v>Akuntansi</v>
      </c>
      <c r="E50" s="4"/>
      <c r="F50" s="4"/>
      <c r="G50" s="15"/>
      <c r="H50" s="85"/>
      <c r="I50" s="82">
        <f t="shared" si="4"/>
        <v>0</v>
      </c>
      <c r="J50" s="83" t="str">
        <f t="shared" si="5"/>
        <v>Kurang</v>
      </c>
      <c r="K50" s="83" t="str">
        <f t="shared" si="0"/>
        <v>Kurang</v>
      </c>
      <c r="L50" s="83" t="str">
        <f t="shared" si="1"/>
        <v>Kurang</v>
      </c>
      <c r="M50" s="83" t="str">
        <f t="shared" si="2"/>
        <v>Kurang</v>
      </c>
      <c r="N50" s="66"/>
      <c r="O50" s="3" t="str">
        <f t="shared" si="6"/>
        <v xml:space="preserve"> </v>
      </c>
      <c r="P50" s="3" t="str">
        <f t="shared" si="7"/>
        <v xml:space="preserve"> </v>
      </c>
      <c r="Q50" s="3" t="str">
        <f t="shared" si="8"/>
        <v xml:space="preserve"> </v>
      </c>
      <c r="R50" s="3" t="str">
        <f t="shared" si="9"/>
        <v xml:space="preserve"> </v>
      </c>
      <c r="S50" s="82">
        <f t="shared" si="10"/>
        <v>0</v>
      </c>
    </row>
    <row r="51" spans="1:19" s="67" customFormat="1" ht="14.25" x14ac:dyDescent="0.25">
      <c r="A51" s="44">
        <f>BIODATA!A49</f>
        <v>44</v>
      </c>
      <c r="B51" s="44" t="str">
        <f>BIODATA!D49</f>
        <v>021010445</v>
      </c>
      <c r="C51" s="45" t="str">
        <f>BIODATA!E49</f>
        <v xml:space="preserve"> DINDA OKTARI</v>
      </c>
      <c r="D51" s="44" t="str">
        <f>BIODATA!G49</f>
        <v>Akuntansi</v>
      </c>
      <c r="E51" s="4"/>
      <c r="F51" s="4"/>
      <c r="G51" s="15"/>
      <c r="H51" s="85"/>
      <c r="I51" s="82">
        <f t="shared" si="4"/>
        <v>0</v>
      </c>
      <c r="J51" s="83" t="str">
        <f t="shared" si="5"/>
        <v>Kurang</v>
      </c>
      <c r="K51" s="83" t="str">
        <f t="shared" si="0"/>
        <v>Kurang</v>
      </c>
      <c r="L51" s="83" t="str">
        <f t="shared" si="1"/>
        <v>Kurang</v>
      </c>
      <c r="M51" s="83" t="str">
        <f t="shared" si="2"/>
        <v>Kurang</v>
      </c>
      <c r="N51" s="66"/>
      <c r="O51" s="3" t="str">
        <f t="shared" si="6"/>
        <v xml:space="preserve"> </v>
      </c>
      <c r="P51" s="3" t="str">
        <f t="shared" si="7"/>
        <v xml:space="preserve"> </v>
      </c>
      <c r="Q51" s="3" t="str">
        <f t="shared" si="8"/>
        <v xml:space="preserve"> </v>
      </c>
      <c r="R51" s="3" t="str">
        <f t="shared" si="9"/>
        <v xml:space="preserve"> </v>
      </c>
      <c r="S51" s="82">
        <f t="shared" si="10"/>
        <v>0</v>
      </c>
    </row>
    <row r="52" spans="1:19" s="67" customFormat="1" ht="14.25" x14ac:dyDescent="0.25">
      <c r="A52" s="44">
        <f>BIODATA!A50</f>
        <v>45</v>
      </c>
      <c r="B52" s="44" t="str">
        <f>BIODATA!D50</f>
        <v>021010454</v>
      </c>
      <c r="C52" s="45" t="str">
        <f>BIODATA!E50</f>
        <v xml:space="preserve"> DWI NOVIA NINGRUM</v>
      </c>
      <c r="D52" s="44" t="str">
        <f>BIODATA!G50</f>
        <v>Akuntansi</v>
      </c>
      <c r="E52" s="4"/>
      <c r="F52" s="4"/>
      <c r="G52" s="15"/>
      <c r="H52" s="85"/>
      <c r="I52" s="82">
        <f t="shared" si="4"/>
        <v>0</v>
      </c>
      <c r="J52" s="83" t="str">
        <f t="shared" si="5"/>
        <v>Kurang</v>
      </c>
      <c r="K52" s="83" t="str">
        <f t="shared" si="0"/>
        <v>Kurang</v>
      </c>
      <c r="L52" s="83" t="str">
        <f t="shared" si="1"/>
        <v>Kurang</v>
      </c>
      <c r="M52" s="83" t="str">
        <f t="shared" si="2"/>
        <v>Kurang</v>
      </c>
      <c r="N52" s="66"/>
      <c r="O52" s="3" t="str">
        <f t="shared" si="6"/>
        <v xml:space="preserve"> </v>
      </c>
      <c r="P52" s="3" t="str">
        <f t="shared" si="7"/>
        <v xml:space="preserve"> </v>
      </c>
      <c r="Q52" s="3" t="str">
        <f t="shared" si="8"/>
        <v xml:space="preserve"> </v>
      </c>
      <c r="R52" s="3" t="str">
        <f t="shared" si="9"/>
        <v xml:space="preserve"> </v>
      </c>
      <c r="S52" s="82">
        <f t="shared" si="10"/>
        <v>0</v>
      </c>
    </row>
    <row r="53" spans="1:19" s="67" customFormat="1" ht="14.25" x14ac:dyDescent="0.25">
      <c r="A53" s="44">
        <f>BIODATA!A51</f>
        <v>46</v>
      </c>
      <c r="B53" s="44" t="str">
        <f>BIODATA!D51</f>
        <v>021010463</v>
      </c>
      <c r="C53" s="45" t="str">
        <f>BIODATA!E51</f>
        <v xml:space="preserve"> FEBRIANTY</v>
      </c>
      <c r="D53" s="44" t="str">
        <f>BIODATA!G51</f>
        <v>Akuntansi</v>
      </c>
      <c r="E53" s="4"/>
      <c r="F53" s="4"/>
      <c r="G53" s="15"/>
      <c r="H53" s="85"/>
      <c r="I53" s="82">
        <f t="shared" si="4"/>
        <v>0</v>
      </c>
      <c r="J53" s="83" t="str">
        <f t="shared" si="5"/>
        <v>Kurang</v>
      </c>
      <c r="K53" s="83" t="str">
        <f t="shared" si="0"/>
        <v>Kurang</v>
      </c>
      <c r="L53" s="83" t="str">
        <f t="shared" si="1"/>
        <v>Kurang</v>
      </c>
      <c r="M53" s="83" t="str">
        <f t="shared" si="2"/>
        <v>Kurang</v>
      </c>
      <c r="N53" s="66"/>
      <c r="O53" s="3" t="str">
        <f t="shared" si="6"/>
        <v xml:space="preserve"> </v>
      </c>
      <c r="P53" s="3" t="str">
        <f t="shared" si="7"/>
        <v xml:space="preserve"> </v>
      </c>
      <c r="Q53" s="3" t="str">
        <f t="shared" si="8"/>
        <v xml:space="preserve"> </v>
      </c>
      <c r="R53" s="3" t="str">
        <f t="shared" si="9"/>
        <v xml:space="preserve"> </v>
      </c>
      <c r="S53" s="82">
        <f t="shared" si="10"/>
        <v>0</v>
      </c>
    </row>
    <row r="54" spans="1:19" s="67" customFormat="1" ht="14.25" x14ac:dyDescent="0.25">
      <c r="A54" s="44">
        <f>BIODATA!A52</f>
        <v>47</v>
      </c>
      <c r="B54" s="44" t="str">
        <f>BIODATA!D52</f>
        <v>021010472</v>
      </c>
      <c r="C54" s="45" t="str">
        <f>BIODATA!E52</f>
        <v xml:space="preserve"> FENI FEBIOLA</v>
      </c>
      <c r="D54" s="44" t="str">
        <f>BIODATA!G52</f>
        <v>Akuntansi</v>
      </c>
      <c r="E54" s="4"/>
      <c r="F54" s="4"/>
      <c r="G54" s="15"/>
      <c r="H54" s="85"/>
      <c r="I54" s="82">
        <f t="shared" si="4"/>
        <v>0</v>
      </c>
      <c r="J54" s="83" t="str">
        <f t="shared" si="5"/>
        <v>Kurang</v>
      </c>
      <c r="K54" s="83" t="str">
        <f t="shared" si="0"/>
        <v>Kurang</v>
      </c>
      <c r="L54" s="83" t="str">
        <f t="shared" si="1"/>
        <v>Kurang</v>
      </c>
      <c r="M54" s="83" t="str">
        <f t="shared" si="2"/>
        <v>Kurang</v>
      </c>
      <c r="N54" s="66"/>
      <c r="O54" s="3" t="str">
        <f t="shared" si="6"/>
        <v xml:space="preserve"> </v>
      </c>
      <c r="P54" s="3" t="str">
        <f t="shared" si="7"/>
        <v xml:space="preserve"> </v>
      </c>
      <c r="Q54" s="3" t="str">
        <f t="shared" si="8"/>
        <v xml:space="preserve"> </v>
      </c>
      <c r="R54" s="3" t="str">
        <f t="shared" si="9"/>
        <v xml:space="preserve"> </v>
      </c>
      <c r="S54" s="82">
        <f t="shared" si="10"/>
        <v>0</v>
      </c>
    </row>
    <row r="55" spans="1:19" s="67" customFormat="1" ht="14.25" x14ac:dyDescent="0.25">
      <c r="A55" s="44">
        <f>BIODATA!A53</f>
        <v>48</v>
      </c>
      <c r="B55" s="44" t="str">
        <f>BIODATA!D53</f>
        <v>021010489</v>
      </c>
      <c r="C55" s="45" t="str">
        <f>BIODATA!E53</f>
        <v xml:space="preserve"> HERLA SANTIA</v>
      </c>
      <c r="D55" s="44" t="str">
        <f>BIODATA!G53</f>
        <v>Akuntansi</v>
      </c>
      <c r="E55" s="4"/>
      <c r="F55" s="4"/>
      <c r="G55" s="15"/>
      <c r="H55" s="85"/>
      <c r="I55" s="82">
        <f t="shared" si="4"/>
        <v>0</v>
      </c>
      <c r="J55" s="83" t="str">
        <f t="shared" si="5"/>
        <v>Kurang</v>
      </c>
      <c r="K55" s="83" t="str">
        <f t="shared" si="0"/>
        <v>Kurang</v>
      </c>
      <c r="L55" s="83" t="str">
        <f t="shared" si="1"/>
        <v>Kurang</v>
      </c>
      <c r="M55" s="83" t="str">
        <f t="shared" si="2"/>
        <v>Kurang</v>
      </c>
      <c r="N55" s="66"/>
      <c r="O55" s="3" t="str">
        <f t="shared" si="6"/>
        <v xml:space="preserve"> </v>
      </c>
      <c r="P55" s="3" t="str">
        <f t="shared" si="7"/>
        <v xml:space="preserve"> </v>
      </c>
      <c r="Q55" s="3" t="str">
        <f t="shared" si="8"/>
        <v xml:space="preserve"> </v>
      </c>
      <c r="R55" s="3" t="str">
        <f t="shared" si="9"/>
        <v xml:space="preserve"> </v>
      </c>
      <c r="S55" s="82">
        <f t="shared" si="10"/>
        <v>0</v>
      </c>
    </row>
    <row r="56" spans="1:19" s="67" customFormat="1" ht="14.25" x14ac:dyDescent="0.25">
      <c r="A56" s="44">
        <f>BIODATA!A54</f>
        <v>49</v>
      </c>
      <c r="B56" s="44" t="str">
        <f>BIODATA!D54</f>
        <v>021010498</v>
      </c>
      <c r="C56" s="45" t="str">
        <f>BIODATA!E54</f>
        <v xml:space="preserve"> ICHA AGUSTINA</v>
      </c>
      <c r="D56" s="44" t="str">
        <f>BIODATA!G54</f>
        <v>Akuntansi</v>
      </c>
      <c r="E56" s="4"/>
      <c r="F56" s="4"/>
      <c r="G56" s="15"/>
      <c r="H56" s="85"/>
      <c r="I56" s="82">
        <f t="shared" si="4"/>
        <v>0</v>
      </c>
      <c r="J56" s="83" t="str">
        <f t="shared" si="5"/>
        <v>Kurang</v>
      </c>
      <c r="K56" s="83" t="str">
        <f t="shared" si="0"/>
        <v>Kurang</v>
      </c>
      <c r="L56" s="83" t="str">
        <f t="shared" si="1"/>
        <v>Kurang</v>
      </c>
      <c r="M56" s="83" t="str">
        <f t="shared" si="2"/>
        <v>Kurang</v>
      </c>
      <c r="N56" s="66"/>
      <c r="O56" s="3" t="str">
        <f t="shared" si="6"/>
        <v xml:space="preserve"> </v>
      </c>
      <c r="P56" s="3" t="str">
        <f t="shared" si="7"/>
        <v xml:space="preserve"> </v>
      </c>
      <c r="Q56" s="3" t="str">
        <f t="shared" si="8"/>
        <v xml:space="preserve"> </v>
      </c>
      <c r="R56" s="3" t="str">
        <f t="shared" si="9"/>
        <v xml:space="preserve"> </v>
      </c>
      <c r="S56" s="82">
        <f t="shared" si="10"/>
        <v>0</v>
      </c>
    </row>
    <row r="57" spans="1:19" s="67" customFormat="1" ht="14.25" x14ac:dyDescent="0.25">
      <c r="A57" s="44">
        <f>BIODATA!A55</f>
        <v>50</v>
      </c>
      <c r="B57" s="44" t="str">
        <f>BIODATA!D55</f>
        <v>021010507</v>
      </c>
      <c r="C57" s="45" t="str">
        <f>BIODATA!E55</f>
        <v xml:space="preserve"> ISTY FENTILIA</v>
      </c>
      <c r="D57" s="44" t="str">
        <f>BIODATA!G55</f>
        <v>Akuntansi</v>
      </c>
      <c r="E57" s="5">
        <v>46</v>
      </c>
      <c r="F57" s="5">
        <v>34</v>
      </c>
      <c r="G57" s="16">
        <v>20</v>
      </c>
      <c r="H57" s="86">
        <v>47.5</v>
      </c>
      <c r="I57" s="82">
        <f t="shared" si="4"/>
        <v>147.5</v>
      </c>
      <c r="J57" s="83" t="str">
        <f t="shared" si="5"/>
        <v>Kurang</v>
      </c>
      <c r="K57" s="83" t="str">
        <f t="shared" si="0"/>
        <v>Kurang</v>
      </c>
      <c r="L57" s="83" t="str">
        <f t="shared" si="1"/>
        <v>Kurang</v>
      </c>
      <c r="M57" s="83" t="str">
        <f t="shared" si="2"/>
        <v>Kurang</v>
      </c>
      <c r="N57" s="66"/>
      <c r="O57" s="3">
        <f t="shared" si="6"/>
        <v>46</v>
      </c>
      <c r="P57" s="3">
        <f t="shared" si="7"/>
        <v>34</v>
      </c>
      <c r="Q57" s="3">
        <f t="shared" si="8"/>
        <v>20</v>
      </c>
      <c r="R57" s="3">
        <f t="shared" si="9"/>
        <v>47.5</v>
      </c>
      <c r="S57" s="82">
        <f t="shared" si="10"/>
        <v>147.5</v>
      </c>
    </row>
    <row r="58" spans="1:19" s="67" customFormat="1" ht="14.25" x14ac:dyDescent="0.25">
      <c r="A58" s="44">
        <f>BIODATA!A56</f>
        <v>51</v>
      </c>
      <c r="B58" s="44" t="str">
        <f>BIODATA!D56</f>
        <v>021010516</v>
      </c>
      <c r="C58" s="45" t="str">
        <f>BIODATA!E56</f>
        <v xml:space="preserve"> MAULIDIANA PITRI</v>
      </c>
      <c r="D58" s="44" t="str">
        <f>BIODATA!G56</f>
        <v>Akuntansi</v>
      </c>
      <c r="E58" s="5"/>
      <c r="F58" s="5"/>
      <c r="G58" s="16"/>
      <c r="H58" s="86"/>
      <c r="I58" s="82">
        <f t="shared" si="4"/>
        <v>0</v>
      </c>
      <c r="J58" s="83" t="str">
        <f t="shared" si="5"/>
        <v>Kurang</v>
      </c>
      <c r="K58" s="83" t="str">
        <f t="shared" si="0"/>
        <v>Kurang</v>
      </c>
      <c r="L58" s="83" t="str">
        <f t="shared" si="1"/>
        <v>Kurang</v>
      </c>
      <c r="M58" s="83" t="str">
        <f t="shared" si="2"/>
        <v>Kurang</v>
      </c>
      <c r="N58" s="66"/>
      <c r="O58" s="3" t="str">
        <f t="shared" si="6"/>
        <v xml:space="preserve"> </v>
      </c>
      <c r="P58" s="3" t="str">
        <f t="shared" si="7"/>
        <v xml:space="preserve"> </v>
      </c>
      <c r="Q58" s="3" t="str">
        <f t="shared" si="8"/>
        <v xml:space="preserve"> </v>
      </c>
      <c r="R58" s="3" t="str">
        <f t="shared" si="9"/>
        <v xml:space="preserve"> </v>
      </c>
      <c r="S58" s="82">
        <f t="shared" si="10"/>
        <v>0</v>
      </c>
    </row>
    <row r="59" spans="1:19" s="67" customFormat="1" ht="14.25" x14ac:dyDescent="0.25">
      <c r="A59" s="44">
        <f>BIODATA!A57</f>
        <v>52</v>
      </c>
      <c r="B59" s="44" t="str">
        <f>BIODATA!D57</f>
        <v>021010525</v>
      </c>
      <c r="C59" s="45" t="str">
        <f>BIODATA!E57</f>
        <v xml:space="preserve"> MEGI</v>
      </c>
      <c r="D59" s="44" t="str">
        <f>BIODATA!G57</f>
        <v>Akuntansi</v>
      </c>
      <c r="E59" s="5"/>
      <c r="F59" s="5"/>
      <c r="G59" s="16"/>
      <c r="H59" s="86"/>
      <c r="I59" s="82">
        <f t="shared" si="4"/>
        <v>0</v>
      </c>
      <c r="J59" s="83" t="str">
        <f t="shared" si="5"/>
        <v>Kurang</v>
      </c>
      <c r="K59" s="83" t="str">
        <f t="shared" si="0"/>
        <v>Kurang</v>
      </c>
      <c r="L59" s="83" t="str">
        <f t="shared" si="1"/>
        <v>Kurang</v>
      </c>
      <c r="M59" s="83" t="str">
        <f t="shared" si="2"/>
        <v>Kurang</v>
      </c>
      <c r="N59" s="66"/>
      <c r="O59" s="3" t="str">
        <f t="shared" si="6"/>
        <v xml:space="preserve"> </v>
      </c>
      <c r="P59" s="3" t="str">
        <f t="shared" si="7"/>
        <v xml:space="preserve"> </v>
      </c>
      <c r="Q59" s="3" t="str">
        <f t="shared" si="8"/>
        <v xml:space="preserve"> </v>
      </c>
      <c r="R59" s="3" t="str">
        <f t="shared" si="9"/>
        <v xml:space="preserve"> </v>
      </c>
      <c r="S59" s="82">
        <f t="shared" si="10"/>
        <v>0</v>
      </c>
    </row>
    <row r="60" spans="1:19" s="67" customFormat="1" ht="14.25" x14ac:dyDescent="0.25">
      <c r="A60" s="44">
        <f>BIODATA!A58</f>
        <v>53</v>
      </c>
      <c r="B60" s="44" t="str">
        <f>BIODATA!D58</f>
        <v>021010534</v>
      </c>
      <c r="C60" s="45" t="str">
        <f>BIODATA!E58</f>
        <v xml:space="preserve"> MERLINDA</v>
      </c>
      <c r="D60" s="44" t="str">
        <f>BIODATA!G58</f>
        <v>Akuntansi</v>
      </c>
      <c r="E60" s="5"/>
      <c r="F60" s="5"/>
      <c r="G60" s="16"/>
      <c r="H60" s="86"/>
      <c r="I60" s="82">
        <f t="shared" si="4"/>
        <v>0</v>
      </c>
      <c r="J60" s="83" t="str">
        <f t="shared" si="5"/>
        <v>Kurang</v>
      </c>
      <c r="K60" s="83" t="str">
        <f t="shared" si="0"/>
        <v>Kurang</v>
      </c>
      <c r="L60" s="83" t="str">
        <f t="shared" si="1"/>
        <v>Kurang</v>
      </c>
      <c r="M60" s="83" t="str">
        <f t="shared" si="2"/>
        <v>Kurang</v>
      </c>
      <c r="N60" s="66"/>
      <c r="O60" s="3" t="str">
        <f t="shared" si="6"/>
        <v xml:space="preserve"> </v>
      </c>
      <c r="P60" s="3" t="str">
        <f t="shared" si="7"/>
        <v xml:space="preserve"> </v>
      </c>
      <c r="Q60" s="3" t="str">
        <f t="shared" si="8"/>
        <v xml:space="preserve"> </v>
      </c>
      <c r="R60" s="3" t="str">
        <f t="shared" si="9"/>
        <v xml:space="preserve"> </v>
      </c>
      <c r="S60" s="82">
        <f t="shared" si="10"/>
        <v>0</v>
      </c>
    </row>
    <row r="61" spans="1:19" s="67" customFormat="1" ht="14.25" x14ac:dyDescent="0.25">
      <c r="A61" s="44">
        <f>BIODATA!A59</f>
        <v>54</v>
      </c>
      <c r="B61" s="44" t="str">
        <f>BIODATA!D59</f>
        <v>021010543</v>
      </c>
      <c r="C61" s="45" t="str">
        <f>BIODATA!E59</f>
        <v xml:space="preserve"> MISCA SOLIHA</v>
      </c>
      <c r="D61" s="44" t="str">
        <f>BIODATA!G59</f>
        <v>Akuntansi</v>
      </c>
      <c r="E61" s="5">
        <v>68</v>
      </c>
      <c r="F61" s="5">
        <v>24</v>
      </c>
      <c r="G61" s="16">
        <v>20</v>
      </c>
      <c r="H61" s="86">
        <v>42.5</v>
      </c>
      <c r="I61" s="82">
        <f t="shared" si="4"/>
        <v>154.5</v>
      </c>
      <c r="J61" s="83" t="str">
        <f t="shared" si="5"/>
        <v>Cukup</v>
      </c>
      <c r="K61" s="83" t="str">
        <f t="shared" si="0"/>
        <v>Kurang</v>
      </c>
      <c r="L61" s="83" t="str">
        <f t="shared" si="1"/>
        <v>Kurang</v>
      </c>
      <c r="M61" s="83" t="str">
        <f t="shared" si="2"/>
        <v>Kurang</v>
      </c>
      <c r="N61" s="66"/>
      <c r="O61" s="3">
        <f t="shared" si="6"/>
        <v>68</v>
      </c>
      <c r="P61" s="3">
        <f t="shared" si="7"/>
        <v>24</v>
      </c>
      <c r="Q61" s="3">
        <f t="shared" si="8"/>
        <v>20</v>
      </c>
      <c r="R61" s="3">
        <f t="shared" si="9"/>
        <v>42.5</v>
      </c>
      <c r="S61" s="82">
        <f t="shared" si="10"/>
        <v>154.5</v>
      </c>
    </row>
    <row r="62" spans="1:19" s="67" customFormat="1" ht="14.25" x14ac:dyDescent="0.25">
      <c r="A62" s="44">
        <f>BIODATA!A60</f>
        <v>55</v>
      </c>
      <c r="B62" s="44" t="str">
        <f>BIODATA!D60</f>
        <v>021010552</v>
      </c>
      <c r="C62" s="45" t="str">
        <f>BIODATA!E60</f>
        <v xml:space="preserve"> MUHAMMAD FERDYAN</v>
      </c>
      <c r="D62" s="44" t="str">
        <f>BIODATA!G60</f>
        <v>Akuntansi</v>
      </c>
      <c r="E62" s="5"/>
      <c r="F62" s="5"/>
      <c r="G62" s="16"/>
      <c r="H62" s="86"/>
      <c r="I62" s="82">
        <f t="shared" si="4"/>
        <v>0</v>
      </c>
      <c r="J62" s="83" t="str">
        <f t="shared" si="5"/>
        <v>Kurang</v>
      </c>
      <c r="K62" s="83" t="str">
        <f t="shared" si="0"/>
        <v>Kurang</v>
      </c>
      <c r="L62" s="83" t="str">
        <f t="shared" si="1"/>
        <v>Kurang</v>
      </c>
      <c r="M62" s="83" t="str">
        <f t="shared" si="2"/>
        <v>Kurang</v>
      </c>
      <c r="N62" s="66"/>
      <c r="O62" s="3" t="str">
        <f t="shared" si="6"/>
        <v xml:space="preserve"> </v>
      </c>
      <c r="P62" s="3" t="str">
        <f t="shared" si="7"/>
        <v xml:space="preserve"> </v>
      </c>
      <c r="Q62" s="3" t="str">
        <f t="shared" si="8"/>
        <v xml:space="preserve"> </v>
      </c>
      <c r="R62" s="3" t="str">
        <f t="shared" si="9"/>
        <v xml:space="preserve"> </v>
      </c>
      <c r="S62" s="82">
        <f t="shared" si="10"/>
        <v>0</v>
      </c>
    </row>
    <row r="63" spans="1:19" s="67" customFormat="1" ht="14.25" x14ac:dyDescent="0.25">
      <c r="A63" s="44">
        <f>BIODATA!A61</f>
        <v>56</v>
      </c>
      <c r="B63" s="44" t="str">
        <f>BIODATA!D61</f>
        <v>021010569</v>
      </c>
      <c r="C63" s="45" t="str">
        <f>BIODATA!E61</f>
        <v xml:space="preserve"> RAHMAD ALIMUKMIN</v>
      </c>
      <c r="D63" s="44" t="str">
        <f>BIODATA!G61</f>
        <v>Akuntansi</v>
      </c>
      <c r="E63" s="5"/>
      <c r="F63" s="5"/>
      <c r="G63" s="16"/>
      <c r="H63" s="86"/>
      <c r="I63" s="82">
        <f t="shared" si="4"/>
        <v>0</v>
      </c>
      <c r="J63" s="83" t="str">
        <f t="shared" si="5"/>
        <v>Kurang</v>
      </c>
      <c r="K63" s="83" t="str">
        <f t="shared" si="0"/>
        <v>Kurang</v>
      </c>
      <c r="L63" s="83" t="str">
        <f t="shared" si="1"/>
        <v>Kurang</v>
      </c>
      <c r="M63" s="83" t="str">
        <f t="shared" si="2"/>
        <v>Kurang</v>
      </c>
      <c r="N63" s="66"/>
      <c r="O63" s="3" t="str">
        <f t="shared" si="6"/>
        <v xml:space="preserve"> </v>
      </c>
      <c r="P63" s="3" t="str">
        <f t="shared" si="7"/>
        <v xml:space="preserve"> </v>
      </c>
      <c r="Q63" s="3" t="str">
        <f t="shared" si="8"/>
        <v xml:space="preserve"> </v>
      </c>
      <c r="R63" s="3" t="str">
        <f t="shared" si="9"/>
        <v xml:space="preserve"> </v>
      </c>
      <c r="S63" s="82">
        <f t="shared" si="10"/>
        <v>0</v>
      </c>
    </row>
    <row r="64" spans="1:19" s="67" customFormat="1" ht="14.25" x14ac:dyDescent="0.25">
      <c r="A64" s="44">
        <f>BIODATA!A62</f>
        <v>57</v>
      </c>
      <c r="B64" s="44" t="str">
        <f>BIODATA!D62</f>
        <v>021010578</v>
      </c>
      <c r="C64" s="45" t="str">
        <f>BIODATA!E62</f>
        <v xml:space="preserve"> RAMA WIBOWO</v>
      </c>
      <c r="D64" s="44" t="str">
        <f>BIODATA!G62</f>
        <v>Akuntansi</v>
      </c>
      <c r="E64" s="5">
        <v>44</v>
      </c>
      <c r="F64" s="5">
        <v>20</v>
      </c>
      <c r="G64" s="16">
        <v>32.5</v>
      </c>
      <c r="H64" s="86">
        <v>37.5</v>
      </c>
      <c r="I64" s="82">
        <f t="shared" si="4"/>
        <v>134</v>
      </c>
      <c r="J64" s="83" t="str">
        <f t="shared" si="5"/>
        <v>Kurang</v>
      </c>
      <c r="K64" s="83" t="str">
        <f t="shared" si="0"/>
        <v>Kurang</v>
      </c>
      <c r="L64" s="83" t="str">
        <f t="shared" si="1"/>
        <v>Kurang</v>
      </c>
      <c r="M64" s="83" t="str">
        <f t="shared" si="2"/>
        <v>Kurang</v>
      </c>
      <c r="N64" s="66"/>
      <c r="O64" s="3">
        <f t="shared" si="6"/>
        <v>44</v>
      </c>
      <c r="P64" s="3">
        <f t="shared" si="7"/>
        <v>20</v>
      </c>
      <c r="Q64" s="3">
        <f t="shared" si="8"/>
        <v>32.5</v>
      </c>
      <c r="R64" s="3">
        <f t="shared" si="9"/>
        <v>37.5</v>
      </c>
      <c r="S64" s="82">
        <f t="shared" si="10"/>
        <v>134</v>
      </c>
    </row>
    <row r="65" spans="1:19" s="67" customFormat="1" ht="14.25" x14ac:dyDescent="0.25">
      <c r="A65" s="44">
        <f>BIODATA!A63</f>
        <v>58</v>
      </c>
      <c r="B65" s="44" t="str">
        <f>BIODATA!D63</f>
        <v>021010587</v>
      </c>
      <c r="C65" s="45" t="str">
        <f>BIODATA!E63</f>
        <v xml:space="preserve"> RENTI SRIWIJAYA</v>
      </c>
      <c r="D65" s="44" t="str">
        <f>BIODATA!G63</f>
        <v>Akuntansi</v>
      </c>
      <c r="E65" s="5"/>
      <c r="F65" s="5"/>
      <c r="G65" s="16"/>
      <c r="H65" s="86"/>
      <c r="I65" s="82">
        <f t="shared" si="4"/>
        <v>0</v>
      </c>
      <c r="J65" s="83" t="str">
        <f t="shared" si="5"/>
        <v>Kurang</v>
      </c>
      <c r="K65" s="83" t="str">
        <f t="shared" si="0"/>
        <v>Kurang</v>
      </c>
      <c r="L65" s="83" t="str">
        <f t="shared" si="1"/>
        <v>Kurang</v>
      </c>
      <c r="M65" s="83" t="str">
        <f t="shared" si="2"/>
        <v>Kurang</v>
      </c>
      <c r="N65" s="66"/>
      <c r="O65" s="3" t="str">
        <f t="shared" si="6"/>
        <v xml:space="preserve"> </v>
      </c>
      <c r="P65" s="3" t="str">
        <f t="shared" si="7"/>
        <v xml:space="preserve"> </v>
      </c>
      <c r="Q65" s="3" t="str">
        <f t="shared" si="8"/>
        <v xml:space="preserve"> </v>
      </c>
      <c r="R65" s="3" t="str">
        <f t="shared" si="9"/>
        <v xml:space="preserve"> </v>
      </c>
      <c r="S65" s="82">
        <f t="shared" si="10"/>
        <v>0</v>
      </c>
    </row>
    <row r="66" spans="1:19" s="67" customFormat="1" ht="14.25" x14ac:dyDescent="0.25">
      <c r="A66" s="44">
        <f>BIODATA!A64</f>
        <v>59</v>
      </c>
      <c r="B66" s="44" t="str">
        <f>BIODATA!D64</f>
        <v>021010596</v>
      </c>
      <c r="C66" s="45" t="str">
        <f>BIODATA!E64</f>
        <v xml:space="preserve"> SEPTI DAMA WULANSARI</v>
      </c>
      <c r="D66" s="44" t="str">
        <f>BIODATA!G64</f>
        <v>Akuntansi</v>
      </c>
      <c r="E66" s="5">
        <v>58</v>
      </c>
      <c r="F66" s="5">
        <v>32</v>
      </c>
      <c r="G66" s="16">
        <v>15</v>
      </c>
      <c r="H66" s="86">
        <v>50</v>
      </c>
      <c r="I66" s="82">
        <f t="shared" si="4"/>
        <v>155</v>
      </c>
      <c r="J66" s="83" t="str">
        <f t="shared" si="5"/>
        <v>Cukup</v>
      </c>
      <c r="K66" s="83" t="str">
        <f t="shared" si="0"/>
        <v>Kurang</v>
      </c>
      <c r="L66" s="83" t="str">
        <f t="shared" si="1"/>
        <v>Kurang</v>
      </c>
      <c r="M66" s="83" t="str">
        <f t="shared" si="2"/>
        <v>Kurang</v>
      </c>
      <c r="N66" s="66"/>
      <c r="O66" s="3">
        <f t="shared" si="6"/>
        <v>58</v>
      </c>
      <c r="P66" s="3">
        <f t="shared" si="7"/>
        <v>32</v>
      </c>
      <c r="Q66" s="3">
        <f t="shared" si="8"/>
        <v>15</v>
      </c>
      <c r="R66" s="3">
        <f t="shared" si="9"/>
        <v>50</v>
      </c>
      <c r="S66" s="82">
        <f t="shared" si="10"/>
        <v>155</v>
      </c>
    </row>
    <row r="67" spans="1:19" s="67" customFormat="1" ht="14.25" x14ac:dyDescent="0.25">
      <c r="A67" s="44">
        <f>BIODATA!A65</f>
        <v>60</v>
      </c>
      <c r="B67" s="44" t="str">
        <f>BIODATA!D65</f>
        <v>021010605</v>
      </c>
      <c r="C67" s="45" t="str">
        <f>BIODATA!E65</f>
        <v xml:space="preserve"> SUITAN SARI INDAH</v>
      </c>
      <c r="D67" s="44" t="str">
        <f>BIODATA!G65</f>
        <v>Akuntansi</v>
      </c>
      <c r="E67" s="5"/>
      <c r="F67" s="5"/>
      <c r="G67" s="16"/>
      <c r="H67" s="86"/>
      <c r="I67" s="82">
        <f t="shared" si="4"/>
        <v>0</v>
      </c>
      <c r="J67" s="83" t="str">
        <f t="shared" si="5"/>
        <v>Kurang</v>
      </c>
      <c r="K67" s="83" t="str">
        <f t="shared" si="0"/>
        <v>Kurang</v>
      </c>
      <c r="L67" s="83" t="str">
        <f t="shared" si="1"/>
        <v>Kurang</v>
      </c>
      <c r="M67" s="83" t="str">
        <f t="shared" si="2"/>
        <v>Kurang</v>
      </c>
      <c r="N67" s="66"/>
      <c r="O67" s="3" t="str">
        <f t="shared" si="6"/>
        <v xml:space="preserve"> </v>
      </c>
      <c r="P67" s="3" t="str">
        <f t="shared" si="7"/>
        <v xml:space="preserve"> </v>
      </c>
      <c r="Q67" s="3" t="str">
        <f t="shared" si="8"/>
        <v xml:space="preserve"> </v>
      </c>
      <c r="R67" s="3" t="str">
        <f t="shared" si="9"/>
        <v xml:space="preserve"> </v>
      </c>
      <c r="S67" s="82">
        <f t="shared" si="10"/>
        <v>0</v>
      </c>
    </row>
    <row r="68" spans="1:19" s="67" customFormat="1" ht="14.25" x14ac:dyDescent="0.25">
      <c r="A68" s="44">
        <f>BIODATA!A66</f>
        <v>61</v>
      </c>
      <c r="B68" s="44" t="str">
        <f>BIODATA!D66</f>
        <v>021010614</v>
      </c>
      <c r="C68" s="45" t="str">
        <f>BIODATA!E66</f>
        <v xml:space="preserve"> YODI ARWA ANGGARA</v>
      </c>
      <c r="D68" s="44" t="str">
        <f>BIODATA!G66</f>
        <v>Akuntansi</v>
      </c>
      <c r="E68" s="5">
        <v>50</v>
      </c>
      <c r="F68" s="5">
        <v>28</v>
      </c>
      <c r="G68" s="16">
        <v>25</v>
      </c>
      <c r="H68" s="86">
        <v>47.5</v>
      </c>
      <c r="I68" s="82">
        <f t="shared" si="4"/>
        <v>150.5</v>
      </c>
      <c r="J68" s="83" t="str">
        <f t="shared" si="5"/>
        <v>Kurang</v>
      </c>
      <c r="K68" s="83" t="str">
        <f t="shared" si="0"/>
        <v>Kurang</v>
      </c>
      <c r="L68" s="83" t="str">
        <f t="shared" si="1"/>
        <v>Kurang</v>
      </c>
      <c r="M68" s="83" t="str">
        <f t="shared" si="2"/>
        <v>Kurang</v>
      </c>
      <c r="N68" s="66"/>
      <c r="O68" s="3">
        <f t="shared" si="6"/>
        <v>50</v>
      </c>
      <c r="P68" s="3">
        <f t="shared" si="7"/>
        <v>28</v>
      </c>
      <c r="Q68" s="3">
        <f t="shared" si="8"/>
        <v>25</v>
      </c>
      <c r="R68" s="3">
        <f t="shared" si="9"/>
        <v>47.5</v>
      </c>
      <c r="S68" s="82">
        <f t="shared" si="10"/>
        <v>150.5</v>
      </c>
    </row>
    <row r="69" spans="1:19" s="67" customFormat="1" ht="14.25" x14ac:dyDescent="0.25">
      <c r="A69" s="44">
        <f>BIODATA!A67</f>
        <v>62</v>
      </c>
      <c r="B69" s="44" t="str">
        <f>BIODATA!D67</f>
        <v>021010623</v>
      </c>
      <c r="C69" s="45" t="str">
        <f>BIODATA!E67</f>
        <v xml:space="preserve"> ANISA</v>
      </c>
      <c r="D69" s="44" t="str">
        <f>BIODATA!G67</f>
        <v>Akuntansi</v>
      </c>
      <c r="E69" s="5"/>
      <c r="F69" s="5"/>
      <c r="G69" s="16"/>
      <c r="H69" s="86"/>
      <c r="I69" s="82">
        <f t="shared" si="4"/>
        <v>0</v>
      </c>
      <c r="J69" s="83" t="str">
        <f t="shared" si="5"/>
        <v>Kurang</v>
      </c>
      <c r="K69" s="83" t="str">
        <f t="shared" si="0"/>
        <v>Kurang</v>
      </c>
      <c r="L69" s="83" t="str">
        <f t="shared" si="1"/>
        <v>Kurang</v>
      </c>
      <c r="M69" s="83" t="str">
        <f t="shared" si="2"/>
        <v>Kurang</v>
      </c>
      <c r="N69" s="66"/>
      <c r="O69" s="3" t="str">
        <f t="shared" si="6"/>
        <v xml:space="preserve"> </v>
      </c>
      <c r="P69" s="3" t="str">
        <f t="shared" si="7"/>
        <v xml:space="preserve"> </v>
      </c>
      <c r="Q69" s="3" t="str">
        <f t="shared" si="8"/>
        <v xml:space="preserve"> </v>
      </c>
      <c r="R69" s="3" t="str">
        <f t="shared" si="9"/>
        <v xml:space="preserve"> </v>
      </c>
      <c r="S69" s="82">
        <f t="shared" si="10"/>
        <v>0</v>
      </c>
    </row>
    <row r="70" spans="1:19" s="67" customFormat="1" ht="14.25" x14ac:dyDescent="0.25">
      <c r="A70" s="44">
        <f>BIODATA!A68</f>
        <v>63</v>
      </c>
      <c r="B70" s="44" t="str">
        <f>BIODATA!D68</f>
        <v>021010632</v>
      </c>
      <c r="C70" s="45" t="str">
        <f>BIODATA!E68</f>
        <v xml:space="preserve"> APRI PUJI LESTARI</v>
      </c>
      <c r="D70" s="44" t="str">
        <f>BIODATA!G68</f>
        <v>Akuntansi</v>
      </c>
      <c r="E70" s="5"/>
      <c r="F70" s="5"/>
      <c r="G70" s="16"/>
      <c r="H70" s="86"/>
      <c r="I70" s="82">
        <f t="shared" si="4"/>
        <v>0</v>
      </c>
      <c r="J70" s="83" t="str">
        <f t="shared" si="5"/>
        <v>Kurang</v>
      </c>
      <c r="K70" s="83" t="str">
        <f t="shared" si="0"/>
        <v>Kurang</v>
      </c>
      <c r="L70" s="83" t="str">
        <f t="shared" si="1"/>
        <v>Kurang</v>
      </c>
      <c r="M70" s="83" t="str">
        <f t="shared" si="2"/>
        <v>Kurang</v>
      </c>
      <c r="N70" s="66"/>
      <c r="O70" s="3" t="str">
        <f t="shared" si="6"/>
        <v xml:space="preserve"> </v>
      </c>
      <c r="P70" s="3" t="str">
        <f t="shared" si="7"/>
        <v xml:space="preserve"> </v>
      </c>
      <c r="Q70" s="3" t="str">
        <f t="shared" si="8"/>
        <v xml:space="preserve"> </v>
      </c>
      <c r="R70" s="3" t="str">
        <f t="shared" si="9"/>
        <v xml:space="preserve"> </v>
      </c>
      <c r="S70" s="82">
        <f t="shared" si="10"/>
        <v>0</v>
      </c>
    </row>
    <row r="71" spans="1:19" s="67" customFormat="1" ht="14.25" x14ac:dyDescent="0.25">
      <c r="A71" s="44">
        <f>BIODATA!A69</f>
        <v>64</v>
      </c>
      <c r="B71" s="44" t="str">
        <f>BIODATA!D69</f>
        <v>021010649</v>
      </c>
      <c r="C71" s="45" t="str">
        <f>BIODATA!E69</f>
        <v xml:space="preserve"> ASPA RENI</v>
      </c>
      <c r="D71" s="44" t="str">
        <f>BIODATA!G69</f>
        <v>Akuntansi</v>
      </c>
      <c r="E71" s="5"/>
      <c r="F71" s="5"/>
      <c r="G71" s="16"/>
      <c r="H71" s="86"/>
      <c r="I71" s="82">
        <f t="shared" si="4"/>
        <v>0</v>
      </c>
      <c r="J71" s="83" t="str">
        <f t="shared" si="5"/>
        <v>Kurang</v>
      </c>
      <c r="K71" s="83" t="str">
        <f t="shared" si="0"/>
        <v>Kurang</v>
      </c>
      <c r="L71" s="83" t="str">
        <f t="shared" si="1"/>
        <v>Kurang</v>
      </c>
      <c r="M71" s="83" t="str">
        <f t="shared" si="2"/>
        <v>Kurang</v>
      </c>
      <c r="N71" s="66"/>
      <c r="O71" s="3" t="str">
        <f t="shared" si="6"/>
        <v xml:space="preserve"> </v>
      </c>
      <c r="P71" s="3" t="str">
        <f t="shared" si="7"/>
        <v xml:space="preserve"> </v>
      </c>
      <c r="Q71" s="3" t="str">
        <f t="shared" si="8"/>
        <v xml:space="preserve"> </v>
      </c>
      <c r="R71" s="3" t="str">
        <f t="shared" si="9"/>
        <v xml:space="preserve"> </v>
      </c>
      <c r="S71" s="82">
        <f t="shared" si="10"/>
        <v>0</v>
      </c>
    </row>
    <row r="72" spans="1:19" s="67" customFormat="1" ht="14.25" x14ac:dyDescent="0.25">
      <c r="A72" s="44">
        <f>BIODATA!A70</f>
        <v>65</v>
      </c>
      <c r="B72" s="44" t="str">
        <f>BIODATA!D70</f>
        <v>021010658</v>
      </c>
      <c r="C72" s="45" t="str">
        <f>BIODATA!E70</f>
        <v xml:space="preserve"> BAYU FIKARDO</v>
      </c>
      <c r="D72" s="44" t="str">
        <f>BIODATA!G70</f>
        <v>Akuntansi</v>
      </c>
      <c r="E72" s="5"/>
      <c r="F72" s="5"/>
      <c r="G72" s="16"/>
      <c r="H72" s="86"/>
      <c r="I72" s="82">
        <f t="shared" ref="I72:I135" si="11">SUM(E72:H72)</f>
        <v>0</v>
      </c>
      <c r="J72" s="83" t="str">
        <f t="shared" ref="J72:J135" si="12">IF(E72&gt;=85.1,"Sangat Baik",IF(E72&gt;=70.1,"Baik",IF(E72&gt;=55.1,"Cukup","Kurang")))</f>
        <v>Kurang</v>
      </c>
      <c r="K72" s="83" t="str">
        <f t="shared" ref="K72:K135" si="13">IF(F72&gt;=85.1,"Sangat Baik",IF(F72&gt;=70.1,"Baik",IF(F72&gt;=55.1,"Cukup","Kurang")))</f>
        <v>Kurang</v>
      </c>
      <c r="L72" s="83" t="str">
        <f t="shared" ref="L72:L135" si="14">IF(G72&gt;=85.1,"Sangat Baik",IF(G72&gt;=70.1,"Baik",IF(G72&gt;=55.1,"Cukup","Kurang")))</f>
        <v>Kurang</v>
      </c>
      <c r="M72" s="83" t="str">
        <f t="shared" ref="M72:M135" si="15">IF(H72&gt;=85.1,"Sangat Baik",IF(H72&gt;=70.1,"Baik",IF(H72&gt;=55.1,"Cukup","Kurang")))</f>
        <v>Kurang</v>
      </c>
      <c r="N72" s="66"/>
      <c r="O72" s="3" t="str">
        <f t="shared" si="6"/>
        <v xml:space="preserve"> </v>
      </c>
      <c r="P72" s="3" t="str">
        <f t="shared" si="7"/>
        <v xml:space="preserve"> </v>
      </c>
      <c r="Q72" s="3" t="str">
        <f t="shared" si="8"/>
        <v xml:space="preserve"> </v>
      </c>
      <c r="R72" s="3" t="str">
        <f t="shared" si="9"/>
        <v xml:space="preserve"> </v>
      </c>
      <c r="S72" s="82">
        <f t="shared" si="10"/>
        <v>0</v>
      </c>
    </row>
    <row r="73" spans="1:19" s="67" customFormat="1" ht="14.25" x14ac:dyDescent="0.25">
      <c r="A73" s="44">
        <f>BIODATA!A71</f>
        <v>66</v>
      </c>
      <c r="B73" s="44" t="str">
        <f>BIODATA!D71</f>
        <v>021010667</v>
      </c>
      <c r="C73" s="45" t="str">
        <f>BIODATA!E71</f>
        <v xml:space="preserve"> DWI WIJAYANTI</v>
      </c>
      <c r="D73" s="44" t="str">
        <f>BIODATA!G71</f>
        <v>Akuntansi</v>
      </c>
      <c r="E73" s="5"/>
      <c r="F73" s="5"/>
      <c r="G73" s="16"/>
      <c r="H73" s="86"/>
      <c r="I73" s="82">
        <f t="shared" si="11"/>
        <v>0</v>
      </c>
      <c r="J73" s="83" t="str">
        <f t="shared" si="12"/>
        <v>Kurang</v>
      </c>
      <c r="K73" s="83" t="str">
        <f t="shared" si="13"/>
        <v>Kurang</v>
      </c>
      <c r="L73" s="83" t="str">
        <f t="shared" si="14"/>
        <v>Kurang</v>
      </c>
      <c r="M73" s="83" t="str">
        <f t="shared" si="15"/>
        <v>Kurang</v>
      </c>
      <c r="N73" s="66"/>
      <c r="O73" s="3" t="str">
        <f t="shared" ref="O73:O136" si="16">IFERROR(AVERAGE(E73)," ")</f>
        <v xml:space="preserve"> </v>
      </c>
      <c r="P73" s="3" t="str">
        <f t="shared" ref="P73:P136" si="17">IFERROR(AVERAGE(F73)," ")</f>
        <v xml:space="preserve"> </v>
      </c>
      <c r="Q73" s="3" t="str">
        <f t="shared" ref="Q73:Q136" si="18">IFERROR(AVERAGE(G73)," ")</f>
        <v xml:space="preserve"> </v>
      </c>
      <c r="R73" s="3" t="str">
        <f t="shared" ref="R73:R136" si="19">IFERROR(AVERAGE(H73)," ")</f>
        <v xml:space="preserve"> </v>
      </c>
      <c r="S73" s="82">
        <f t="shared" ref="S73:S136" si="20">SUM(O73:R73)</f>
        <v>0</v>
      </c>
    </row>
    <row r="74" spans="1:19" s="67" customFormat="1" ht="14.25" x14ac:dyDescent="0.25">
      <c r="A74" s="44">
        <f>BIODATA!A72</f>
        <v>67</v>
      </c>
      <c r="B74" s="44" t="str">
        <f>BIODATA!D72</f>
        <v>021010676</v>
      </c>
      <c r="C74" s="45" t="str">
        <f>BIODATA!E72</f>
        <v xml:space="preserve"> ELISA AGUSTIN</v>
      </c>
      <c r="D74" s="44" t="str">
        <f>BIODATA!G72</f>
        <v>Akuntansi</v>
      </c>
      <c r="E74" s="5"/>
      <c r="F74" s="5"/>
      <c r="G74" s="16"/>
      <c r="H74" s="86"/>
      <c r="I74" s="82">
        <f t="shared" si="11"/>
        <v>0</v>
      </c>
      <c r="J74" s="83" t="str">
        <f t="shared" si="12"/>
        <v>Kurang</v>
      </c>
      <c r="K74" s="83" t="str">
        <f t="shared" si="13"/>
        <v>Kurang</v>
      </c>
      <c r="L74" s="83" t="str">
        <f t="shared" si="14"/>
        <v>Kurang</v>
      </c>
      <c r="M74" s="83" t="str">
        <f t="shared" si="15"/>
        <v>Kurang</v>
      </c>
      <c r="N74" s="66"/>
      <c r="O74" s="3" t="str">
        <f t="shared" si="16"/>
        <v xml:space="preserve"> </v>
      </c>
      <c r="P74" s="3" t="str">
        <f t="shared" si="17"/>
        <v xml:space="preserve"> </v>
      </c>
      <c r="Q74" s="3" t="str">
        <f t="shared" si="18"/>
        <v xml:space="preserve"> </v>
      </c>
      <c r="R74" s="3" t="str">
        <f t="shared" si="19"/>
        <v xml:space="preserve"> </v>
      </c>
      <c r="S74" s="82">
        <f t="shared" si="20"/>
        <v>0</v>
      </c>
    </row>
    <row r="75" spans="1:19" s="67" customFormat="1" ht="14.25" x14ac:dyDescent="0.25">
      <c r="A75" s="44">
        <f>BIODATA!A73</f>
        <v>68</v>
      </c>
      <c r="B75" s="44" t="str">
        <f>BIODATA!D73</f>
        <v>021010685</v>
      </c>
      <c r="C75" s="45" t="str">
        <f>BIODATA!E73</f>
        <v xml:space="preserve"> ERWIN HERMANSYAH</v>
      </c>
      <c r="D75" s="44" t="str">
        <f>BIODATA!G73</f>
        <v>Akuntansi</v>
      </c>
      <c r="E75" s="5"/>
      <c r="F75" s="5"/>
      <c r="G75" s="16"/>
      <c r="H75" s="86"/>
      <c r="I75" s="82">
        <f t="shared" si="11"/>
        <v>0</v>
      </c>
      <c r="J75" s="83" t="str">
        <f t="shared" si="12"/>
        <v>Kurang</v>
      </c>
      <c r="K75" s="83" t="str">
        <f t="shared" si="13"/>
        <v>Kurang</v>
      </c>
      <c r="L75" s="83" t="str">
        <f t="shared" si="14"/>
        <v>Kurang</v>
      </c>
      <c r="M75" s="83" t="str">
        <f t="shared" si="15"/>
        <v>Kurang</v>
      </c>
      <c r="N75" s="66"/>
      <c r="O75" s="3" t="str">
        <f t="shared" si="16"/>
        <v xml:space="preserve"> </v>
      </c>
      <c r="P75" s="3" t="str">
        <f t="shared" si="17"/>
        <v xml:space="preserve"> </v>
      </c>
      <c r="Q75" s="3" t="str">
        <f t="shared" si="18"/>
        <v xml:space="preserve"> </v>
      </c>
      <c r="R75" s="3" t="str">
        <f t="shared" si="19"/>
        <v xml:space="preserve"> </v>
      </c>
      <c r="S75" s="82">
        <f t="shared" si="20"/>
        <v>0</v>
      </c>
    </row>
    <row r="76" spans="1:19" s="67" customFormat="1" ht="14.25" x14ac:dyDescent="0.25">
      <c r="A76" s="44">
        <f>BIODATA!A74</f>
        <v>69</v>
      </c>
      <c r="B76" s="44" t="str">
        <f>BIODATA!D74</f>
        <v>021010694</v>
      </c>
      <c r="C76" s="45" t="str">
        <f>BIODATA!E74</f>
        <v xml:space="preserve"> FATHIN NADIDAH AMELIA</v>
      </c>
      <c r="D76" s="44" t="str">
        <f>BIODATA!G74</f>
        <v>Akuntansi</v>
      </c>
      <c r="E76" s="5"/>
      <c r="F76" s="5"/>
      <c r="G76" s="16"/>
      <c r="H76" s="86"/>
      <c r="I76" s="82">
        <f t="shared" si="11"/>
        <v>0</v>
      </c>
      <c r="J76" s="83" t="str">
        <f t="shared" si="12"/>
        <v>Kurang</v>
      </c>
      <c r="K76" s="83" t="str">
        <f t="shared" si="13"/>
        <v>Kurang</v>
      </c>
      <c r="L76" s="83" t="str">
        <f t="shared" si="14"/>
        <v>Kurang</v>
      </c>
      <c r="M76" s="83" t="str">
        <f t="shared" si="15"/>
        <v>Kurang</v>
      </c>
      <c r="N76" s="66"/>
      <c r="O76" s="3" t="str">
        <f t="shared" si="16"/>
        <v xml:space="preserve"> </v>
      </c>
      <c r="P76" s="3" t="str">
        <f t="shared" si="17"/>
        <v xml:space="preserve"> </v>
      </c>
      <c r="Q76" s="3" t="str">
        <f t="shared" si="18"/>
        <v xml:space="preserve"> </v>
      </c>
      <c r="R76" s="3" t="str">
        <f t="shared" si="19"/>
        <v xml:space="preserve"> </v>
      </c>
      <c r="S76" s="82">
        <f t="shared" si="20"/>
        <v>0</v>
      </c>
    </row>
    <row r="77" spans="1:19" s="67" customFormat="1" ht="14.25" x14ac:dyDescent="0.25">
      <c r="A77" s="44">
        <f>BIODATA!A75</f>
        <v>70</v>
      </c>
      <c r="B77" s="44" t="str">
        <f>BIODATA!D75</f>
        <v>021010703</v>
      </c>
      <c r="C77" s="45" t="str">
        <f>BIODATA!E75</f>
        <v xml:space="preserve"> FERA FISISKA</v>
      </c>
      <c r="D77" s="44" t="str">
        <f>BIODATA!G75</f>
        <v>Akuntansi</v>
      </c>
      <c r="E77" s="5"/>
      <c r="F77" s="5"/>
      <c r="G77" s="16"/>
      <c r="H77" s="86"/>
      <c r="I77" s="82">
        <f t="shared" si="11"/>
        <v>0</v>
      </c>
      <c r="J77" s="83" t="str">
        <f t="shared" si="12"/>
        <v>Kurang</v>
      </c>
      <c r="K77" s="83" t="str">
        <f t="shared" si="13"/>
        <v>Kurang</v>
      </c>
      <c r="L77" s="83" t="str">
        <f t="shared" si="14"/>
        <v>Kurang</v>
      </c>
      <c r="M77" s="83" t="str">
        <f t="shared" si="15"/>
        <v>Kurang</v>
      </c>
      <c r="N77" s="66"/>
      <c r="O77" s="3" t="str">
        <f t="shared" si="16"/>
        <v xml:space="preserve"> </v>
      </c>
      <c r="P77" s="3" t="str">
        <f t="shared" si="17"/>
        <v xml:space="preserve"> </v>
      </c>
      <c r="Q77" s="3" t="str">
        <f t="shared" si="18"/>
        <v xml:space="preserve"> </v>
      </c>
      <c r="R77" s="3" t="str">
        <f t="shared" si="19"/>
        <v xml:space="preserve"> </v>
      </c>
      <c r="S77" s="82">
        <f t="shared" si="20"/>
        <v>0</v>
      </c>
    </row>
    <row r="78" spans="1:19" s="67" customFormat="1" ht="14.25" x14ac:dyDescent="0.25">
      <c r="A78" s="44">
        <f>BIODATA!A76</f>
        <v>71</v>
      </c>
      <c r="B78" s="44" t="str">
        <f>BIODATA!D76</f>
        <v>021010712</v>
      </c>
      <c r="C78" s="45" t="str">
        <f>BIODATA!E76</f>
        <v xml:space="preserve"> IMAM GUNJALI</v>
      </c>
      <c r="D78" s="44" t="str">
        <f>BIODATA!G76</f>
        <v>Akuntansi</v>
      </c>
      <c r="E78" s="5"/>
      <c r="F78" s="5"/>
      <c r="G78" s="16"/>
      <c r="H78" s="86"/>
      <c r="I78" s="82">
        <f t="shared" si="11"/>
        <v>0</v>
      </c>
      <c r="J78" s="83" t="str">
        <f t="shared" si="12"/>
        <v>Kurang</v>
      </c>
      <c r="K78" s="83" t="str">
        <f t="shared" si="13"/>
        <v>Kurang</v>
      </c>
      <c r="L78" s="83" t="str">
        <f t="shared" si="14"/>
        <v>Kurang</v>
      </c>
      <c r="M78" s="83" t="str">
        <f t="shared" si="15"/>
        <v>Kurang</v>
      </c>
      <c r="N78" s="66"/>
      <c r="O78" s="3" t="str">
        <f t="shared" si="16"/>
        <v xml:space="preserve"> </v>
      </c>
      <c r="P78" s="3" t="str">
        <f t="shared" si="17"/>
        <v xml:space="preserve"> </v>
      </c>
      <c r="Q78" s="3" t="str">
        <f t="shared" si="18"/>
        <v xml:space="preserve"> </v>
      </c>
      <c r="R78" s="3" t="str">
        <f t="shared" si="19"/>
        <v xml:space="preserve"> </v>
      </c>
      <c r="S78" s="82">
        <f t="shared" si="20"/>
        <v>0</v>
      </c>
    </row>
    <row r="79" spans="1:19" s="67" customFormat="1" ht="14.25" x14ac:dyDescent="0.25">
      <c r="A79" s="44">
        <f>BIODATA!A77</f>
        <v>72</v>
      </c>
      <c r="B79" s="44" t="str">
        <f>BIODATA!D77</f>
        <v>021010729</v>
      </c>
      <c r="C79" s="45" t="str">
        <f>BIODATA!E77</f>
        <v xml:space="preserve"> IMELDA NATALIA</v>
      </c>
      <c r="D79" s="44" t="str">
        <f>BIODATA!G77</f>
        <v>Akuntansi</v>
      </c>
      <c r="E79" s="5"/>
      <c r="F79" s="5"/>
      <c r="G79" s="16"/>
      <c r="H79" s="86"/>
      <c r="I79" s="82">
        <f t="shared" si="11"/>
        <v>0</v>
      </c>
      <c r="J79" s="83" t="str">
        <f t="shared" si="12"/>
        <v>Kurang</v>
      </c>
      <c r="K79" s="83" t="str">
        <f t="shared" si="13"/>
        <v>Kurang</v>
      </c>
      <c r="L79" s="83" t="str">
        <f t="shared" si="14"/>
        <v>Kurang</v>
      </c>
      <c r="M79" s="83" t="str">
        <f t="shared" si="15"/>
        <v>Kurang</v>
      </c>
      <c r="N79" s="66"/>
      <c r="O79" s="3" t="str">
        <f t="shared" si="16"/>
        <v xml:space="preserve"> </v>
      </c>
      <c r="P79" s="3" t="str">
        <f t="shared" si="17"/>
        <v xml:space="preserve"> </v>
      </c>
      <c r="Q79" s="3" t="str">
        <f t="shared" si="18"/>
        <v xml:space="preserve"> </v>
      </c>
      <c r="R79" s="3" t="str">
        <f t="shared" si="19"/>
        <v xml:space="preserve"> </v>
      </c>
      <c r="S79" s="82">
        <f t="shared" si="20"/>
        <v>0</v>
      </c>
    </row>
    <row r="80" spans="1:19" s="67" customFormat="1" ht="14.25" x14ac:dyDescent="0.25">
      <c r="A80" s="44">
        <f>BIODATA!A78</f>
        <v>73</v>
      </c>
      <c r="B80" s="44" t="str">
        <f>BIODATA!D78</f>
        <v>021010738</v>
      </c>
      <c r="C80" s="45" t="str">
        <f>BIODATA!E78</f>
        <v xml:space="preserve"> IQBAL NUNYAI</v>
      </c>
      <c r="D80" s="44" t="str">
        <f>BIODATA!G78</f>
        <v>Akuntansi</v>
      </c>
      <c r="E80" s="5"/>
      <c r="F80" s="5"/>
      <c r="G80" s="16"/>
      <c r="H80" s="86"/>
      <c r="I80" s="82">
        <f t="shared" si="11"/>
        <v>0</v>
      </c>
      <c r="J80" s="83" t="str">
        <f t="shared" si="12"/>
        <v>Kurang</v>
      </c>
      <c r="K80" s="83" t="str">
        <f t="shared" si="13"/>
        <v>Kurang</v>
      </c>
      <c r="L80" s="83" t="str">
        <f t="shared" si="14"/>
        <v>Kurang</v>
      </c>
      <c r="M80" s="83" t="str">
        <f t="shared" si="15"/>
        <v>Kurang</v>
      </c>
      <c r="N80" s="66"/>
      <c r="O80" s="3" t="str">
        <f t="shared" si="16"/>
        <v xml:space="preserve"> </v>
      </c>
      <c r="P80" s="3" t="str">
        <f t="shared" si="17"/>
        <v xml:space="preserve"> </v>
      </c>
      <c r="Q80" s="3" t="str">
        <f t="shared" si="18"/>
        <v xml:space="preserve"> </v>
      </c>
      <c r="R80" s="3" t="str">
        <f t="shared" si="19"/>
        <v xml:space="preserve"> </v>
      </c>
      <c r="S80" s="82">
        <f t="shared" si="20"/>
        <v>0</v>
      </c>
    </row>
    <row r="81" spans="1:19" s="67" customFormat="1" ht="14.25" x14ac:dyDescent="0.25">
      <c r="A81" s="44">
        <f>BIODATA!A79</f>
        <v>74</v>
      </c>
      <c r="B81" s="44" t="str">
        <f>BIODATA!D79</f>
        <v>021010747</v>
      </c>
      <c r="C81" s="45" t="str">
        <f>BIODATA!E79</f>
        <v xml:space="preserve"> IRMA ZAKIA</v>
      </c>
      <c r="D81" s="44" t="str">
        <f>BIODATA!G79</f>
        <v>Akuntansi</v>
      </c>
      <c r="E81" s="5"/>
      <c r="F81" s="5"/>
      <c r="G81" s="16"/>
      <c r="H81" s="86"/>
      <c r="I81" s="82">
        <f t="shared" si="11"/>
        <v>0</v>
      </c>
      <c r="J81" s="83" t="str">
        <f t="shared" si="12"/>
        <v>Kurang</v>
      </c>
      <c r="K81" s="83" t="str">
        <f t="shared" si="13"/>
        <v>Kurang</v>
      </c>
      <c r="L81" s="83" t="str">
        <f t="shared" si="14"/>
        <v>Kurang</v>
      </c>
      <c r="M81" s="83" t="str">
        <f t="shared" si="15"/>
        <v>Kurang</v>
      </c>
      <c r="N81" s="66"/>
      <c r="O81" s="3" t="str">
        <f t="shared" si="16"/>
        <v xml:space="preserve"> </v>
      </c>
      <c r="P81" s="3" t="str">
        <f t="shared" si="17"/>
        <v xml:space="preserve"> </v>
      </c>
      <c r="Q81" s="3" t="str">
        <f t="shared" si="18"/>
        <v xml:space="preserve"> </v>
      </c>
      <c r="R81" s="3" t="str">
        <f t="shared" si="19"/>
        <v xml:space="preserve"> </v>
      </c>
      <c r="S81" s="82">
        <f t="shared" si="20"/>
        <v>0</v>
      </c>
    </row>
    <row r="82" spans="1:19" s="67" customFormat="1" ht="14.25" x14ac:dyDescent="0.25">
      <c r="A82" s="44">
        <f>BIODATA!A80</f>
        <v>75</v>
      </c>
      <c r="B82" s="44" t="str">
        <f>BIODATA!D80</f>
        <v>021010756</v>
      </c>
      <c r="C82" s="45" t="str">
        <f>BIODATA!E80</f>
        <v xml:space="preserve"> KRISRINA</v>
      </c>
      <c r="D82" s="44" t="str">
        <f>BIODATA!G80</f>
        <v>Akuntansi</v>
      </c>
      <c r="E82" s="5"/>
      <c r="F82" s="5"/>
      <c r="G82" s="16"/>
      <c r="H82" s="86"/>
      <c r="I82" s="82">
        <f t="shared" si="11"/>
        <v>0</v>
      </c>
      <c r="J82" s="83" t="str">
        <f t="shared" si="12"/>
        <v>Kurang</v>
      </c>
      <c r="K82" s="83" t="str">
        <f t="shared" si="13"/>
        <v>Kurang</v>
      </c>
      <c r="L82" s="83" t="str">
        <f t="shared" si="14"/>
        <v>Kurang</v>
      </c>
      <c r="M82" s="83" t="str">
        <f t="shared" si="15"/>
        <v>Kurang</v>
      </c>
      <c r="N82" s="66"/>
      <c r="O82" s="3" t="str">
        <f t="shared" si="16"/>
        <v xml:space="preserve"> </v>
      </c>
      <c r="P82" s="3" t="str">
        <f t="shared" si="17"/>
        <v xml:space="preserve"> </v>
      </c>
      <c r="Q82" s="3" t="str">
        <f t="shared" si="18"/>
        <v xml:space="preserve"> </v>
      </c>
      <c r="R82" s="3" t="str">
        <f t="shared" si="19"/>
        <v xml:space="preserve"> </v>
      </c>
      <c r="S82" s="82">
        <f t="shared" si="20"/>
        <v>0</v>
      </c>
    </row>
    <row r="83" spans="1:19" s="67" customFormat="1" ht="14.25" x14ac:dyDescent="0.25">
      <c r="A83" s="44">
        <f>BIODATA!A81</f>
        <v>76</v>
      </c>
      <c r="B83" s="44" t="str">
        <f>BIODATA!D81</f>
        <v>021010765</v>
      </c>
      <c r="C83" s="45" t="str">
        <f>BIODATA!E81</f>
        <v xml:space="preserve"> MINSURO ALMAL</v>
      </c>
      <c r="D83" s="44" t="str">
        <f>BIODATA!G81</f>
        <v>Akuntansi</v>
      </c>
      <c r="E83" s="5">
        <v>64</v>
      </c>
      <c r="F83" s="5">
        <v>36</v>
      </c>
      <c r="G83" s="16">
        <v>25</v>
      </c>
      <c r="H83" s="86">
        <v>55</v>
      </c>
      <c r="I83" s="82">
        <f t="shared" si="11"/>
        <v>180</v>
      </c>
      <c r="J83" s="83" t="str">
        <f t="shared" si="12"/>
        <v>Cukup</v>
      </c>
      <c r="K83" s="83" t="str">
        <f t="shared" si="13"/>
        <v>Kurang</v>
      </c>
      <c r="L83" s="83" t="str">
        <f t="shared" si="14"/>
        <v>Kurang</v>
      </c>
      <c r="M83" s="83" t="str">
        <f t="shared" si="15"/>
        <v>Kurang</v>
      </c>
      <c r="N83" s="66"/>
      <c r="O83" s="3">
        <f t="shared" si="16"/>
        <v>64</v>
      </c>
      <c r="P83" s="3">
        <f t="shared" si="17"/>
        <v>36</v>
      </c>
      <c r="Q83" s="3">
        <f t="shared" si="18"/>
        <v>25</v>
      </c>
      <c r="R83" s="3">
        <f t="shared" si="19"/>
        <v>55</v>
      </c>
      <c r="S83" s="82">
        <f t="shared" si="20"/>
        <v>180</v>
      </c>
    </row>
    <row r="84" spans="1:19" s="67" customFormat="1" ht="14.25" x14ac:dyDescent="0.25">
      <c r="A84" s="44">
        <f>BIODATA!A82</f>
        <v>77</v>
      </c>
      <c r="B84" s="44" t="str">
        <f>BIODATA!D82</f>
        <v>021010774</v>
      </c>
      <c r="C84" s="45" t="str">
        <f>BIODATA!E82</f>
        <v xml:space="preserve"> MUHAMAD RISKI HAJI</v>
      </c>
      <c r="D84" s="44" t="str">
        <f>BIODATA!G82</f>
        <v>Akuntansi</v>
      </c>
      <c r="E84" s="5"/>
      <c r="F84" s="5"/>
      <c r="G84" s="16"/>
      <c r="H84" s="86"/>
      <c r="I84" s="82">
        <f t="shared" si="11"/>
        <v>0</v>
      </c>
      <c r="J84" s="83" t="str">
        <f t="shared" si="12"/>
        <v>Kurang</v>
      </c>
      <c r="K84" s="83" t="str">
        <f t="shared" si="13"/>
        <v>Kurang</v>
      </c>
      <c r="L84" s="83" t="str">
        <f t="shared" si="14"/>
        <v>Kurang</v>
      </c>
      <c r="M84" s="83" t="str">
        <f t="shared" si="15"/>
        <v>Kurang</v>
      </c>
      <c r="N84" s="66"/>
      <c r="O84" s="3" t="str">
        <f t="shared" si="16"/>
        <v xml:space="preserve"> </v>
      </c>
      <c r="P84" s="3" t="str">
        <f t="shared" si="17"/>
        <v xml:space="preserve"> </v>
      </c>
      <c r="Q84" s="3" t="str">
        <f t="shared" si="18"/>
        <v xml:space="preserve"> </v>
      </c>
      <c r="R84" s="3" t="str">
        <f t="shared" si="19"/>
        <v xml:space="preserve"> </v>
      </c>
      <c r="S84" s="82">
        <f t="shared" si="20"/>
        <v>0</v>
      </c>
    </row>
    <row r="85" spans="1:19" s="67" customFormat="1" ht="14.25" x14ac:dyDescent="0.25">
      <c r="A85" s="44">
        <f>BIODATA!A83</f>
        <v>78</v>
      </c>
      <c r="B85" s="44" t="str">
        <f>BIODATA!D83</f>
        <v>021010783</v>
      </c>
      <c r="C85" s="45" t="str">
        <f>BIODATA!E83</f>
        <v xml:space="preserve"> MUHAMMAD IKHSAN</v>
      </c>
      <c r="D85" s="44" t="str">
        <f>BIODATA!G83</f>
        <v>Akuntansi</v>
      </c>
      <c r="E85" s="5"/>
      <c r="F85" s="5"/>
      <c r="G85" s="16"/>
      <c r="H85" s="86"/>
      <c r="I85" s="82">
        <f t="shared" si="11"/>
        <v>0</v>
      </c>
      <c r="J85" s="83" t="str">
        <f t="shared" si="12"/>
        <v>Kurang</v>
      </c>
      <c r="K85" s="83" t="str">
        <f t="shared" si="13"/>
        <v>Kurang</v>
      </c>
      <c r="L85" s="83" t="str">
        <f t="shared" si="14"/>
        <v>Kurang</v>
      </c>
      <c r="M85" s="83" t="str">
        <f t="shared" si="15"/>
        <v>Kurang</v>
      </c>
      <c r="N85" s="66"/>
      <c r="O85" s="3" t="str">
        <f t="shared" si="16"/>
        <v xml:space="preserve"> </v>
      </c>
      <c r="P85" s="3" t="str">
        <f t="shared" si="17"/>
        <v xml:space="preserve"> </v>
      </c>
      <c r="Q85" s="3" t="str">
        <f t="shared" si="18"/>
        <v xml:space="preserve"> </v>
      </c>
      <c r="R85" s="3" t="str">
        <f t="shared" si="19"/>
        <v xml:space="preserve"> </v>
      </c>
      <c r="S85" s="82">
        <f t="shared" si="20"/>
        <v>0</v>
      </c>
    </row>
    <row r="86" spans="1:19" s="67" customFormat="1" ht="14.25" x14ac:dyDescent="0.25">
      <c r="A86" s="44">
        <f>BIODATA!A84</f>
        <v>79</v>
      </c>
      <c r="B86" s="44" t="str">
        <f>BIODATA!D84</f>
        <v>021010792</v>
      </c>
      <c r="C86" s="45" t="str">
        <f>BIODATA!E84</f>
        <v xml:space="preserve"> NINGRUM LINGGA OCTARINA</v>
      </c>
      <c r="D86" s="44" t="str">
        <f>BIODATA!G84</f>
        <v>Akuntansi</v>
      </c>
      <c r="E86" s="5"/>
      <c r="F86" s="5"/>
      <c r="G86" s="16"/>
      <c r="H86" s="86"/>
      <c r="I86" s="82">
        <f t="shared" si="11"/>
        <v>0</v>
      </c>
      <c r="J86" s="83" t="str">
        <f t="shared" si="12"/>
        <v>Kurang</v>
      </c>
      <c r="K86" s="83" t="str">
        <f t="shared" si="13"/>
        <v>Kurang</v>
      </c>
      <c r="L86" s="83" t="str">
        <f t="shared" si="14"/>
        <v>Kurang</v>
      </c>
      <c r="M86" s="83" t="str">
        <f t="shared" si="15"/>
        <v>Kurang</v>
      </c>
      <c r="N86" s="66"/>
      <c r="O86" s="3" t="str">
        <f t="shared" si="16"/>
        <v xml:space="preserve"> </v>
      </c>
      <c r="P86" s="3" t="str">
        <f t="shared" si="17"/>
        <v xml:space="preserve"> </v>
      </c>
      <c r="Q86" s="3" t="str">
        <f t="shared" si="18"/>
        <v xml:space="preserve"> </v>
      </c>
      <c r="R86" s="3" t="str">
        <f t="shared" si="19"/>
        <v xml:space="preserve"> </v>
      </c>
      <c r="S86" s="82">
        <f t="shared" si="20"/>
        <v>0</v>
      </c>
    </row>
    <row r="87" spans="1:19" s="67" customFormat="1" ht="14.25" x14ac:dyDescent="0.25">
      <c r="A87" s="44">
        <f>BIODATA!A85</f>
        <v>80</v>
      </c>
      <c r="B87" s="44" t="str">
        <f>BIODATA!D85</f>
        <v>021010809</v>
      </c>
      <c r="C87" s="45" t="str">
        <f>BIODATA!E85</f>
        <v xml:space="preserve"> OKTA APRIYANTO</v>
      </c>
      <c r="D87" s="44" t="str">
        <f>BIODATA!G85</f>
        <v>Akuntansi</v>
      </c>
      <c r="E87" s="5"/>
      <c r="F87" s="5"/>
      <c r="G87" s="16"/>
      <c r="H87" s="86"/>
      <c r="I87" s="82">
        <f t="shared" si="11"/>
        <v>0</v>
      </c>
      <c r="J87" s="83" t="str">
        <f t="shared" si="12"/>
        <v>Kurang</v>
      </c>
      <c r="K87" s="83" t="str">
        <f t="shared" si="13"/>
        <v>Kurang</v>
      </c>
      <c r="L87" s="83" t="str">
        <f t="shared" si="14"/>
        <v>Kurang</v>
      </c>
      <c r="M87" s="83" t="str">
        <f t="shared" si="15"/>
        <v>Kurang</v>
      </c>
      <c r="N87" s="66"/>
      <c r="O87" s="3" t="str">
        <f t="shared" si="16"/>
        <v xml:space="preserve"> </v>
      </c>
      <c r="P87" s="3" t="str">
        <f t="shared" si="17"/>
        <v xml:space="preserve"> </v>
      </c>
      <c r="Q87" s="3" t="str">
        <f t="shared" si="18"/>
        <v xml:space="preserve"> </v>
      </c>
      <c r="R87" s="3" t="str">
        <f t="shared" si="19"/>
        <v xml:space="preserve"> </v>
      </c>
      <c r="S87" s="82">
        <f t="shared" si="20"/>
        <v>0</v>
      </c>
    </row>
    <row r="88" spans="1:19" s="67" customFormat="1" ht="14.25" x14ac:dyDescent="0.25">
      <c r="A88" s="44">
        <f>BIODATA!A86</f>
        <v>81</v>
      </c>
      <c r="B88" s="44" t="str">
        <f>BIODATA!D86</f>
        <v>021010818</v>
      </c>
      <c r="C88" s="45" t="str">
        <f>BIODATA!E86</f>
        <v xml:space="preserve"> PARTIKA DWI LESTARI</v>
      </c>
      <c r="D88" s="44" t="str">
        <f>BIODATA!G86</f>
        <v>Akuntansi</v>
      </c>
      <c r="E88" s="5"/>
      <c r="F88" s="5"/>
      <c r="G88" s="16"/>
      <c r="H88" s="86"/>
      <c r="I88" s="82">
        <f t="shared" si="11"/>
        <v>0</v>
      </c>
      <c r="J88" s="83" t="str">
        <f t="shared" si="12"/>
        <v>Kurang</v>
      </c>
      <c r="K88" s="83" t="str">
        <f t="shared" si="13"/>
        <v>Kurang</v>
      </c>
      <c r="L88" s="83" t="str">
        <f t="shared" si="14"/>
        <v>Kurang</v>
      </c>
      <c r="M88" s="83" t="str">
        <f t="shared" si="15"/>
        <v>Kurang</v>
      </c>
      <c r="N88" s="66"/>
      <c r="O88" s="3" t="str">
        <f t="shared" si="16"/>
        <v xml:space="preserve"> </v>
      </c>
      <c r="P88" s="3" t="str">
        <f t="shared" si="17"/>
        <v xml:space="preserve"> </v>
      </c>
      <c r="Q88" s="3" t="str">
        <f t="shared" si="18"/>
        <v xml:space="preserve"> </v>
      </c>
      <c r="R88" s="3" t="str">
        <f t="shared" si="19"/>
        <v xml:space="preserve"> </v>
      </c>
      <c r="S88" s="82">
        <f t="shared" si="20"/>
        <v>0</v>
      </c>
    </row>
    <row r="89" spans="1:19" s="67" customFormat="1" ht="14.25" x14ac:dyDescent="0.25">
      <c r="A89" s="44">
        <f>BIODATA!A87</f>
        <v>82</v>
      </c>
      <c r="B89" s="44" t="str">
        <f>BIODATA!D87</f>
        <v>021010827</v>
      </c>
      <c r="C89" s="45" t="str">
        <f>BIODATA!E87</f>
        <v xml:space="preserve"> PUSPITA SARI</v>
      </c>
      <c r="D89" s="44" t="str">
        <f>BIODATA!G87</f>
        <v>Akuntansi</v>
      </c>
      <c r="E89" s="5"/>
      <c r="F89" s="5"/>
      <c r="G89" s="16"/>
      <c r="H89" s="86"/>
      <c r="I89" s="82">
        <f t="shared" si="11"/>
        <v>0</v>
      </c>
      <c r="J89" s="83" t="str">
        <f t="shared" si="12"/>
        <v>Kurang</v>
      </c>
      <c r="K89" s="83" t="str">
        <f t="shared" si="13"/>
        <v>Kurang</v>
      </c>
      <c r="L89" s="83" t="str">
        <f t="shared" si="14"/>
        <v>Kurang</v>
      </c>
      <c r="M89" s="83" t="str">
        <f t="shared" si="15"/>
        <v>Kurang</v>
      </c>
      <c r="N89" s="66"/>
      <c r="O89" s="3" t="str">
        <f t="shared" si="16"/>
        <v xml:space="preserve"> </v>
      </c>
      <c r="P89" s="3" t="str">
        <f t="shared" si="17"/>
        <v xml:space="preserve"> </v>
      </c>
      <c r="Q89" s="3" t="str">
        <f t="shared" si="18"/>
        <v xml:space="preserve"> </v>
      </c>
      <c r="R89" s="3" t="str">
        <f t="shared" si="19"/>
        <v xml:space="preserve"> </v>
      </c>
      <c r="S89" s="82">
        <f t="shared" si="20"/>
        <v>0</v>
      </c>
    </row>
    <row r="90" spans="1:19" s="67" customFormat="1" ht="14.25" x14ac:dyDescent="0.25">
      <c r="A90" s="44">
        <f>BIODATA!A88</f>
        <v>83</v>
      </c>
      <c r="B90" s="44" t="str">
        <f>BIODATA!D88</f>
        <v>021010836</v>
      </c>
      <c r="C90" s="45" t="str">
        <f>BIODATA!E88</f>
        <v xml:space="preserve"> RATIH PURWASIH</v>
      </c>
      <c r="D90" s="44" t="str">
        <f>BIODATA!G88</f>
        <v>Akuntansi</v>
      </c>
      <c r="E90" s="5"/>
      <c r="F90" s="5"/>
      <c r="G90" s="16"/>
      <c r="H90" s="86"/>
      <c r="I90" s="82">
        <f t="shared" si="11"/>
        <v>0</v>
      </c>
      <c r="J90" s="83" t="str">
        <f t="shared" si="12"/>
        <v>Kurang</v>
      </c>
      <c r="K90" s="83" t="str">
        <f t="shared" si="13"/>
        <v>Kurang</v>
      </c>
      <c r="L90" s="83" t="str">
        <f t="shared" si="14"/>
        <v>Kurang</v>
      </c>
      <c r="M90" s="83" t="str">
        <f t="shared" si="15"/>
        <v>Kurang</v>
      </c>
      <c r="N90" s="66"/>
      <c r="O90" s="3" t="str">
        <f t="shared" si="16"/>
        <v xml:space="preserve"> </v>
      </c>
      <c r="P90" s="3" t="str">
        <f t="shared" si="17"/>
        <v xml:space="preserve"> </v>
      </c>
      <c r="Q90" s="3" t="str">
        <f t="shared" si="18"/>
        <v xml:space="preserve"> </v>
      </c>
      <c r="R90" s="3" t="str">
        <f t="shared" si="19"/>
        <v xml:space="preserve"> </v>
      </c>
      <c r="S90" s="82">
        <f t="shared" si="20"/>
        <v>0</v>
      </c>
    </row>
    <row r="91" spans="1:19" s="67" customFormat="1" ht="14.25" x14ac:dyDescent="0.25">
      <c r="A91" s="44">
        <f>BIODATA!A89</f>
        <v>84</v>
      </c>
      <c r="B91" s="44" t="str">
        <f>BIODATA!D89</f>
        <v>021010845</v>
      </c>
      <c r="C91" s="45" t="str">
        <f>BIODATA!E89</f>
        <v xml:space="preserve"> REZA ARIANSYAH</v>
      </c>
      <c r="D91" s="44" t="str">
        <f>BIODATA!G89</f>
        <v>Akuntansi</v>
      </c>
      <c r="E91" s="5"/>
      <c r="F91" s="5"/>
      <c r="G91" s="16"/>
      <c r="H91" s="86"/>
      <c r="I91" s="82">
        <f t="shared" si="11"/>
        <v>0</v>
      </c>
      <c r="J91" s="83" t="str">
        <f t="shared" si="12"/>
        <v>Kurang</v>
      </c>
      <c r="K91" s="83" t="str">
        <f t="shared" si="13"/>
        <v>Kurang</v>
      </c>
      <c r="L91" s="83" t="str">
        <f t="shared" si="14"/>
        <v>Kurang</v>
      </c>
      <c r="M91" s="83" t="str">
        <f t="shared" si="15"/>
        <v>Kurang</v>
      </c>
      <c r="N91" s="66"/>
      <c r="O91" s="3" t="str">
        <f t="shared" si="16"/>
        <v xml:space="preserve"> </v>
      </c>
      <c r="P91" s="3" t="str">
        <f t="shared" si="17"/>
        <v xml:space="preserve"> </v>
      </c>
      <c r="Q91" s="3" t="str">
        <f t="shared" si="18"/>
        <v xml:space="preserve"> </v>
      </c>
      <c r="R91" s="3" t="str">
        <f t="shared" si="19"/>
        <v xml:space="preserve"> </v>
      </c>
      <c r="S91" s="82">
        <f t="shared" si="20"/>
        <v>0</v>
      </c>
    </row>
    <row r="92" spans="1:19" s="67" customFormat="1" ht="14.25" x14ac:dyDescent="0.25">
      <c r="A92" s="44">
        <f>BIODATA!A90</f>
        <v>85</v>
      </c>
      <c r="B92" s="44" t="str">
        <f>BIODATA!D90</f>
        <v>021010854</v>
      </c>
      <c r="C92" s="45" t="str">
        <f>BIODATA!E90</f>
        <v xml:space="preserve"> RICO DWI SAPUTRA</v>
      </c>
      <c r="D92" s="44" t="str">
        <f>BIODATA!G90</f>
        <v>Akuntansi</v>
      </c>
      <c r="E92" s="5"/>
      <c r="F92" s="5"/>
      <c r="G92" s="16"/>
      <c r="H92" s="86"/>
      <c r="I92" s="82">
        <f t="shared" si="11"/>
        <v>0</v>
      </c>
      <c r="J92" s="83" t="str">
        <f t="shared" si="12"/>
        <v>Kurang</v>
      </c>
      <c r="K92" s="83" t="str">
        <f t="shared" si="13"/>
        <v>Kurang</v>
      </c>
      <c r="L92" s="83" t="str">
        <f t="shared" si="14"/>
        <v>Kurang</v>
      </c>
      <c r="M92" s="83" t="str">
        <f t="shared" si="15"/>
        <v>Kurang</v>
      </c>
      <c r="N92" s="66"/>
      <c r="O92" s="3" t="str">
        <f t="shared" si="16"/>
        <v xml:space="preserve"> </v>
      </c>
      <c r="P92" s="3" t="str">
        <f t="shared" si="17"/>
        <v xml:space="preserve"> </v>
      </c>
      <c r="Q92" s="3" t="str">
        <f t="shared" si="18"/>
        <v xml:space="preserve"> </v>
      </c>
      <c r="R92" s="3" t="str">
        <f t="shared" si="19"/>
        <v xml:space="preserve"> </v>
      </c>
      <c r="S92" s="82">
        <f t="shared" si="20"/>
        <v>0</v>
      </c>
    </row>
    <row r="93" spans="1:19" s="67" customFormat="1" ht="14.25" x14ac:dyDescent="0.25">
      <c r="A93" s="44">
        <f>BIODATA!A91</f>
        <v>86</v>
      </c>
      <c r="B93" s="44" t="str">
        <f>BIODATA!D91</f>
        <v>021010863</v>
      </c>
      <c r="C93" s="45" t="str">
        <f>BIODATA!E91</f>
        <v xml:space="preserve"> RISTINA SAFITRI</v>
      </c>
      <c r="D93" s="44" t="str">
        <f>BIODATA!G91</f>
        <v>Akuntansi</v>
      </c>
      <c r="E93" s="5"/>
      <c r="F93" s="5"/>
      <c r="G93" s="16"/>
      <c r="H93" s="86"/>
      <c r="I93" s="82">
        <f t="shared" si="11"/>
        <v>0</v>
      </c>
      <c r="J93" s="83" t="str">
        <f t="shared" si="12"/>
        <v>Kurang</v>
      </c>
      <c r="K93" s="83" t="str">
        <f t="shared" si="13"/>
        <v>Kurang</v>
      </c>
      <c r="L93" s="83" t="str">
        <f t="shared" si="14"/>
        <v>Kurang</v>
      </c>
      <c r="M93" s="83" t="str">
        <f t="shared" si="15"/>
        <v>Kurang</v>
      </c>
      <c r="N93" s="66"/>
      <c r="O93" s="3" t="str">
        <f t="shared" si="16"/>
        <v xml:space="preserve"> </v>
      </c>
      <c r="P93" s="3" t="str">
        <f t="shared" si="17"/>
        <v xml:space="preserve"> </v>
      </c>
      <c r="Q93" s="3" t="str">
        <f t="shared" si="18"/>
        <v xml:space="preserve"> </v>
      </c>
      <c r="R93" s="3" t="str">
        <f t="shared" si="19"/>
        <v xml:space="preserve"> </v>
      </c>
      <c r="S93" s="82">
        <f t="shared" si="20"/>
        <v>0</v>
      </c>
    </row>
    <row r="94" spans="1:19" s="67" customFormat="1" ht="14.25" x14ac:dyDescent="0.25">
      <c r="A94" s="44">
        <f>BIODATA!A92</f>
        <v>87</v>
      </c>
      <c r="B94" s="44" t="str">
        <f>BIODATA!D92</f>
        <v>021010872</v>
      </c>
      <c r="C94" s="45" t="str">
        <f>BIODATA!E92</f>
        <v xml:space="preserve"> RUSDI TERISNO</v>
      </c>
      <c r="D94" s="44" t="str">
        <f>BIODATA!G92</f>
        <v>Akuntansi</v>
      </c>
      <c r="E94" s="5">
        <v>64</v>
      </c>
      <c r="F94" s="5">
        <v>38</v>
      </c>
      <c r="G94" s="16">
        <v>12.5</v>
      </c>
      <c r="H94" s="86">
        <v>45</v>
      </c>
      <c r="I94" s="82">
        <f t="shared" si="11"/>
        <v>159.5</v>
      </c>
      <c r="J94" s="83" t="str">
        <f t="shared" si="12"/>
        <v>Cukup</v>
      </c>
      <c r="K94" s="83" t="str">
        <f t="shared" si="13"/>
        <v>Kurang</v>
      </c>
      <c r="L94" s="83" t="str">
        <f t="shared" si="14"/>
        <v>Kurang</v>
      </c>
      <c r="M94" s="83" t="str">
        <f t="shared" si="15"/>
        <v>Kurang</v>
      </c>
      <c r="N94" s="66"/>
      <c r="O94" s="3">
        <f t="shared" si="16"/>
        <v>64</v>
      </c>
      <c r="P94" s="3">
        <f t="shared" si="17"/>
        <v>38</v>
      </c>
      <c r="Q94" s="3">
        <f t="shared" si="18"/>
        <v>12.5</v>
      </c>
      <c r="R94" s="3">
        <f t="shared" si="19"/>
        <v>45</v>
      </c>
      <c r="S94" s="82">
        <f t="shared" si="20"/>
        <v>159.5</v>
      </c>
    </row>
    <row r="95" spans="1:19" s="67" customFormat="1" ht="14.25" x14ac:dyDescent="0.25">
      <c r="A95" s="44">
        <f>BIODATA!A93</f>
        <v>88</v>
      </c>
      <c r="B95" s="44" t="str">
        <f>BIODATA!D93</f>
        <v>021010889</v>
      </c>
      <c r="C95" s="45" t="str">
        <f>BIODATA!E93</f>
        <v xml:space="preserve"> SINDI PEBIOLA</v>
      </c>
      <c r="D95" s="44" t="str">
        <f>BIODATA!G93</f>
        <v>Akuntansi</v>
      </c>
      <c r="E95" s="5">
        <v>60</v>
      </c>
      <c r="F95" s="5">
        <v>36</v>
      </c>
      <c r="G95" s="16">
        <v>22.5</v>
      </c>
      <c r="H95" s="86">
        <v>47.5</v>
      </c>
      <c r="I95" s="82">
        <f t="shared" si="11"/>
        <v>166</v>
      </c>
      <c r="J95" s="83" t="str">
        <f t="shared" si="12"/>
        <v>Cukup</v>
      </c>
      <c r="K95" s="83" t="str">
        <f t="shared" si="13"/>
        <v>Kurang</v>
      </c>
      <c r="L95" s="83" t="str">
        <f t="shared" si="14"/>
        <v>Kurang</v>
      </c>
      <c r="M95" s="83" t="str">
        <f t="shared" si="15"/>
        <v>Kurang</v>
      </c>
      <c r="N95" s="66"/>
      <c r="O95" s="3">
        <f t="shared" si="16"/>
        <v>60</v>
      </c>
      <c r="P95" s="3">
        <f t="shared" si="17"/>
        <v>36</v>
      </c>
      <c r="Q95" s="3">
        <f t="shared" si="18"/>
        <v>22.5</v>
      </c>
      <c r="R95" s="3">
        <f t="shared" si="19"/>
        <v>47.5</v>
      </c>
      <c r="S95" s="82">
        <f t="shared" si="20"/>
        <v>166</v>
      </c>
    </row>
    <row r="96" spans="1:19" s="67" customFormat="1" ht="14.25" x14ac:dyDescent="0.25">
      <c r="A96" s="44">
        <f>BIODATA!A94</f>
        <v>89</v>
      </c>
      <c r="B96" s="44" t="str">
        <f>BIODATA!D94</f>
        <v>021010898</v>
      </c>
      <c r="C96" s="45" t="str">
        <f>BIODATA!E94</f>
        <v xml:space="preserve"> SUSI SANTI</v>
      </c>
      <c r="D96" s="44" t="str">
        <f>BIODATA!G94</f>
        <v>Akuntansi</v>
      </c>
      <c r="E96" s="5"/>
      <c r="F96" s="5"/>
      <c r="G96" s="16"/>
      <c r="H96" s="86"/>
      <c r="I96" s="82">
        <f t="shared" si="11"/>
        <v>0</v>
      </c>
      <c r="J96" s="83" t="str">
        <f t="shared" si="12"/>
        <v>Kurang</v>
      </c>
      <c r="K96" s="83" t="str">
        <f t="shared" si="13"/>
        <v>Kurang</v>
      </c>
      <c r="L96" s="83" t="str">
        <f t="shared" si="14"/>
        <v>Kurang</v>
      </c>
      <c r="M96" s="83" t="str">
        <f t="shared" si="15"/>
        <v>Kurang</v>
      </c>
      <c r="N96" s="66"/>
      <c r="O96" s="3" t="str">
        <f t="shared" si="16"/>
        <v xml:space="preserve"> </v>
      </c>
      <c r="P96" s="3" t="str">
        <f t="shared" si="17"/>
        <v xml:space="preserve"> </v>
      </c>
      <c r="Q96" s="3" t="str">
        <f t="shared" si="18"/>
        <v xml:space="preserve"> </v>
      </c>
      <c r="R96" s="3" t="str">
        <f t="shared" si="19"/>
        <v xml:space="preserve"> </v>
      </c>
      <c r="S96" s="82">
        <f t="shared" si="20"/>
        <v>0</v>
      </c>
    </row>
    <row r="97" spans="1:19" s="67" customFormat="1" ht="14.25" x14ac:dyDescent="0.25">
      <c r="A97" s="44">
        <f>BIODATA!A95</f>
        <v>90</v>
      </c>
      <c r="B97" s="44" t="str">
        <f>BIODATA!D95</f>
        <v>021010907</v>
      </c>
      <c r="C97" s="45" t="str">
        <f>BIODATA!E95</f>
        <v xml:space="preserve"> TIARA FRASTICA</v>
      </c>
      <c r="D97" s="44" t="str">
        <f>BIODATA!G95</f>
        <v>Akuntansi</v>
      </c>
      <c r="E97" s="5"/>
      <c r="F97" s="5"/>
      <c r="G97" s="16"/>
      <c r="H97" s="86"/>
      <c r="I97" s="82">
        <f t="shared" si="11"/>
        <v>0</v>
      </c>
      <c r="J97" s="83" t="str">
        <f t="shared" si="12"/>
        <v>Kurang</v>
      </c>
      <c r="K97" s="83" t="str">
        <f t="shared" si="13"/>
        <v>Kurang</v>
      </c>
      <c r="L97" s="83" t="str">
        <f t="shared" si="14"/>
        <v>Kurang</v>
      </c>
      <c r="M97" s="83" t="str">
        <f t="shared" si="15"/>
        <v>Kurang</v>
      </c>
      <c r="N97" s="66"/>
      <c r="O97" s="3" t="str">
        <f t="shared" si="16"/>
        <v xml:space="preserve"> </v>
      </c>
      <c r="P97" s="3" t="str">
        <f t="shared" si="17"/>
        <v xml:space="preserve"> </v>
      </c>
      <c r="Q97" s="3" t="str">
        <f t="shared" si="18"/>
        <v xml:space="preserve"> </v>
      </c>
      <c r="R97" s="3" t="str">
        <f t="shared" si="19"/>
        <v xml:space="preserve"> </v>
      </c>
      <c r="S97" s="82">
        <f t="shared" si="20"/>
        <v>0</v>
      </c>
    </row>
    <row r="98" spans="1:19" s="67" customFormat="1" ht="14.25" x14ac:dyDescent="0.25">
      <c r="A98" s="44">
        <f>BIODATA!A96</f>
        <v>91</v>
      </c>
      <c r="B98" s="44" t="str">
        <f>BIODATA!D96</f>
        <v>021010916</v>
      </c>
      <c r="C98" s="45" t="str">
        <f>BIODATA!E96</f>
        <v xml:space="preserve"> TINA NOVITA INDAH SARI</v>
      </c>
      <c r="D98" s="44" t="str">
        <f>BIODATA!G96</f>
        <v>Akuntansi</v>
      </c>
      <c r="E98" s="5"/>
      <c r="F98" s="5"/>
      <c r="G98" s="16"/>
      <c r="H98" s="86"/>
      <c r="I98" s="82">
        <f t="shared" si="11"/>
        <v>0</v>
      </c>
      <c r="J98" s="83" t="str">
        <f t="shared" si="12"/>
        <v>Kurang</v>
      </c>
      <c r="K98" s="83" t="str">
        <f t="shared" si="13"/>
        <v>Kurang</v>
      </c>
      <c r="L98" s="83" t="str">
        <f t="shared" si="14"/>
        <v>Kurang</v>
      </c>
      <c r="M98" s="83" t="str">
        <f t="shared" si="15"/>
        <v>Kurang</v>
      </c>
      <c r="N98" s="66"/>
      <c r="O98" s="3" t="str">
        <f t="shared" si="16"/>
        <v xml:space="preserve"> </v>
      </c>
      <c r="P98" s="3" t="str">
        <f t="shared" si="17"/>
        <v xml:space="preserve"> </v>
      </c>
      <c r="Q98" s="3" t="str">
        <f t="shared" si="18"/>
        <v xml:space="preserve"> </v>
      </c>
      <c r="R98" s="3" t="str">
        <f t="shared" si="19"/>
        <v xml:space="preserve"> </v>
      </c>
      <c r="S98" s="82">
        <f t="shared" si="20"/>
        <v>0</v>
      </c>
    </row>
    <row r="99" spans="1:19" s="67" customFormat="1" ht="14.25" x14ac:dyDescent="0.25">
      <c r="A99" s="44">
        <f>BIODATA!A97</f>
        <v>92</v>
      </c>
      <c r="B99" s="44" t="str">
        <f>BIODATA!D97</f>
        <v>021010925</v>
      </c>
      <c r="C99" s="45" t="str">
        <f>BIODATA!E97</f>
        <v xml:space="preserve"> VINA NOPRIANTY</v>
      </c>
      <c r="D99" s="44" t="str">
        <f>BIODATA!G97</f>
        <v>Akuntansi</v>
      </c>
      <c r="E99" s="5"/>
      <c r="F99" s="5"/>
      <c r="G99" s="16"/>
      <c r="H99" s="86"/>
      <c r="I99" s="82">
        <f t="shared" si="11"/>
        <v>0</v>
      </c>
      <c r="J99" s="83" t="str">
        <f t="shared" si="12"/>
        <v>Kurang</v>
      </c>
      <c r="K99" s="83" t="str">
        <f t="shared" si="13"/>
        <v>Kurang</v>
      </c>
      <c r="L99" s="83" t="str">
        <f t="shared" si="14"/>
        <v>Kurang</v>
      </c>
      <c r="M99" s="83" t="str">
        <f t="shared" si="15"/>
        <v>Kurang</v>
      </c>
      <c r="N99" s="66"/>
      <c r="O99" s="3" t="str">
        <f t="shared" si="16"/>
        <v xml:space="preserve"> </v>
      </c>
      <c r="P99" s="3" t="str">
        <f t="shared" si="17"/>
        <v xml:space="preserve"> </v>
      </c>
      <c r="Q99" s="3" t="str">
        <f t="shared" si="18"/>
        <v xml:space="preserve"> </v>
      </c>
      <c r="R99" s="3" t="str">
        <f t="shared" si="19"/>
        <v xml:space="preserve"> </v>
      </c>
      <c r="S99" s="82">
        <f t="shared" si="20"/>
        <v>0</v>
      </c>
    </row>
    <row r="100" spans="1:19" s="67" customFormat="1" ht="14.25" x14ac:dyDescent="0.25">
      <c r="A100" s="44">
        <f>BIODATA!A98</f>
        <v>93</v>
      </c>
      <c r="B100" s="44" t="str">
        <f>BIODATA!D98</f>
        <v>021010934</v>
      </c>
      <c r="C100" s="45" t="str">
        <f>BIODATA!E98</f>
        <v xml:space="preserve"> WIWIK ULANDARI</v>
      </c>
      <c r="D100" s="44" t="str">
        <f>BIODATA!G98</f>
        <v>Akuntansi</v>
      </c>
      <c r="E100" s="5">
        <v>52</v>
      </c>
      <c r="F100" s="5">
        <v>46</v>
      </c>
      <c r="G100" s="16">
        <v>20</v>
      </c>
      <c r="H100" s="86">
        <v>57.5</v>
      </c>
      <c r="I100" s="82">
        <f t="shared" si="11"/>
        <v>175.5</v>
      </c>
      <c r="J100" s="83" t="str">
        <f t="shared" si="12"/>
        <v>Kurang</v>
      </c>
      <c r="K100" s="83" t="str">
        <f t="shared" si="13"/>
        <v>Kurang</v>
      </c>
      <c r="L100" s="83" t="str">
        <f t="shared" si="14"/>
        <v>Kurang</v>
      </c>
      <c r="M100" s="83" t="str">
        <f t="shared" si="15"/>
        <v>Cukup</v>
      </c>
      <c r="N100" s="66"/>
      <c r="O100" s="3">
        <f t="shared" si="16"/>
        <v>52</v>
      </c>
      <c r="P100" s="3">
        <f t="shared" si="17"/>
        <v>46</v>
      </c>
      <c r="Q100" s="3">
        <f t="shared" si="18"/>
        <v>20</v>
      </c>
      <c r="R100" s="3">
        <f t="shared" si="19"/>
        <v>57.5</v>
      </c>
      <c r="S100" s="82">
        <f t="shared" si="20"/>
        <v>175.5</v>
      </c>
    </row>
    <row r="101" spans="1:19" s="67" customFormat="1" ht="14.25" x14ac:dyDescent="0.25">
      <c r="A101" s="44">
        <f>BIODATA!A99</f>
        <v>94</v>
      </c>
      <c r="B101" s="44" t="str">
        <f>BIODATA!D99</f>
        <v>021010943</v>
      </c>
      <c r="C101" s="45" t="str">
        <f>BIODATA!E99</f>
        <v xml:space="preserve"> YOLA SEPTA AFIOLA</v>
      </c>
      <c r="D101" s="44" t="str">
        <f>BIODATA!G99</f>
        <v>Akuntansi</v>
      </c>
      <c r="E101" s="5">
        <v>64</v>
      </c>
      <c r="F101" s="5">
        <v>28</v>
      </c>
      <c r="G101" s="16">
        <v>35</v>
      </c>
      <c r="H101" s="86">
        <v>57.5</v>
      </c>
      <c r="I101" s="82">
        <f t="shared" si="11"/>
        <v>184.5</v>
      </c>
      <c r="J101" s="83" t="str">
        <f t="shared" si="12"/>
        <v>Cukup</v>
      </c>
      <c r="K101" s="83" t="str">
        <f t="shared" si="13"/>
        <v>Kurang</v>
      </c>
      <c r="L101" s="83" t="str">
        <f t="shared" si="14"/>
        <v>Kurang</v>
      </c>
      <c r="M101" s="83" t="str">
        <f t="shared" si="15"/>
        <v>Cukup</v>
      </c>
      <c r="N101" s="66"/>
      <c r="O101" s="3">
        <f t="shared" si="16"/>
        <v>64</v>
      </c>
      <c r="P101" s="3">
        <f t="shared" si="17"/>
        <v>28</v>
      </c>
      <c r="Q101" s="3">
        <f t="shared" si="18"/>
        <v>35</v>
      </c>
      <c r="R101" s="3">
        <f t="shared" si="19"/>
        <v>57.5</v>
      </c>
      <c r="S101" s="82">
        <f t="shared" si="20"/>
        <v>184.5</v>
      </c>
    </row>
    <row r="102" spans="1:19" s="67" customFormat="1" ht="14.25" x14ac:dyDescent="0.25">
      <c r="A102" s="44">
        <f>BIODATA!A100</f>
        <v>95</v>
      </c>
      <c r="B102" s="44" t="str">
        <f>BIODATA!D100</f>
        <v>021010952</v>
      </c>
      <c r="C102" s="45" t="str">
        <f>BIODATA!E100</f>
        <v xml:space="preserve"> YULIA ADISTI</v>
      </c>
      <c r="D102" s="44" t="str">
        <f>BIODATA!G100</f>
        <v>Akuntansi</v>
      </c>
      <c r="E102" s="5"/>
      <c r="F102" s="5"/>
      <c r="G102" s="16"/>
      <c r="H102" s="86"/>
      <c r="I102" s="82">
        <f t="shared" si="11"/>
        <v>0</v>
      </c>
      <c r="J102" s="83" t="str">
        <f t="shared" si="12"/>
        <v>Kurang</v>
      </c>
      <c r="K102" s="83" t="str">
        <f t="shared" si="13"/>
        <v>Kurang</v>
      </c>
      <c r="L102" s="83" t="str">
        <f t="shared" si="14"/>
        <v>Kurang</v>
      </c>
      <c r="M102" s="83" t="str">
        <f t="shared" si="15"/>
        <v>Kurang</v>
      </c>
      <c r="N102" s="66"/>
      <c r="O102" s="3" t="str">
        <f t="shared" si="16"/>
        <v xml:space="preserve"> </v>
      </c>
      <c r="P102" s="3" t="str">
        <f t="shared" si="17"/>
        <v xml:space="preserve"> </v>
      </c>
      <c r="Q102" s="3" t="str">
        <f t="shared" si="18"/>
        <v xml:space="preserve"> </v>
      </c>
      <c r="R102" s="3" t="str">
        <f t="shared" si="19"/>
        <v xml:space="preserve"> </v>
      </c>
      <c r="S102" s="82">
        <f t="shared" si="20"/>
        <v>0</v>
      </c>
    </row>
    <row r="103" spans="1:19" s="67" customFormat="1" ht="14.25" x14ac:dyDescent="0.25">
      <c r="A103" s="44">
        <f>BIODATA!A101</f>
        <v>96</v>
      </c>
      <c r="B103" s="44" t="str">
        <f>BIODATA!D101</f>
        <v>021010969</v>
      </c>
      <c r="C103" s="45" t="str">
        <f>BIODATA!E101</f>
        <v xml:space="preserve"> ADE NURSALIM</v>
      </c>
      <c r="D103" s="44" t="str">
        <f>BIODATA!G101</f>
        <v>Akuntansi</v>
      </c>
      <c r="E103" s="5"/>
      <c r="F103" s="5"/>
      <c r="G103" s="16"/>
      <c r="H103" s="86"/>
      <c r="I103" s="82">
        <f t="shared" si="11"/>
        <v>0</v>
      </c>
      <c r="J103" s="83" t="str">
        <f t="shared" si="12"/>
        <v>Kurang</v>
      </c>
      <c r="K103" s="83" t="str">
        <f t="shared" si="13"/>
        <v>Kurang</v>
      </c>
      <c r="L103" s="83" t="str">
        <f t="shared" si="14"/>
        <v>Kurang</v>
      </c>
      <c r="M103" s="83" t="str">
        <f t="shared" si="15"/>
        <v>Kurang</v>
      </c>
      <c r="N103" s="66"/>
      <c r="O103" s="3" t="str">
        <f t="shared" si="16"/>
        <v xml:space="preserve"> </v>
      </c>
      <c r="P103" s="3" t="str">
        <f t="shared" si="17"/>
        <v xml:space="preserve"> </v>
      </c>
      <c r="Q103" s="3" t="str">
        <f t="shared" si="18"/>
        <v xml:space="preserve"> </v>
      </c>
      <c r="R103" s="3" t="str">
        <f t="shared" si="19"/>
        <v xml:space="preserve"> </v>
      </c>
      <c r="S103" s="82">
        <f t="shared" si="20"/>
        <v>0</v>
      </c>
    </row>
    <row r="104" spans="1:19" s="67" customFormat="1" ht="14.25" x14ac:dyDescent="0.25">
      <c r="A104" s="44">
        <f>BIODATA!A102</f>
        <v>97</v>
      </c>
      <c r="B104" s="44" t="str">
        <f>BIODATA!D102</f>
        <v>021010978</v>
      </c>
      <c r="C104" s="45" t="str">
        <f>BIODATA!E102</f>
        <v xml:space="preserve"> AHMAD SYAHABUDDIN WALLIYAA</v>
      </c>
      <c r="D104" s="44" t="str">
        <f>BIODATA!G102</f>
        <v>Akuntansi</v>
      </c>
      <c r="E104" s="5"/>
      <c r="F104" s="5"/>
      <c r="G104" s="16"/>
      <c r="H104" s="86"/>
      <c r="I104" s="82">
        <f t="shared" si="11"/>
        <v>0</v>
      </c>
      <c r="J104" s="83" t="str">
        <f t="shared" si="12"/>
        <v>Kurang</v>
      </c>
      <c r="K104" s="83" t="str">
        <f t="shared" si="13"/>
        <v>Kurang</v>
      </c>
      <c r="L104" s="83" t="str">
        <f t="shared" si="14"/>
        <v>Kurang</v>
      </c>
      <c r="M104" s="83" t="str">
        <f t="shared" si="15"/>
        <v>Kurang</v>
      </c>
      <c r="N104" s="66"/>
      <c r="O104" s="3" t="str">
        <f t="shared" si="16"/>
        <v xml:space="preserve"> </v>
      </c>
      <c r="P104" s="3" t="str">
        <f t="shared" si="17"/>
        <v xml:space="preserve"> </v>
      </c>
      <c r="Q104" s="3" t="str">
        <f t="shared" si="18"/>
        <v xml:space="preserve"> </v>
      </c>
      <c r="R104" s="3" t="str">
        <f t="shared" si="19"/>
        <v xml:space="preserve"> </v>
      </c>
      <c r="S104" s="82">
        <f t="shared" si="20"/>
        <v>0</v>
      </c>
    </row>
    <row r="105" spans="1:19" s="67" customFormat="1" ht="14.25" x14ac:dyDescent="0.25">
      <c r="A105" s="44">
        <f>BIODATA!A103</f>
        <v>98</v>
      </c>
      <c r="B105" s="44" t="str">
        <f>BIODATA!D103</f>
        <v>021010987</v>
      </c>
      <c r="C105" s="45" t="str">
        <f>BIODATA!E103</f>
        <v xml:space="preserve"> ARISKA GUNAWAN</v>
      </c>
      <c r="D105" s="44" t="str">
        <f>BIODATA!G103</f>
        <v>Akuntansi</v>
      </c>
      <c r="E105" s="5"/>
      <c r="F105" s="5"/>
      <c r="G105" s="16"/>
      <c r="H105" s="86"/>
      <c r="I105" s="82">
        <f t="shared" si="11"/>
        <v>0</v>
      </c>
      <c r="J105" s="83" t="str">
        <f t="shared" si="12"/>
        <v>Kurang</v>
      </c>
      <c r="K105" s="83" t="str">
        <f t="shared" si="13"/>
        <v>Kurang</v>
      </c>
      <c r="L105" s="83" t="str">
        <f t="shared" si="14"/>
        <v>Kurang</v>
      </c>
      <c r="M105" s="83" t="str">
        <f t="shared" si="15"/>
        <v>Kurang</v>
      </c>
      <c r="N105" s="66"/>
      <c r="O105" s="3" t="str">
        <f t="shared" si="16"/>
        <v xml:space="preserve"> </v>
      </c>
      <c r="P105" s="3" t="str">
        <f t="shared" si="17"/>
        <v xml:space="preserve"> </v>
      </c>
      <c r="Q105" s="3" t="str">
        <f t="shared" si="18"/>
        <v xml:space="preserve"> </v>
      </c>
      <c r="R105" s="3" t="str">
        <f t="shared" si="19"/>
        <v xml:space="preserve"> </v>
      </c>
      <c r="S105" s="82">
        <f t="shared" si="20"/>
        <v>0</v>
      </c>
    </row>
    <row r="106" spans="1:19" s="67" customFormat="1" ht="14.25" x14ac:dyDescent="0.25">
      <c r="A106" s="44">
        <f>BIODATA!A104</f>
        <v>99</v>
      </c>
      <c r="B106" s="44" t="str">
        <f>BIODATA!D104</f>
        <v>021010996</v>
      </c>
      <c r="C106" s="45" t="str">
        <f>BIODATA!E104</f>
        <v xml:space="preserve"> CLAH NUR SAFITRI</v>
      </c>
      <c r="D106" s="44" t="str">
        <f>BIODATA!G104</f>
        <v>Akuntansi</v>
      </c>
      <c r="E106" s="5"/>
      <c r="F106" s="5"/>
      <c r="G106" s="16"/>
      <c r="H106" s="86"/>
      <c r="I106" s="82">
        <f t="shared" si="11"/>
        <v>0</v>
      </c>
      <c r="J106" s="83" t="str">
        <f t="shared" si="12"/>
        <v>Kurang</v>
      </c>
      <c r="K106" s="83" t="str">
        <f t="shared" si="13"/>
        <v>Kurang</v>
      </c>
      <c r="L106" s="83" t="str">
        <f t="shared" si="14"/>
        <v>Kurang</v>
      </c>
      <c r="M106" s="83" t="str">
        <f t="shared" si="15"/>
        <v>Kurang</v>
      </c>
      <c r="N106" s="66"/>
      <c r="O106" s="3" t="str">
        <f t="shared" si="16"/>
        <v xml:space="preserve"> </v>
      </c>
      <c r="P106" s="3" t="str">
        <f t="shared" si="17"/>
        <v xml:space="preserve"> </v>
      </c>
      <c r="Q106" s="3" t="str">
        <f t="shared" si="18"/>
        <v xml:space="preserve"> </v>
      </c>
      <c r="R106" s="3" t="str">
        <f t="shared" si="19"/>
        <v xml:space="preserve"> </v>
      </c>
      <c r="S106" s="82">
        <f t="shared" si="20"/>
        <v>0</v>
      </c>
    </row>
    <row r="107" spans="1:19" s="67" customFormat="1" ht="14.25" x14ac:dyDescent="0.25">
      <c r="A107" s="44">
        <f>BIODATA!A105</f>
        <v>100</v>
      </c>
      <c r="B107" s="44" t="str">
        <f>BIODATA!D105</f>
        <v>021011005</v>
      </c>
      <c r="C107" s="45" t="str">
        <f>BIODATA!E105</f>
        <v xml:space="preserve"> DEFIKAL</v>
      </c>
      <c r="D107" s="44" t="str">
        <f>BIODATA!G105</f>
        <v>Akuntansi</v>
      </c>
      <c r="E107" s="5">
        <v>64</v>
      </c>
      <c r="F107" s="5">
        <v>56</v>
      </c>
      <c r="G107" s="16">
        <v>22.5</v>
      </c>
      <c r="H107" s="86">
        <v>62.5</v>
      </c>
      <c r="I107" s="82">
        <f t="shared" si="11"/>
        <v>205</v>
      </c>
      <c r="J107" s="83" t="str">
        <f t="shared" si="12"/>
        <v>Cukup</v>
      </c>
      <c r="K107" s="83" t="str">
        <f t="shared" si="13"/>
        <v>Cukup</v>
      </c>
      <c r="L107" s="83" t="str">
        <f t="shared" si="14"/>
        <v>Kurang</v>
      </c>
      <c r="M107" s="83" t="str">
        <f t="shared" si="15"/>
        <v>Cukup</v>
      </c>
      <c r="N107" s="66"/>
      <c r="O107" s="3">
        <f t="shared" si="16"/>
        <v>64</v>
      </c>
      <c r="P107" s="3">
        <f t="shared" si="17"/>
        <v>56</v>
      </c>
      <c r="Q107" s="3">
        <f t="shared" si="18"/>
        <v>22.5</v>
      </c>
      <c r="R107" s="3">
        <f t="shared" si="19"/>
        <v>62.5</v>
      </c>
      <c r="S107" s="82">
        <f t="shared" si="20"/>
        <v>205</v>
      </c>
    </row>
    <row r="108" spans="1:19" s="67" customFormat="1" ht="14.25" x14ac:dyDescent="0.25">
      <c r="A108" s="44">
        <f>BIODATA!A106</f>
        <v>101</v>
      </c>
      <c r="B108" s="44" t="str">
        <f>BIODATA!D106</f>
        <v>021011014</v>
      </c>
      <c r="C108" s="45" t="str">
        <f>BIODATA!E106</f>
        <v xml:space="preserve"> DESRAMATALIA</v>
      </c>
      <c r="D108" s="44" t="str">
        <f>BIODATA!G106</f>
        <v>Akuntansi</v>
      </c>
      <c r="E108" s="5">
        <v>68</v>
      </c>
      <c r="F108" s="5">
        <v>54</v>
      </c>
      <c r="G108" s="16">
        <v>20</v>
      </c>
      <c r="H108" s="86">
        <v>37.5</v>
      </c>
      <c r="I108" s="82">
        <f t="shared" si="11"/>
        <v>179.5</v>
      </c>
      <c r="J108" s="83" t="str">
        <f t="shared" si="12"/>
        <v>Cukup</v>
      </c>
      <c r="K108" s="83" t="str">
        <f t="shared" si="13"/>
        <v>Kurang</v>
      </c>
      <c r="L108" s="83" t="str">
        <f t="shared" si="14"/>
        <v>Kurang</v>
      </c>
      <c r="M108" s="83" t="str">
        <f t="shared" si="15"/>
        <v>Kurang</v>
      </c>
      <c r="N108" s="66"/>
      <c r="O108" s="3">
        <f t="shared" si="16"/>
        <v>68</v>
      </c>
      <c r="P108" s="3">
        <f t="shared" si="17"/>
        <v>54</v>
      </c>
      <c r="Q108" s="3">
        <f t="shared" si="18"/>
        <v>20</v>
      </c>
      <c r="R108" s="3">
        <f t="shared" si="19"/>
        <v>37.5</v>
      </c>
      <c r="S108" s="82">
        <f t="shared" si="20"/>
        <v>179.5</v>
      </c>
    </row>
    <row r="109" spans="1:19" s="67" customFormat="1" ht="14.25" x14ac:dyDescent="0.25">
      <c r="A109" s="44">
        <f>BIODATA!A107</f>
        <v>102</v>
      </c>
      <c r="B109" s="44" t="str">
        <f>BIODATA!D107</f>
        <v>021011023</v>
      </c>
      <c r="C109" s="45" t="str">
        <f>BIODATA!E107</f>
        <v xml:space="preserve"> DESTI</v>
      </c>
      <c r="D109" s="44" t="str">
        <f>BIODATA!G107</f>
        <v>Akuntansi</v>
      </c>
      <c r="E109" s="5">
        <v>58</v>
      </c>
      <c r="F109" s="5">
        <v>30</v>
      </c>
      <c r="G109" s="16">
        <v>22.5</v>
      </c>
      <c r="H109" s="86">
        <v>45</v>
      </c>
      <c r="I109" s="82">
        <f t="shared" si="11"/>
        <v>155.5</v>
      </c>
      <c r="J109" s="83" t="str">
        <f t="shared" si="12"/>
        <v>Cukup</v>
      </c>
      <c r="K109" s="83" t="str">
        <f t="shared" si="13"/>
        <v>Kurang</v>
      </c>
      <c r="L109" s="83" t="str">
        <f t="shared" si="14"/>
        <v>Kurang</v>
      </c>
      <c r="M109" s="83" t="str">
        <f t="shared" si="15"/>
        <v>Kurang</v>
      </c>
      <c r="N109" s="66"/>
      <c r="O109" s="3">
        <f t="shared" si="16"/>
        <v>58</v>
      </c>
      <c r="P109" s="3">
        <f t="shared" si="17"/>
        <v>30</v>
      </c>
      <c r="Q109" s="3">
        <f t="shared" si="18"/>
        <v>22.5</v>
      </c>
      <c r="R109" s="3">
        <f t="shared" si="19"/>
        <v>45</v>
      </c>
      <c r="S109" s="82">
        <f t="shared" si="20"/>
        <v>155.5</v>
      </c>
    </row>
    <row r="110" spans="1:19" s="67" customFormat="1" ht="14.25" x14ac:dyDescent="0.25">
      <c r="A110" s="44">
        <f>BIODATA!A108</f>
        <v>103</v>
      </c>
      <c r="B110" s="44" t="str">
        <f>BIODATA!D108</f>
        <v>021011032</v>
      </c>
      <c r="C110" s="45" t="str">
        <f>BIODATA!E108</f>
        <v xml:space="preserve"> DEWINTA MUTIARA</v>
      </c>
      <c r="D110" s="44" t="str">
        <f>BIODATA!G108</f>
        <v>Akuntansi</v>
      </c>
      <c r="E110" s="5"/>
      <c r="F110" s="5"/>
      <c r="G110" s="16"/>
      <c r="H110" s="86"/>
      <c r="I110" s="82">
        <f t="shared" si="11"/>
        <v>0</v>
      </c>
      <c r="J110" s="83" t="str">
        <f t="shared" si="12"/>
        <v>Kurang</v>
      </c>
      <c r="K110" s="83" t="str">
        <f t="shared" si="13"/>
        <v>Kurang</v>
      </c>
      <c r="L110" s="83" t="str">
        <f t="shared" si="14"/>
        <v>Kurang</v>
      </c>
      <c r="M110" s="83" t="str">
        <f t="shared" si="15"/>
        <v>Kurang</v>
      </c>
      <c r="N110" s="66"/>
      <c r="O110" s="3" t="str">
        <f t="shared" si="16"/>
        <v xml:space="preserve"> </v>
      </c>
      <c r="P110" s="3" t="str">
        <f t="shared" si="17"/>
        <v xml:space="preserve"> </v>
      </c>
      <c r="Q110" s="3" t="str">
        <f t="shared" si="18"/>
        <v xml:space="preserve"> </v>
      </c>
      <c r="R110" s="3" t="str">
        <f t="shared" si="19"/>
        <v xml:space="preserve"> </v>
      </c>
      <c r="S110" s="82">
        <f t="shared" si="20"/>
        <v>0</v>
      </c>
    </row>
    <row r="111" spans="1:19" s="67" customFormat="1" ht="14.25" x14ac:dyDescent="0.25">
      <c r="A111" s="44">
        <f>BIODATA!A109</f>
        <v>104</v>
      </c>
      <c r="B111" s="44" t="str">
        <f>BIODATA!D109</f>
        <v>021011049</v>
      </c>
      <c r="C111" s="45" t="str">
        <f>BIODATA!E109</f>
        <v xml:space="preserve"> DONA</v>
      </c>
      <c r="D111" s="44" t="str">
        <f>BIODATA!G109</f>
        <v>Akuntansi</v>
      </c>
      <c r="E111" s="5">
        <v>54</v>
      </c>
      <c r="F111" s="5">
        <v>38</v>
      </c>
      <c r="G111" s="16">
        <v>25</v>
      </c>
      <c r="H111" s="86">
        <v>52.5</v>
      </c>
      <c r="I111" s="82">
        <f t="shared" si="11"/>
        <v>169.5</v>
      </c>
      <c r="J111" s="83" t="str">
        <f t="shared" si="12"/>
        <v>Kurang</v>
      </c>
      <c r="K111" s="83" t="str">
        <f t="shared" si="13"/>
        <v>Kurang</v>
      </c>
      <c r="L111" s="83" t="str">
        <f t="shared" si="14"/>
        <v>Kurang</v>
      </c>
      <c r="M111" s="83" t="str">
        <f t="shared" si="15"/>
        <v>Kurang</v>
      </c>
      <c r="N111" s="66"/>
      <c r="O111" s="3">
        <f t="shared" si="16"/>
        <v>54</v>
      </c>
      <c r="P111" s="3">
        <f t="shared" si="17"/>
        <v>38</v>
      </c>
      <c r="Q111" s="3">
        <f t="shared" si="18"/>
        <v>25</v>
      </c>
      <c r="R111" s="3">
        <f t="shared" si="19"/>
        <v>52.5</v>
      </c>
      <c r="S111" s="82">
        <f t="shared" si="20"/>
        <v>169.5</v>
      </c>
    </row>
    <row r="112" spans="1:19" s="67" customFormat="1" ht="14.25" x14ac:dyDescent="0.25">
      <c r="A112" s="44">
        <f>BIODATA!A110</f>
        <v>105</v>
      </c>
      <c r="B112" s="44" t="str">
        <f>BIODATA!D110</f>
        <v>021011058</v>
      </c>
      <c r="C112" s="45" t="str">
        <f>BIODATA!E110</f>
        <v xml:space="preserve"> ELA QUINENSI</v>
      </c>
      <c r="D112" s="44" t="str">
        <f>BIODATA!G110</f>
        <v>Akuntansi</v>
      </c>
      <c r="E112" s="53"/>
      <c r="F112" s="53"/>
      <c r="G112" s="54"/>
      <c r="H112" s="87"/>
      <c r="I112" s="82">
        <f t="shared" si="11"/>
        <v>0</v>
      </c>
      <c r="J112" s="83" t="str">
        <f t="shared" si="12"/>
        <v>Kurang</v>
      </c>
      <c r="K112" s="83" t="str">
        <f t="shared" si="13"/>
        <v>Kurang</v>
      </c>
      <c r="L112" s="83" t="str">
        <f t="shared" si="14"/>
        <v>Kurang</v>
      </c>
      <c r="M112" s="83" t="str">
        <f t="shared" si="15"/>
        <v>Kurang</v>
      </c>
      <c r="N112" s="66"/>
      <c r="O112" s="3" t="str">
        <f t="shared" si="16"/>
        <v xml:space="preserve"> </v>
      </c>
      <c r="P112" s="3" t="str">
        <f t="shared" si="17"/>
        <v xml:space="preserve"> </v>
      </c>
      <c r="Q112" s="3" t="str">
        <f t="shared" si="18"/>
        <v xml:space="preserve"> </v>
      </c>
      <c r="R112" s="3" t="str">
        <f t="shared" si="19"/>
        <v xml:space="preserve"> </v>
      </c>
      <c r="S112" s="82">
        <f t="shared" si="20"/>
        <v>0</v>
      </c>
    </row>
    <row r="113" spans="1:19" s="67" customFormat="1" ht="14.25" x14ac:dyDescent="0.25">
      <c r="A113" s="44">
        <f>BIODATA!A111</f>
        <v>106</v>
      </c>
      <c r="B113" s="44" t="str">
        <f>BIODATA!D111</f>
        <v>021011067</v>
      </c>
      <c r="C113" s="45" t="str">
        <f>BIODATA!E111</f>
        <v xml:space="preserve"> ENI LESTARI</v>
      </c>
      <c r="D113" s="44" t="str">
        <f>BIODATA!G111</f>
        <v>Akuntansi</v>
      </c>
      <c r="E113" s="53"/>
      <c r="F113" s="53"/>
      <c r="G113" s="54"/>
      <c r="H113" s="87"/>
      <c r="I113" s="82">
        <f t="shared" si="11"/>
        <v>0</v>
      </c>
      <c r="J113" s="83" t="str">
        <f t="shared" si="12"/>
        <v>Kurang</v>
      </c>
      <c r="K113" s="83" t="str">
        <f t="shared" si="13"/>
        <v>Kurang</v>
      </c>
      <c r="L113" s="83" t="str">
        <f t="shared" si="14"/>
        <v>Kurang</v>
      </c>
      <c r="M113" s="83" t="str">
        <f t="shared" si="15"/>
        <v>Kurang</v>
      </c>
      <c r="N113" s="66"/>
      <c r="O113" s="3" t="str">
        <f t="shared" si="16"/>
        <v xml:space="preserve"> </v>
      </c>
      <c r="P113" s="3" t="str">
        <f t="shared" si="17"/>
        <v xml:space="preserve"> </v>
      </c>
      <c r="Q113" s="3" t="str">
        <f t="shared" si="18"/>
        <v xml:space="preserve"> </v>
      </c>
      <c r="R113" s="3" t="str">
        <f t="shared" si="19"/>
        <v xml:space="preserve"> </v>
      </c>
      <c r="S113" s="82">
        <f t="shared" si="20"/>
        <v>0</v>
      </c>
    </row>
    <row r="114" spans="1:19" s="67" customFormat="1" ht="14.25" x14ac:dyDescent="0.25">
      <c r="A114" s="44">
        <f>BIODATA!A112</f>
        <v>107</v>
      </c>
      <c r="B114" s="44" t="str">
        <f>BIODATA!D112</f>
        <v>021011076</v>
      </c>
      <c r="C114" s="45" t="str">
        <f>BIODATA!E112</f>
        <v xml:space="preserve"> GITA FRANSISKA</v>
      </c>
      <c r="D114" s="44" t="str">
        <f>BIODATA!G112</f>
        <v>Akuntansi</v>
      </c>
      <c r="E114" s="53"/>
      <c r="F114" s="53"/>
      <c r="G114" s="54"/>
      <c r="H114" s="87"/>
      <c r="I114" s="82">
        <f t="shared" si="11"/>
        <v>0</v>
      </c>
      <c r="J114" s="83" t="str">
        <f t="shared" si="12"/>
        <v>Kurang</v>
      </c>
      <c r="K114" s="83" t="str">
        <f t="shared" si="13"/>
        <v>Kurang</v>
      </c>
      <c r="L114" s="83" t="str">
        <f t="shared" si="14"/>
        <v>Kurang</v>
      </c>
      <c r="M114" s="83" t="str">
        <f t="shared" si="15"/>
        <v>Kurang</v>
      </c>
      <c r="N114" s="66"/>
      <c r="O114" s="3" t="str">
        <f t="shared" si="16"/>
        <v xml:space="preserve"> </v>
      </c>
      <c r="P114" s="3" t="str">
        <f t="shared" si="17"/>
        <v xml:space="preserve"> </v>
      </c>
      <c r="Q114" s="3" t="str">
        <f t="shared" si="18"/>
        <v xml:space="preserve"> </v>
      </c>
      <c r="R114" s="3" t="str">
        <f t="shared" si="19"/>
        <v xml:space="preserve"> </v>
      </c>
      <c r="S114" s="82">
        <f t="shared" si="20"/>
        <v>0</v>
      </c>
    </row>
    <row r="115" spans="1:19" s="67" customFormat="1" ht="14.25" x14ac:dyDescent="0.25">
      <c r="A115" s="44">
        <f>BIODATA!A113</f>
        <v>108</v>
      </c>
      <c r="B115" s="44" t="str">
        <f>BIODATA!D113</f>
        <v>021011085</v>
      </c>
      <c r="C115" s="45" t="str">
        <f>BIODATA!E113</f>
        <v xml:space="preserve"> HADI JULIAN</v>
      </c>
      <c r="D115" s="44" t="str">
        <f>BIODATA!G113</f>
        <v>Akuntansi</v>
      </c>
      <c r="E115" s="53"/>
      <c r="F115" s="53"/>
      <c r="G115" s="54"/>
      <c r="H115" s="87"/>
      <c r="I115" s="82">
        <f t="shared" si="11"/>
        <v>0</v>
      </c>
      <c r="J115" s="83" t="str">
        <f t="shared" si="12"/>
        <v>Kurang</v>
      </c>
      <c r="K115" s="83" t="str">
        <f t="shared" si="13"/>
        <v>Kurang</v>
      </c>
      <c r="L115" s="83" t="str">
        <f t="shared" si="14"/>
        <v>Kurang</v>
      </c>
      <c r="M115" s="83" t="str">
        <f t="shared" si="15"/>
        <v>Kurang</v>
      </c>
      <c r="N115" s="66"/>
      <c r="O115" s="3" t="str">
        <f t="shared" si="16"/>
        <v xml:space="preserve"> </v>
      </c>
      <c r="P115" s="3" t="str">
        <f t="shared" si="17"/>
        <v xml:space="preserve"> </v>
      </c>
      <c r="Q115" s="3" t="str">
        <f t="shared" si="18"/>
        <v xml:space="preserve"> </v>
      </c>
      <c r="R115" s="3" t="str">
        <f t="shared" si="19"/>
        <v xml:space="preserve"> </v>
      </c>
      <c r="S115" s="82">
        <f t="shared" si="20"/>
        <v>0</v>
      </c>
    </row>
    <row r="116" spans="1:19" s="67" customFormat="1" ht="14.25" x14ac:dyDescent="0.25">
      <c r="A116" s="44">
        <f>BIODATA!A114</f>
        <v>109</v>
      </c>
      <c r="B116" s="44" t="str">
        <f>BIODATA!D114</f>
        <v>021011094</v>
      </c>
      <c r="C116" s="45" t="str">
        <f>BIODATA!E114</f>
        <v xml:space="preserve"> INARA TANTIA</v>
      </c>
      <c r="D116" s="44" t="str">
        <f>BIODATA!G114</f>
        <v>Akuntansi</v>
      </c>
      <c r="E116" s="53"/>
      <c r="F116" s="53"/>
      <c r="G116" s="54"/>
      <c r="H116" s="87"/>
      <c r="I116" s="82">
        <f t="shared" si="11"/>
        <v>0</v>
      </c>
      <c r="J116" s="83" t="str">
        <f t="shared" si="12"/>
        <v>Kurang</v>
      </c>
      <c r="K116" s="83" t="str">
        <f t="shared" si="13"/>
        <v>Kurang</v>
      </c>
      <c r="L116" s="83" t="str">
        <f t="shared" si="14"/>
        <v>Kurang</v>
      </c>
      <c r="M116" s="83" t="str">
        <f t="shared" si="15"/>
        <v>Kurang</v>
      </c>
      <c r="N116" s="66"/>
      <c r="O116" s="3" t="str">
        <f t="shared" si="16"/>
        <v xml:space="preserve"> </v>
      </c>
      <c r="P116" s="3" t="str">
        <f t="shared" si="17"/>
        <v xml:space="preserve"> </v>
      </c>
      <c r="Q116" s="3" t="str">
        <f t="shared" si="18"/>
        <v xml:space="preserve"> </v>
      </c>
      <c r="R116" s="3" t="str">
        <f t="shared" si="19"/>
        <v xml:space="preserve"> </v>
      </c>
      <c r="S116" s="82">
        <f t="shared" si="20"/>
        <v>0</v>
      </c>
    </row>
    <row r="117" spans="1:19" s="67" customFormat="1" ht="14.25" x14ac:dyDescent="0.25">
      <c r="A117" s="44">
        <f>BIODATA!A115</f>
        <v>110</v>
      </c>
      <c r="B117" s="44" t="str">
        <f>BIODATA!D115</f>
        <v>021011103</v>
      </c>
      <c r="C117" s="45" t="str">
        <f>BIODATA!E115</f>
        <v xml:space="preserve"> JOKO IRAWAN</v>
      </c>
      <c r="D117" s="44" t="str">
        <f>BIODATA!G115</f>
        <v>Akuntansi</v>
      </c>
      <c r="E117" s="53"/>
      <c r="F117" s="53"/>
      <c r="G117" s="54"/>
      <c r="H117" s="87"/>
      <c r="I117" s="82">
        <f t="shared" si="11"/>
        <v>0</v>
      </c>
      <c r="J117" s="83" t="str">
        <f t="shared" si="12"/>
        <v>Kurang</v>
      </c>
      <c r="K117" s="83" t="str">
        <f t="shared" si="13"/>
        <v>Kurang</v>
      </c>
      <c r="L117" s="83" t="str">
        <f t="shared" si="14"/>
        <v>Kurang</v>
      </c>
      <c r="M117" s="83" t="str">
        <f t="shared" si="15"/>
        <v>Kurang</v>
      </c>
      <c r="N117" s="66"/>
      <c r="O117" s="3" t="str">
        <f t="shared" si="16"/>
        <v xml:space="preserve"> </v>
      </c>
      <c r="P117" s="3" t="str">
        <f t="shared" si="17"/>
        <v xml:space="preserve"> </v>
      </c>
      <c r="Q117" s="3" t="str">
        <f t="shared" si="18"/>
        <v xml:space="preserve"> </v>
      </c>
      <c r="R117" s="3" t="str">
        <f t="shared" si="19"/>
        <v xml:space="preserve"> </v>
      </c>
      <c r="S117" s="82">
        <f t="shared" si="20"/>
        <v>0</v>
      </c>
    </row>
    <row r="118" spans="1:19" s="67" customFormat="1" ht="14.25" x14ac:dyDescent="0.25">
      <c r="A118" s="44">
        <f>BIODATA!A116</f>
        <v>111</v>
      </c>
      <c r="B118" s="44" t="str">
        <f>BIODATA!D116</f>
        <v>021011112</v>
      </c>
      <c r="C118" s="45" t="str">
        <f>BIODATA!E116</f>
        <v xml:space="preserve"> JULIA ZAIDA</v>
      </c>
      <c r="D118" s="44" t="str">
        <f>BIODATA!G116</f>
        <v>Akuntansi</v>
      </c>
      <c r="E118" s="53"/>
      <c r="F118" s="53"/>
      <c r="G118" s="54"/>
      <c r="H118" s="87"/>
      <c r="I118" s="82">
        <f t="shared" si="11"/>
        <v>0</v>
      </c>
      <c r="J118" s="83" t="str">
        <f t="shared" si="12"/>
        <v>Kurang</v>
      </c>
      <c r="K118" s="83" t="str">
        <f t="shared" si="13"/>
        <v>Kurang</v>
      </c>
      <c r="L118" s="83" t="str">
        <f t="shared" si="14"/>
        <v>Kurang</v>
      </c>
      <c r="M118" s="83" t="str">
        <f t="shared" si="15"/>
        <v>Kurang</v>
      </c>
      <c r="N118" s="66"/>
      <c r="O118" s="3" t="str">
        <f t="shared" si="16"/>
        <v xml:space="preserve"> </v>
      </c>
      <c r="P118" s="3" t="str">
        <f t="shared" si="17"/>
        <v xml:space="preserve"> </v>
      </c>
      <c r="Q118" s="3" t="str">
        <f t="shared" si="18"/>
        <v xml:space="preserve"> </v>
      </c>
      <c r="R118" s="3" t="str">
        <f t="shared" si="19"/>
        <v xml:space="preserve"> </v>
      </c>
      <c r="S118" s="82">
        <f t="shared" si="20"/>
        <v>0</v>
      </c>
    </row>
    <row r="119" spans="1:19" s="67" customFormat="1" ht="14.25" x14ac:dyDescent="0.25">
      <c r="A119" s="44">
        <f>BIODATA!A117</f>
        <v>112</v>
      </c>
      <c r="B119" s="44" t="str">
        <f>BIODATA!D117</f>
        <v>021011129</v>
      </c>
      <c r="C119" s="45" t="str">
        <f>BIODATA!E117</f>
        <v xml:space="preserve"> LESTI JULIYA SARI</v>
      </c>
      <c r="D119" s="44" t="str">
        <f>BIODATA!G117</f>
        <v>Akuntansi</v>
      </c>
      <c r="E119" s="53"/>
      <c r="F119" s="53"/>
      <c r="G119" s="54"/>
      <c r="H119" s="87"/>
      <c r="I119" s="82">
        <f t="shared" si="11"/>
        <v>0</v>
      </c>
      <c r="J119" s="83" t="str">
        <f t="shared" si="12"/>
        <v>Kurang</v>
      </c>
      <c r="K119" s="83" t="str">
        <f t="shared" si="13"/>
        <v>Kurang</v>
      </c>
      <c r="L119" s="83" t="str">
        <f t="shared" si="14"/>
        <v>Kurang</v>
      </c>
      <c r="M119" s="83" t="str">
        <f t="shared" si="15"/>
        <v>Kurang</v>
      </c>
      <c r="N119" s="66"/>
      <c r="O119" s="3" t="str">
        <f t="shared" si="16"/>
        <v xml:space="preserve"> </v>
      </c>
      <c r="P119" s="3" t="str">
        <f t="shared" si="17"/>
        <v xml:space="preserve"> </v>
      </c>
      <c r="Q119" s="3" t="str">
        <f t="shared" si="18"/>
        <v xml:space="preserve"> </v>
      </c>
      <c r="R119" s="3" t="str">
        <f t="shared" si="19"/>
        <v xml:space="preserve"> </v>
      </c>
      <c r="S119" s="82">
        <f t="shared" si="20"/>
        <v>0</v>
      </c>
    </row>
    <row r="120" spans="1:19" s="67" customFormat="1" ht="14.25" x14ac:dyDescent="0.25">
      <c r="A120" s="44">
        <f>BIODATA!A118</f>
        <v>113</v>
      </c>
      <c r="B120" s="44" t="str">
        <f>BIODATA!D118</f>
        <v>021011138</v>
      </c>
      <c r="C120" s="45" t="str">
        <f>BIODATA!E118</f>
        <v xml:space="preserve"> M. GILANG ADJI PRASETYO</v>
      </c>
      <c r="D120" s="44" t="str">
        <f>BIODATA!G118</f>
        <v>Akuntansi</v>
      </c>
      <c r="E120" s="53"/>
      <c r="F120" s="53"/>
      <c r="G120" s="54"/>
      <c r="H120" s="87"/>
      <c r="I120" s="82">
        <f t="shared" si="11"/>
        <v>0</v>
      </c>
      <c r="J120" s="83" t="str">
        <f t="shared" si="12"/>
        <v>Kurang</v>
      </c>
      <c r="K120" s="83" t="str">
        <f t="shared" si="13"/>
        <v>Kurang</v>
      </c>
      <c r="L120" s="83" t="str">
        <f t="shared" si="14"/>
        <v>Kurang</v>
      </c>
      <c r="M120" s="83" t="str">
        <f t="shared" si="15"/>
        <v>Kurang</v>
      </c>
      <c r="N120" s="66"/>
      <c r="O120" s="3" t="str">
        <f t="shared" si="16"/>
        <v xml:space="preserve"> </v>
      </c>
      <c r="P120" s="3" t="str">
        <f t="shared" si="17"/>
        <v xml:space="preserve"> </v>
      </c>
      <c r="Q120" s="3" t="str">
        <f t="shared" si="18"/>
        <v xml:space="preserve"> </v>
      </c>
      <c r="R120" s="3" t="str">
        <f t="shared" si="19"/>
        <v xml:space="preserve"> </v>
      </c>
      <c r="S120" s="82">
        <f t="shared" si="20"/>
        <v>0</v>
      </c>
    </row>
    <row r="121" spans="1:19" s="67" customFormat="1" ht="14.25" x14ac:dyDescent="0.25">
      <c r="A121" s="44">
        <f>BIODATA!A119</f>
        <v>114</v>
      </c>
      <c r="B121" s="44" t="str">
        <f>BIODATA!D119</f>
        <v>021011147</v>
      </c>
      <c r="C121" s="45" t="str">
        <f>BIODATA!E119</f>
        <v xml:space="preserve"> MARSELY PRANITA</v>
      </c>
      <c r="D121" s="44" t="str">
        <f>BIODATA!G119</f>
        <v>Akuntansi</v>
      </c>
      <c r="E121" s="53"/>
      <c r="F121" s="53"/>
      <c r="G121" s="54"/>
      <c r="H121" s="87"/>
      <c r="I121" s="82">
        <f t="shared" si="11"/>
        <v>0</v>
      </c>
      <c r="J121" s="83" t="str">
        <f t="shared" si="12"/>
        <v>Kurang</v>
      </c>
      <c r="K121" s="83" t="str">
        <f t="shared" si="13"/>
        <v>Kurang</v>
      </c>
      <c r="L121" s="83" t="str">
        <f t="shared" si="14"/>
        <v>Kurang</v>
      </c>
      <c r="M121" s="83" t="str">
        <f t="shared" si="15"/>
        <v>Kurang</v>
      </c>
      <c r="N121" s="66"/>
      <c r="O121" s="3" t="str">
        <f t="shared" si="16"/>
        <v xml:space="preserve"> </v>
      </c>
      <c r="P121" s="3" t="str">
        <f t="shared" si="17"/>
        <v xml:space="preserve"> </v>
      </c>
      <c r="Q121" s="3" t="str">
        <f t="shared" si="18"/>
        <v xml:space="preserve"> </v>
      </c>
      <c r="R121" s="3" t="str">
        <f t="shared" si="19"/>
        <v xml:space="preserve"> </v>
      </c>
      <c r="S121" s="82">
        <f t="shared" si="20"/>
        <v>0</v>
      </c>
    </row>
    <row r="122" spans="1:19" s="67" customFormat="1" ht="14.25" x14ac:dyDescent="0.25">
      <c r="A122" s="44">
        <f>BIODATA!A120</f>
        <v>115</v>
      </c>
      <c r="B122" s="44" t="str">
        <f>BIODATA!D120</f>
        <v>021011156</v>
      </c>
      <c r="C122" s="45" t="str">
        <f>BIODATA!E120</f>
        <v xml:space="preserve"> OKTA SARAH DIAN TARI</v>
      </c>
      <c r="D122" s="44" t="str">
        <f>BIODATA!G120</f>
        <v>Akuntansi</v>
      </c>
      <c r="E122" s="53"/>
      <c r="F122" s="53"/>
      <c r="G122" s="54"/>
      <c r="H122" s="87"/>
      <c r="I122" s="82">
        <f t="shared" si="11"/>
        <v>0</v>
      </c>
      <c r="J122" s="83" t="str">
        <f t="shared" si="12"/>
        <v>Kurang</v>
      </c>
      <c r="K122" s="83" t="str">
        <f t="shared" si="13"/>
        <v>Kurang</v>
      </c>
      <c r="L122" s="83" t="str">
        <f t="shared" si="14"/>
        <v>Kurang</v>
      </c>
      <c r="M122" s="83" t="str">
        <f t="shared" si="15"/>
        <v>Kurang</v>
      </c>
      <c r="N122" s="66"/>
      <c r="O122" s="3" t="str">
        <f t="shared" si="16"/>
        <v xml:space="preserve"> </v>
      </c>
      <c r="P122" s="3" t="str">
        <f t="shared" si="17"/>
        <v xml:space="preserve"> </v>
      </c>
      <c r="Q122" s="3" t="str">
        <f t="shared" si="18"/>
        <v xml:space="preserve"> </v>
      </c>
      <c r="R122" s="3" t="str">
        <f t="shared" si="19"/>
        <v xml:space="preserve"> </v>
      </c>
      <c r="S122" s="82">
        <f t="shared" si="20"/>
        <v>0</v>
      </c>
    </row>
    <row r="123" spans="1:19" s="67" customFormat="1" ht="14.25" x14ac:dyDescent="0.25">
      <c r="A123" s="44">
        <f>BIODATA!A121</f>
        <v>116</v>
      </c>
      <c r="B123" s="44" t="str">
        <f>BIODATA!D121</f>
        <v>021011165</v>
      </c>
      <c r="C123" s="45" t="str">
        <f>BIODATA!E121</f>
        <v xml:space="preserve"> PUJI LESTARI</v>
      </c>
      <c r="D123" s="44" t="str">
        <f>BIODATA!G121</f>
        <v>Akuntansi</v>
      </c>
      <c r="E123" s="53"/>
      <c r="F123" s="53"/>
      <c r="G123" s="54"/>
      <c r="H123" s="87"/>
      <c r="I123" s="82">
        <f t="shared" si="11"/>
        <v>0</v>
      </c>
      <c r="J123" s="83" t="str">
        <f t="shared" si="12"/>
        <v>Kurang</v>
      </c>
      <c r="K123" s="83" t="str">
        <f t="shared" si="13"/>
        <v>Kurang</v>
      </c>
      <c r="L123" s="83" t="str">
        <f t="shared" si="14"/>
        <v>Kurang</v>
      </c>
      <c r="M123" s="83" t="str">
        <f t="shared" si="15"/>
        <v>Kurang</v>
      </c>
      <c r="N123" s="66"/>
      <c r="O123" s="3" t="str">
        <f t="shared" si="16"/>
        <v xml:space="preserve"> </v>
      </c>
      <c r="P123" s="3" t="str">
        <f t="shared" si="17"/>
        <v xml:space="preserve"> </v>
      </c>
      <c r="Q123" s="3" t="str">
        <f t="shared" si="18"/>
        <v xml:space="preserve"> </v>
      </c>
      <c r="R123" s="3" t="str">
        <f t="shared" si="19"/>
        <v xml:space="preserve"> </v>
      </c>
      <c r="S123" s="82">
        <f t="shared" si="20"/>
        <v>0</v>
      </c>
    </row>
    <row r="124" spans="1:19" s="67" customFormat="1" ht="14.25" x14ac:dyDescent="0.25">
      <c r="A124" s="44">
        <f>BIODATA!A122</f>
        <v>117</v>
      </c>
      <c r="B124" s="44" t="str">
        <f>BIODATA!D122</f>
        <v>021011174</v>
      </c>
      <c r="C124" s="45" t="str">
        <f>BIODATA!E122</f>
        <v xml:space="preserve"> RANI PURNAMA SARI</v>
      </c>
      <c r="D124" s="44" t="str">
        <f>BIODATA!G122</f>
        <v>Akuntansi</v>
      </c>
      <c r="E124" s="53"/>
      <c r="F124" s="53"/>
      <c r="G124" s="54"/>
      <c r="H124" s="87"/>
      <c r="I124" s="82">
        <f t="shared" si="11"/>
        <v>0</v>
      </c>
      <c r="J124" s="83" t="str">
        <f t="shared" si="12"/>
        <v>Kurang</v>
      </c>
      <c r="K124" s="83" t="str">
        <f t="shared" si="13"/>
        <v>Kurang</v>
      </c>
      <c r="L124" s="83" t="str">
        <f t="shared" si="14"/>
        <v>Kurang</v>
      </c>
      <c r="M124" s="83" t="str">
        <f t="shared" si="15"/>
        <v>Kurang</v>
      </c>
      <c r="N124" s="66"/>
      <c r="O124" s="3" t="str">
        <f t="shared" si="16"/>
        <v xml:space="preserve"> </v>
      </c>
      <c r="P124" s="3" t="str">
        <f t="shared" si="17"/>
        <v xml:space="preserve"> </v>
      </c>
      <c r="Q124" s="3" t="str">
        <f t="shared" si="18"/>
        <v xml:space="preserve"> </v>
      </c>
      <c r="R124" s="3" t="str">
        <f t="shared" si="19"/>
        <v xml:space="preserve"> </v>
      </c>
      <c r="S124" s="82">
        <f t="shared" si="20"/>
        <v>0</v>
      </c>
    </row>
    <row r="125" spans="1:19" s="67" customFormat="1" ht="14.25" x14ac:dyDescent="0.25">
      <c r="A125" s="44">
        <f>BIODATA!A123</f>
        <v>118</v>
      </c>
      <c r="B125" s="44" t="str">
        <f>BIODATA!D123</f>
        <v>021011183</v>
      </c>
      <c r="C125" s="45" t="str">
        <f>BIODATA!E123</f>
        <v xml:space="preserve"> RENDI ANGGIA WAWAN</v>
      </c>
      <c r="D125" s="44" t="str">
        <f>BIODATA!G123</f>
        <v>Akuntansi</v>
      </c>
      <c r="E125" s="53"/>
      <c r="F125" s="53"/>
      <c r="G125" s="54"/>
      <c r="H125" s="87"/>
      <c r="I125" s="82">
        <f t="shared" si="11"/>
        <v>0</v>
      </c>
      <c r="J125" s="83" t="str">
        <f t="shared" si="12"/>
        <v>Kurang</v>
      </c>
      <c r="K125" s="83" t="str">
        <f t="shared" si="13"/>
        <v>Kurang</v>
      </c>
      <c r="L125" s="83" t="str">
        <f t="shared" si="14"/>
        <v>Kurang</v>
      </c>
      <c r="M125" s="83" t="str">
        <f t="shared" si="15"/>
        <v>Kurang</v>
      </c>
      <c r="N125" s="66"/>
      <c r="O125" s="3" t="str">
        <f t="shared" si="16"/>
        <v xml:space="preserve"> </v>
      </c>
      <c r="P125" s="3" t="str">
        <f t="shared" si="17"/>
        <v xml:space="preserve"> </v>
      </c>
      <c r="Q125" s="3" t="str">
        <f t="shared" si="18"/>
        <v xml:space="preserve"> </v>
      </c>
      <c r="R125" s="3" t="str">
        <f t="shared" si="19"/>
        <v xml:space="preserve"> </v>
      </c>
      <c r="S125" s="82">
        <f t="shared" si="20"/>
        <v>0</v>
      </c>
    </row>
    <row r="126" spans="1:19" s="67" customFormat="1" ht="14.25" x14ac:dyDescent="0.25">
      <c r="A126" s="44">
        <f>BIODATA!A124</f>
        <v>119</v>
      </c>
      <c r="B126" s="44" t="str">
        <f>BIODATA!D124</f>
        <v>021011192</v>
      </c>
      <c r="C126" s="45" t="str">
        <f>BIODATA!E124</f>
        <v xml:space="preserve"> RIA GUSTINA</v>
      </c>
      <c r="D126" s="44" t="str">
        <f>BIODATA!G124</f>
        <v>Akuntansi</v>
      </c>
      <c r="E126" s="53"/>
      <c r="F126" s="53"/>
      <c r="G126" s="54"/>
      <c r="H126" s="87"/>
      <c r="I126" s="82">
        <f t="shared" si="11"/>
        <v>0</v>
      </c>
      <c r="J126" s="83" t="str">
        <f t="shared" si="12"/>
        <v>Kurang</v>
      </c>
      <c r="K126" s="83" t="str">
        <f t="shared" si="13"/>
        <v>Kurang</v>
      </c>
      <c r="L126" s="83" t="str">
        <f t="shared" si="14"/>
        <v>Kurang</v>
      </c>
      <c r="M126" s="83" t="str">
        <f t="shared" si="15"/>
        <v>Kurang</v>
      </c>
      <c r="N126" s="66"/>
      <c r="O126" s="3" t="str">
        <f t="shared" si="16"/>
        <v xml:space="preserve"> </v>
      </c>
      <c r="P126" s="3" t="str">
        <f t="shared" si="17"/>
        <v xml:space="preserve"> </v>
      </c>
      <c r="Q126" s="3" t="str">
        <f t="shared" si="18"/>
        <v xml:space="preserve"> </v>
      </c>
      <c r="R126" s="3" t="str">
        <f t="shared" si="19"/>
        <v xml:space="preserve"> </v>
      </c>
      <c r="S126" s="82">
        <f t="shared" si="20"/>
        <v>0</v>
      </c>
    </row>
    <row r="127" spans="1:19" s="67" customFormat="1" ht="14.25" x14ac:dyDescent="0.25">
      <c r="A127" s="44">
        <f>BIODATA!A125</f>
        <v>120</v>
      </c>
      <c r="B127" s="44" t="str">
        <f>BIODATA!D125</f>
        <v>021011209</v>
      </c>
      <c r="C127" s="45" t="str">
        <f>BIODATA!E125</f>
        <v xml:space="preserve"> SERLI DEWI PUTRI</v>
      </c>
      <c r="D127" s="44" t="str">
        <f>BIODATA!G125</f>
        <v>Akuntansi</v>
      </c>
      <c r="E127" s="53"/>
      <c r="F127" s="53"/>
      <c r="G127" s="54"/>
      <c r="H127" s="87"/>
      <c r="I127" s="82">
        <f t="shared" si="11"/>
        <v>0</v>
      </c>
      <c r="J127" s="83" t="str">
        <f t="shared" si="12"/>
        <v>Kurang</v>
      </c>
      <c r="K127" s="83" t="str">
        <f t="shared" si="13"/>
        <v>Kurang</v>
      </c>
      <c r="L127" s="83" t="str">
        <f t="shared" si="14"/>
        <v>Kurang</v>
      </c>
      <c r="M127" s="83" t="str">
        <f t="shared" si="15"/>
        <v>Kurang</v>
      </c>
      <c r="N127" s="66"/>
      <c r="O127" s="3" t="str">
        <f t="shared" si="16"/>
        <v xml:space="preserve"> </v>
      </c>
      <c r="P127" s="3" t="str">
        <f t="shared" si="17"/>
        <v xml:space="preserve"> </v>
      </c>
      <c r="Q127" s="3" t="str">
        <f t="shared" si="18"/>
        <v xml:space="preserve"> </v>
      </c>
      <c r="R127" s="3" t="str">
        <f t="shared" si="19"/>
        <v xml:space="preserve"> </v>
      </c>
      <c r="S127" s="82">
        <f t="shared" si="20"/>
        <v>0</v>
      </c>
    </row>
    <row r="128" spans="1:19" s="67" customFormat="1" ht="14.25" x14ac:dyDescent="0.25">
      <c r="A128" s="44">
        <f>BIODATA!A126</f>
        <v>121</v>
      </c>
      <c r="B128" s="44" t="str">
        <f>BIODATA!D126</f>
        <v>021011218</v>
      </c>
      <c r="C128" s="45" t="str">
        <f>BIODATA!E126</f>
        <v xml:space="preserve"> SURYANI</v>
      </c>
      <c r="D128" s="44" t="str">
        <f>BIODATA!G126</f>
        <v>Akuntansi</v>
      </c>
      <c r="E128" s="53"/>
      <c r="F128" s="53"/>
      <c r="G128" s="54"/>
      <c r="H128" s="87"/>
      <c r="I128" s="82">
        <f t="shared" si="11"/>
        <v>0</v>
      </c>
      <c r="J128" s="83" t="str">
        <f t="shared" si="12"/>
        <v>Kurang</v>
      </c>
      <c r="K128" s="83" t="str">
        <f t="shared" si="13"/>
        <v>Kurang</v>
      </c>
      <c r="L128" s="83" t="str">
        <f t="shared" si="14"/>
        <v>Kurang</v>
      </c>
      <c r="M128" s="83" t="str">
        <f t="shared" si="15"/>
        <v>Kurang</v>
      </c>
      <c r="N128" s="66"/>
      <c r="O128" s="3" t="str">
        <f t="shared" si="16"/>
        <v xml:space="preserve"> </v>
      </c>
      <c r="P128" s="3" t="str">
        <f t="shared" si="17"/>
        <v xml:space="preserve"> </v>
      </c>
      <c r="Q128" s="3" t="str">
        <f t="shared" si="18"/>
        <v xml:space="preserve"> </v>
      </c>
      <c r="R128" s="3" t="str">
        <f t="shared" si="19"/>
        <v xml:space="preserve"> </v>
      </c>
      <c r="S128" s="82">
        <f t="shared" si="20"/>
        <v>0</v>
      </c>
    </row>
    <row r="129" spans="1:19" s="67" customFormat="1" ht="14.25" x14ac:dyDescent="0.25">
      <c r="A129" s="44">
        <f>BIODATA!A127</f>
        <v>122</v>
      </c>
      <c r="B129" s="44" t="str">
        <f>BIODATA!D127</f>
        <v>021011227</v>
      </c>
      <c r="C129" s="45" t="str">
        <f>BIODATA!E127</f>
        <v xml:space="preserve"> TESA DWI SABELA</v>
      </c>
      <c r="D129" s="44" t="str">
        <f>BIODATA!G127</f>
        <v>Akuntansi</v>
      </c>
      <c r="E129" s="53"/>
      <c r="F129" s="53"/>
      <c r="G129" s="54"/>
      <c r="H129" s="87"/>
      <c r="I129" s="82">
        <f t="shared" si="11"/>
        <v>0</v>
      </c>
      <c r="J129" s="83" t="str">
        <f t="shared" si="12"/>
        <v>Kurang</v>
      </c>
      <c r="K129" s="83" t="str">
        <f t="shared" si="13"/>
        <v>Kurang</v>
      </c>
      <c r="L129" s="83" t="str">
        <f t="shared" si="14"/>
        <v>Kurang</v>
      </c>
      <c r="M129" s="83" t="str">
        <f t="shared" si="15"/>
        <v>Kurang</v>
      </c>
      <c r="N129" s="66"/>
      <c r="O129" s="3" t="str">
        <f t="shared" si="16"/>
        <v xml:space="preserve"> </v>
      </c>
      <c r="P129" s="3" t="str">
        <f t="shared" si="17"/>
        <v xml:space="preserve"> </v>
      </c>
      <c r="Q129" s="3" t="str">
        <f t="shared" si="18"/>
        <v xml:space="preserve"> </v>
      </c>
      <c r="R129" s="3" t="str">
        <f t="shared" si="19"/>
        <v xml:space="preserve"> </v>
      </c>
      <c r="S129" s="82">
        <f t="shared" si="20"/>
        <v>0</v>
      </c>
    </row>
    <row r="130" spans="1:19" s="67" customFormat="1" ht="14.25" x14ac:dyDescent="0.25">
      <c r="A130" s="44">
        <f>BIODATA!A128</f>
        <v>123</v>
      </c>
      <c r="B130" s="44" t="str">
        <f>BIODATA!D128</f>
        <v>021011236</v>
      </c>
      <c r="C130" s="45" t="str">
        <f>BIODATA!E128</f>
        <v xml:space="preserve"> WILDAH FAUZIAH MUHATA</v>
      </c>
      <c r="D130" s="44" t="str">
        <f>BIODATA!G128</f>
        <v>Akuntansi</v>
      </c>
      <c r="E130" s="53"/>
      <c r="F130" s="53"/>
      <c r="G130" s="54"/>
      <c r="H130" s="87"/>
      <c r="I130" s="82">
        <f t="shared" si="11"/>
        <v>0</v>
      </c>
      <c r="J130" s="83" t="str">
        <f t="shared" si="12"/>
        <v>Kurang</v>
      </c>
      <c r="K130" s="83" t="str">
        <f t="shared" si="13"/>
        <v>Kurang</v>
      </c>
      <c r="L130" s="83" t="str">
        <f t="shared" si="14"/>
        <v>Kurang</v>
      </c>
      <c r="M130" s="83" t="str">
        <f t="shared" si="15"/>
        <v>Kurang</v>
      </c>
      <c r="N130" s="66"/>
      <c r="O130" s="3" t="str">
        <f t="shared" si="16"/>
        <v xml:space="preserve"> </v>
      </c>
      <c r="P130" s="3" t="str">
        <f t="shared" si="17"/>
        <v xml:space="preserve"> </v>
      </c>
      <c r="Q130" s="3" t="str">
        <f t="shared" si="18"/>
        <v xml:space="preserve"> </v>
      </c>
      <c r="R130" s="3" t="str">
        <f t="shared" si="19"/>
        <v xml:space="preserve"> </v>
      </c>
      <c r="S130" s="82">
        <f t="shared" si="20"/>
        <v>0</v>
      </c>
    </row>
    <row r="131" spans="1:19" s="67" customFormat="1" ht="14.25" x14ac:dyDescent="0.25">
      <c r="A131" s="44">
        <f>BIODATA!A129</f>
        <v>124</v>
      </c>
      <c r="B131" s="44" t="str">
        <f>BIODATA!D129</f>
        <v>021011245</v>
      </c>
      <c r="C131" s="45" t="str">
        <f>BIODATA!E129</f>
        <v xml:space="preserve"> WINDI MAHARANI</v>
      </c>
      <c r="D131" s="44" t="str">
        <f>BIODATA!G129</f>
        <v>Akuntansi</v>
      </c>
      <c r="E131" s="53"/>
      <c r="F131" s="53"/>
      <c r="G131" s="54"/>
      <c r="H131" s="87"/>
      <c r="I131" s="82">
        <f t="shared" si="11"/>
        <v>0</v>
      </c>
      <c r="J131" s="83" t="str">
        <f t="shared" si="12"/>
        <v>Kurang</v>
      </c>
      <c r="K131" s="83" t="str">
        <f t="shared" si="13"/>
        <v>Kurang</v>
      </c>
      <c r="L131" s="83" t="str">
        <f t="shared" si="14"/>
        <v>Kurang</v>
      </c>
      <c r="M131" s="83" t="str">
        <f t="shared" si="15"/>
        <v>Kurang</v>
      </c>
      <c r="N131" s="66"/>
      <c r="O131" s="3" t="str">
        <f t="shared" si="16"/>
        <v xml:space="preserve"> </v>
      </c>
      <c r="P131" s="3" t="str">
        <f t="shared" si="17"/>
        <v xml:space="preserve"> </v>
      </c>
      <c r="Q131" s="3" t="str">
        <f t="shared" si="18"/>
        <v xml:space="preserve"> </v>
      </c>
      <c r="R131" s="3" t="str">
        <f t="shared" si="19"/>
        <v xml:space="preserve"> </v>
      </c>
      <c r="S131" s="82">
        <f t="shared" si="20"/>
        <v>0</v>
      </c>
    </row>
    <row r="132" spans="1:19" s="67" customFormat="1" ht="14.25" x14ac:dyDescent="0.25">
      <c r="A132" s="44">
        <f>BIODATA!A130</f>
        <v>125</v>
      </c>
      <c r="B132" s="44" t="str">
        <f>BIODATA!D130</f>
        <v>021011254</v>
      </c>
      <c r="C132" s="45" t="str">
        <f>BIODATA!E130</f>
        <v xml:space="preserve"> YULI SUSANTI</v>
      </c>
      <c r="D132" s="44" t="str">
        <f>BIODATA!G130</f>
        <v>Akuntansi</v>
      </c>
      <c r="E132" s="53">
        <v>36</v>
      </c>
      <c r="F132" s="53">
        <v>22</v>
      </c>
      <c r="G132" s="54">
        <v>25</v>
      </c>
      <c r="H132" s="87">
        <v>52</v>
      </c>
      <c r="I132" s="82">
        <f t="shared" si="11"/>
        <v>135</v>
      </c>
      <c r="J132" s="83" t="str">
        <f t="shared" si="12"/>
        <v>Kurang</v>
      </c>
      <c r="K132" s="83" t="str">
        <f t="shared" si="13"/>
        <v>Kurang</v>
      </c>
      <c r="L132" s="83" t="str">
        <f t="shared" si="14"/>
        <v>Kurang</v>
      </c>
      <c r="M132" s="83" t="str">
        <f t="shared" si="15"/>
        <v>Kurang</v>
      </c>
      <c r="N132" s="66"/>
      <c r="O132" s="3">
        <f t="shared" si="16"/>
        <v>36</v>
      </c>
      <c r="P132" s="3">
        <f t="shared" si="17"/>
        <v>22</v>
      </c>
      <c r="Q132" s="3">
        <f t="shared" si="18"/>
        <v>25</v>
      </c>
      <c r="R132" s="3">
        <f t="shared" si="19"/>
        <v>52</v>
      </c>
      <c r="S132" s="82">
        <f t="shared" si="20"/>
        <v>135</v>
      </c>
    </row>
    <row r="133" spans="1:19" s="67" customFormat="1" ht="14.25" x14ac:dyDescent="0.25">
      <c r="A133" s="44">
        <f>BIODATA!A131</f>
        <v>126</v>
      </c>
      <c r="B133" s="44" t="str">
        <f>BIODATA!D131</f>
        <v>021011263</v>
      </c>
      <c r="C133" s="45" t="str">
        <f>BIODATA!E131</f>
        <v xml:space="preserve"> AGUS YULI EFRIYANI</v>
      </c>
      <c r="D133" s="44" t="str">
        <f>BIODATA!G131</f>
        <v>Administrasi Perkantoran</v>
      </c>
      <c r="E133" s="53"/>
      <c r="F133" s="53"/>
      <c r="G133" s="54"/>
      <c r="H133" s="87"/>
      <c r="I133" s="82">
        <f t="shared" si="11"/>
        <v>0</v>
      </c>
      <c r="J133" s="83" t="str">
        <f t="shared" si="12"/>
        <v>Kurang</v>
      </c>
      <c r="K133" s="83" t="str">
        <f t="shared" si="13"/>
        <v>Kurang</v>
      </c>
      <c r="L133" s="83" t="str">
        <f t="shared" si="14"/>
        <v>Kurang</v>
      </c>
      <c r="M133" s="83" t="str">
        <f t="shared" si="15"/>
        <v>Kurang</v>
      </c>
      <c r="N133" s="66"/>
      <c r="O133" s="3" t="str">
        <f t="shared" si="16"/>
        <v xml:space="preserve"> </v>
      </c>
      <c r="P133" s="3" t="str">
        <f t="shared" si="17"/>
        <v xml:space="preserve"> </v>
      </c>
      <c r="Q133" s="3" t="str">
        <f t="shared" si="18"/>
        <v xml:space="preserve"> </v>
      </c>
      <c r="R133" s="3" t="str">
        <f t="shared" si="19"/>
        <v xml:space="preserve"> </v>
      </c>
      <c r="S133" s="82">
        <f t="shared" si="20"/>
        <v>0</v>
      </c>
    </row>
    <row r="134" spans="1:19" s="67" customFormat="1" ht="14.25" x14ac:dyDescent="0.25">
      <c r="A134" s="44">
        <f>BIODATA!A132</f>
        <v>127</v>
      </c>
      <c r="B134" s="44" t="str">
        <f>BIODATA!D132</f>
        <v>021011273</v>
      </c>
      <c r="C134" s="45" t="str">
        <f>BIODATA!E132</f>
        <v xml:space="preserve"> AINAH</v>
      </c>
      <c r="D134" s="44" t="str">
        <f>BIODATA!G132</f>
        <v>Administrasi Perkantoran</v>
      </c>
      <c r="E134" s="53"/>
      <c r="F134" s="53"/>
      <c r="G134" s="54"/>
      <c r="H134" s="87"/>
      <c r="I134" s="82">
        <f t="shared" si="11"/>
        <v>0</v>
      </c>
      <c r="J134" s="83" t="str">
        <f t="shared" si="12"/>
        <v>Kurang</v>
      </c>
      <c r="K134" s="83" t="str">
        <f t="shared" si="13"/>
        <v>Kurang</v>
      </c>
      <c r="L134" s="83" t="str">
        <f t="shared" si="14"/>
        <v>Kurang</v>
      </c>
      <c r="M134" s="83" t="str">
        <f t="shared" si="15"/>
        <v>Kurang</v>
      </c>
      <c r="N134" s="66"/>
      <c r="O134" s="3" t="str">
        <f t="shared" si="16"/>
        <v xml:space="preserve"> </v>
      </c>
      <c r="P134" s="3" t="str">
        <f t="shared" si="17"/>
        <v xml:space="preserve"> </v>
      </c>
      <c r="Q134" s="3" t="str">
        <f t="shared" si="18"/>
        <v xml:space="preserve"> </v>
      </c>
      <c r="R134" s="3" t="str">
        <f t="shared" si="19"/>
        <v xml:space="preserve"> </v>
      </c>
      <c r="S134" s="82">
        <f t="shared" si="20"/>
        <v>0</v>
      </c>
    </row>
    <row r="135" spans="1:19" s="67" customFormat="1" ht="14.25" x14ac:dyDescent="0.25">
      <c r="A135" s="44">
        <f>BIODATA!A133</f>
        <v>128</v>
      </c>
      <c r="B135" s="44" t="str">
        <f>BIODATA!D133</f>
        <v>021011289</v>
      </c>
      <c r="C135" s="45" t="str">
        <f>BIODATA!E133</f>
        <v xml:space="preserve"> ANDREAN PALEVI</v>
      </c>
      <c r="D135" s="44" t="str">
        <f>BIODATA!G133</f>
        <v>Administrasi Perkantoran</v>
      </c>
      <c r="E135" s="53"/>
      <c r="F135" s="53"/>
      <c r="G135" s="54"/>
      <c r="H135" s="87"/>
      <c r="I135" s="82">
        <f t="shared" si="11"/>
        <v>0</v>
      </c>
      <c r="J135" s="83" t="str">
        <f t="shared" si="12"/>
        <v>Kurang</v>
      </c>
      <c r="K135" s="83" t="str">
        <f t="shared" si="13"/>
        <v>Kurang</v>
      </c>
      <c r="L135" s="83" t="str">
        <f t="shared" si="14"/>
        <v>Kurang</v>
      </c>
      <c r="M135" s="83" t="str">
        <f t="shared" si="15"/>
        <v>Kurang</v>
      </c>
      <c r="N135" s="66"/>
      <c r="O135" s="3" t="str">
        <f t="shared" si="16"/>
        <v xml:space="preserve"> </v>
      </c>
      <c r="P135" s="3" t="str">
        <f t="shared" si="17"/>
        <v xml:space="preserve"> </v>
      </c>
      <c r="Q135" s="3" t="str">
        <f t="shared" si="18"/>
        <v xml:space="preserve"> </v>
      </c>
      <c r="R135" s="3" t="str">
        <f t="shared" si="19"/>
        <v xml:space="preserve"> </v>
      </c>
      <c r="S135" s="82">
        <f t="shared" si="20"/>
        <v>0</v>
      </c>
    </row>
    <row r="136" spans="1:19" s="67" customFormat="1" ht="14.25" x14ac:dyDescent="0.25">
      <c r="A136" s="44">
        <f>BIODATA!A134</f>
        <v>129</v>
      </c>
      <c r="B136" s="44" t="str">
        <f>BIODATA!D134</f>
        <v>021011298</v>
      </c>
      <c r="C136" s="45" t="str">
        <f>BIODATA!E134</f>
        <v xml:space="preserve"> ANI OKTARINA</v>
      </c>
      <c r="D136" s="44" t="str">
        <f>BIODATA!G134</f>
        <v>Administrasi Perkantoran</v>
      </c>
      <c r="E136" s="53"/>
      <c r="F136" s="53"/>
      <c r="G136" s="54"/>
      <c r="H136" s="87"/>
      <c r="I136" s="82">
        <f t="shared" ref="I136:I199" si="21">SUM(E136:H136)</f>
        <v>0</v>
      </c>
      <c r="J136" s="83" t="str">
        <f t="shared" ref="J136:J199" si="22">IF(E136&gt;=85.1,"Sangat Baik",IF(E136&gt;=70.1,"Baik",IF(E136&gt;=55.1,"Cukup","Kurang")))</f>
        <v>Kurang</v>
      </c>
      <c r="K136" s="83" t="str">
        <f t="shared" ref="K136:K199" si="23">IF(F136&gt;=85.1,"Sangat Baik",IF(F136&gt;=70.1,"Baik",IF(F136&gt;=55.1,"Cukup","Kurang")))</f>
        <v>Kurang</v>
      </c>
      <c r="L136" s="83" t="str">
        <f t="shared" ref="L136:L199" si="24">IF(G136&gt;=85.1,"Sangat Baik",IF(G136&gt;=70.1,"Baik",IF(G136&gt;=55.1,"Cukup","Kurang")))</f>
        <v>Kurang</v>
      </c>
      <c r="M136" s="83" t="str">
        <f t="shared" ref="M136:M199" si="25">IF(H136&gt;=85.1,"Sangat Baik",IF(H136&gt;=70.1,"Baik",IF(H136&gt;=55.1,"Cukup","Kurang")))</f>
        <v>Kurang</v>
      </c>
      <c r="N136" s="66"/>
      <c r="O136" s="3" t="str">
        <f t="shared" si="16"/>
        <v xml:space="preserve"> </v>
      </c>
      <c r="P136" s="3" t="str">
        <f t="shared" si="17"/>
        <v xml:space="preserve"> </v>
      </c>
      <c r="Q136" s="3" t="str">
        <f t="shared" si="18"/>
        <v xml:space="preserve"> </v>
      </c>
      <c r="R136" s="3" t="str">
        <f t="shared" si="19"/>
        <v xml:space="preserve"> </v>
      </c>
      <c r="S136" s="82">
        <f t="shared" si="20"/>
        <v>0</v>
      </c>
    </row>
    <row r="137" spans="1:19" s="67" customFormat="1" ht="14.25" x14ac:dyDescent="0.25">
      <c r="A137" s="44">
        <f>BIODATA!A135</f>
        <v>130</v>
      </c>
      <c r="B137" s="44" t="str">
        <f>BIODATA!D135</f>
        <v>021011307</v>
      </c>
      <c r="C137" s="45" t="str">
        <f>BIODATA!E135</f>
        <v xml:space="preserve"> ANISA</v>
      </c>
      <c r="D137" s="44" t="str">
        <f>BIODATA!G135</f>
        <v>Administrasi Perkantoran</v>
      </c>
      <c r="E137" s="53"/>
      <c r="F137" s="53"/>
      <c r="G137" s="54"/>
      <c r="H137" s="87"/>
      <c r="I137" s="82">
        <f t="shared" si="21"/>
        <v>0</v>
      </c>
      <c r="J137" s="83" t="str">
        <f t="shared" si="22"/>
        <v>Kurang</v>
      </c>
      <c r="K137" s="83" t="str">
        <f t="shared" si="23"/>
        <v>Kurang</v>
      </c>
      <c r="L137" s="83" t="str">
        <f t="shared" si="24"/>
        <v>Kurang</v>
      </c>
      <c r="M137" s="83" t="str">
        <f t="shared" si="25"/>
        <v>Kurang</v>
      </c>
      <c r="N137" s="66"/>
      <c r="O137" s="3" t="str">
        <f t="shared" ref="O137:O200" si="26">IFERROR(AVERAGE(E137)," ")</f>
        <v xml:space="preserve"> </v>
      </c>
      <c r="P137" s="3" t="str">
        <f t="shared" ref="P137:P200" si="27">IFERROR(AVERAGE(F137)," ")</f>
        <v xml:space="preserve"> </v>
      </c>
      <c r="Q137" s="3" t="str">
        <f t="shared" ref="Q137:Q200" si="28">IFERROR(AVERAGE(G137)," ")</f>
        <v xml:space="preserve"> </v>
      </c>
      <c r="R137" s="3" t="str">
        <f t="shared" ref="R137:R200" si="29">IFERROR(AVERAGE(H137)," ")</f>
        <v xml:space="preserve"> </v>
      </c>
      <c r="S137" s="82">
        <f t="shared" ref="S137:S200" si="30">SUM(O137:R137)</f>
        <v>0</v>
      </c>
    </row>
    <row r="138" spans="1:19" s="67" customFormat="1" ht="14.25" x14ac:dyDescent="0.25">
      <c r="A138" s="44">
        <f>BIODATA!A136</f>
        <v>131</v>
      </c>
      <c r="B138" s="44" t="str">
        <f>BIODATA!D136</f>
        <v>021011316</v>
      </c>
      <c r="C138" s="45" t="str">
        <f>BIODATA!E136</f>
        <v xml:space="preserve"> APRIYANTO</v>
      </c>
      <c r="D138" s="44" t="str">
        <f>BIODATA!G136</f>
        <v>Administrasi Perkantoran</v>
      </c>
      <c r="E138" s="4"/>
      <c r="F138" s="4"/>
      <c r="G138" s="15"/>
      <c r="H138" s="85"/>
      <c r="I138" s="82">
        <f t="shared" si="21"/>
        <v>0</v>
      </c>
      <c r="J138" s="83" t="str">
        <f t="shared" si="22"/>
        <v>Kurang</v>
      </c>
      <c r="K138" s="83" t="str">
        <f t="shared" si="23"/>
        <v>Kurang</v>
      </c>
      <c r="L138" s="83" t="str">
        <f t="shared" si="24"/>
        <v>Kurang</v>
      </c>
      <c r="M138" s="83" t="str">
        <f t="shared" si="25"/>
        <v>Kurang</v>
      </c>
      <c r="N138" s="66"/>
      <c r="O138" s="3" t="str">
        <f t="shared" si="26"/>
        <v xml:space="preserve"> </v>
      </c>
      <c r="P138" s="3" t="str">
        <f t="shared" si="27"/>
        <v xml:space="preserve"> </v>
      </c>
      <c r="Q138" s="3" t="str">
        <f t="shared" si="28"/>
        <v xml:space="preserve"> </v>
      </c>
      <c r="R138" s="3" t="str">
        <f t="shared" si="29"/>
        <v xml:space="preserve"> </v>
      </c>
      <c r="S138" s="82">
        <f t="shared" si="30"/>
        <v>0</v>
      </c>
    </row>
    <row r="139" spans="1:19" s="67" customFormat="1" ht="14.25" x14ac:dyDescent="0.25">
      <c r="A139" s="44">
        <f>BIODATA!A137</f>
        <v>132</v>
      </c>
      <c r="B139" s="44" t="str">
        <f>BIODATA!D137</f>
        <v>021011325</v>
      </c>
      <c r="C139" s="45" t="str">
        <f>BIODATA!E137</f>
        <v xml:space="preserve"> ARISANDI</v>
      </c>
      <c r="D139" s="44" t="str">
        <f>BIODATA!G137</f>
        <v>Administrasi Perkantoran</v>
      </c>
      <c r="E139" s="4"/>
      <c r="F139" s="4"/>
      <c r="G139" s="15"/>
      <c r="H139" s="85"/>
      <c r="I139" s="82">
        <f t="shared" si="21"/>
        <v>0</v>
      </c>
      <c r="J139" s="83" t="str">
        <f t="shared" si="22"/>
        <v>Kurang</v>
      </c>
      <c r="K139" s="83" t="str">
        <f t="shared" si="23"/>
        <v>Kurang</v>
      </c>
      <c r="L139" s="83" t="str">
        <f t="shared" si="24"/>
        <v>Kurang</v>
      </c>
      <c r="M139" s="83" t="str">
        <f t="shared" si="25"/>
        <v>Kurang</v>
      </c>
      <c r="N139" s="66"/>
      <c r="O139" s="3" t="str">
        <f t="shared" si="26"/>
        <v xml:space="preserve"> </v>
      </c>
      <c r="P139" s="3" t="str">
        <f t="shared" si="27"/>
        <v xml:space="preserve"> </v>
      </c>
      <c r="Q139" s="3" t="str">
        <f t="shared" si="28"/>
        <v xml:space="preserve"> </v>
      </c>
      <c r="R139" s="3" t="str">
        <f t="shared" si="29"/>
        <v xml:space="preserve"> </v>
      </c>
      <c r="S139" s="82">
        <f t="shared" si="30"/>
        <v>0</v>
      </c>
    </row>
    <row r="140" spans="1:19" s="67" customFormat="1" ht="14.25" x14ac:dyDescent="0.25">
      <c r="A140" s="44">
        <f>BIODATA!A138</f>
        <v>133</v>
      </c>
      <c r="B140" s="44" t="str">
        <f>BIODATA!D138</f>
        <v>021011334</v>
      </c>
      <c r="C140" s="45" t="str">
        <f>BIODATA!E138</f>
        <v xml:space="preserve"> ASTA TANTI</v>
      </c>
      <c r="D140" s="44" t="str">
        <f>BIODATA!G138</f>
        <v>Administrasi Perkantoran</v>
      </c>
      <c r="E140" s="4"/>
      <c r="F140" s="4"/>
      <c r="G140" s="15"/>
      <c r="H140" s="85"/>
      <c r="I140" s="82">
        <f t="shared" si="21"/>
        <v>0</v>
      </c>
      <c r="J140" s="83" t="str">
        <f t="shared" si="22"/>
        <v>Kurang</v>
      </c>
      <c r="K140" s="83" t="str">
        <f t="shared" si="23"/>
        <v>Kurang</v>
      </c>
      <c r="L140" s="83" t="str">
        <f t="shared" si="24"/>
        <v>Kurang</v>
      </c>
      <c r="M140" s="83" t="str">
        <f t="shared" si="25"/>
        <v>Kurang</v>
      </c>
      <c r="N140" s="66"/>
      <c r="O140" s="3" t="str">
        <f t="shared" si="26"/>
        <v xml:space="preserve"> </v>
      </c>
      <c r="P140" s="3" t="str">
        <f t="shared" si="27"/>
        <v xml:space="preserve"> </v>
      </c>
      <c r="Q140" s="3" t="str">
        <f t="shared" si="28"/>
        <v xml:space="preserve"> </v>
      </c>
      <c r="R140" s="3" t="str">
        <f t="shared" si="29"/>
        <v xml:space="preserve"> </v>
      </c>
      <c r="S140" s="82">
        <f t="shared" si="30"/>
        <v>0</v>
      </c>
    </row>
    <row r="141" spans="1:19" s="67" customFormat="1" ht="14.25" x14ac:dyDescent="0.25">
      <c r="A141" s="44">
        <f>BIODATA!A139</f>
        <v>134</v>
      </c>
      <c r="B141" s="44" t="str">
        <f>BIODATA!D139</f>
        <v>021011343</v>
      </c>
      <c r="C141" s="45" t="str">
        <f>BIODATA!E139</f>
        <v xml:space="preserve"> CHARLES</v>
      </c>
      <c r="D141" s="44" t="str">
        <f>BIODATA!G139</f>
        <v>Administrasi Perkantoran</v>
      </c>
      <c r="E141" s="4"/>
      <c r="F141" s="4"/>
      <c r="G141" s="15"/>
      <c r="H141" s="85"/>
      <c r="I141" s="82">
        <f t="shared" si="21"/>
        <v>0</v>
      </c>
      <c r="J141" s="83" t="str">
        <f t="shared" si="22"/>
        <v>Kurang</v>
      </c>
      <c r="K141" s="83" t="str">
        <f t="shared" si="23"/>
        <v>Kurang</v>
      </c>
      <c r="L141" s="83" t="str">
        <f t="shared" si="24"/>
        <v>Kurang</v>
      </c>
      <c r="M141" s="83" t="str">
        <f t="shared" si="25"/>
        <v>Kurang</v>
      </c>
      <c r="N141" s="66"/>
      <c r="O141" s="3" t="str">
        <f t="shared" si="26"/>
        <v xml:space="preserve"> </v>
      </c>
      <c r="P141" s="3" t="str">
        <f t="shared" si="27"/>
        <v xml:space="preserve"> </v>
      </c>
      <c r="Q141" s="3" t="str">
        <f t="shared" si="28"/>
        <v xml:space="preserve"> </v>
      </c>
      <c r="R141" s="3" t="str">
        <f t="shared" si="29"/>
        <v xml:space="preserve"> </v>
      </c>
      <c r="S141" s="82">
        <f t="shared" si="30"/>
        <v>0</v>
      </c>
    </row>
    <row r="142" spans="1:19" s="67" customFormat="1" ht="14.25" x14ac:dyDescent="0.25">
      <c r="A142" s="44">
        <f>BIODATA!A140</f>
        <v>135</v>
      </c>
      <c r="B142" s="44" t="str">
        <f>BIODATA!D140</f>
        <v>021011352</v>
      </c>
      <c r="C142" s="45" t="str">
        <f>BIODATA!E140</f>
        <v xml:space="preserve"> CICI PARAMIDA</v>
      </c>
      <c r="D142" s="44" t="str">
        <f>BIODATA!G140</f>
        <v>Administrasi Perkantoran</v>
      </c>
      <c r="E142" s="4"/>
      <c r="F142" s="4"/>
      <c r="G142" s="15"/>
      <c r="H142" s="85"/>
      <c r="I142" s="82">
        <f t="shared" si="21"/>
        <v>0</v>
      </c>
      <c r="J142" s="83" t="str">
        <f t="shared" si="22"/>
        <v>Kurang</v>
      </c>
      <c r="K142" s="83" t="str">
        <f t="shared" si="23"/>
        <v>Kurang</v>
      </c>
      <c r="L142" s="83" t="str">
        <f t="shared" si="24"/>
        <v>Kurang</v>
      </c>
      <c r="M142" s="83" t="str">
        <f t="shared" si="25"/>
        <v>Kurang</v>
      </c>
      <c r="N142" s="66"/>
      <c r="O142" s="3" t="str">
        <f t="shared" si="26"/>
        <v xml:space="preserve"> </v>
      </c>
      <c r="P142" s="3" t="str">
        <f t="shared" si="27"/>
        <v xml:space="preserve"> </v>
      </c>
      <c r="Q142" s="3" t="str">
        <f t="shared" si="28"/>
        <v xml:space="preserve"> </v>
      </c>
      <c r="R142" s="3" t="str">
        <f t="shared" si="29"/>
        <v xml:space="preserve"> </v>
      </c>
      <c r="S142" s="82">
        <f t="shared" si="30"/>
        <v>0</v>
      </c>
    </row>
    <row r="143" spans="1:19" s="67" customFormat="1" ht="14.25" x14ac:dyDescent="0.25">
      <c r="A143" s="44">
        <f>BIODATA!A141</f>
        <v>136</v>
      </c>
      <c r="B143" s="44" t="str">
        <f>BIODATA!D141</f>
        <v>021011369</v>
      </c>
      <c r="C143" s="45" t="str">
        <f>BIODATA!E141</f>
        <v xml:space="preserve"> DEVI KARTIKA </v>
      </c>
      <c r="D143" s="44" t="str">
        <f>BIODATA!G141</f>
        <v>Administrasi Perkantoran</v>
      </c>
      <c r="E143" s="4"/>
      <c r="F143" s="4"/>
      <c r="G143" s="15"/>
      <c r="H143" s="85"/>
      <c r="I143" s="82">
        <f t="shared" si="21"/>
        <v>0</v>
      </c>
      <c r="J143" s="83" t="str">
        <f t="shared" si="22"/>
        <v>Kurang</v>
      </c>
      <c r="K143" s="83" t="str">
        <f t="shared" si="23"/>
        <v>Kurang</v>
      </c>
      <c r="L143" s="83" t="str">
        <f t="shared" si="24"/>
        <v>Kurang</v>
      </c>
      <c r="M143" s="83" t="str">
        <f t="shared" si="25"/>
        <v>Kurang</v>
      </c>
      <c r="N143" s="66"/>
      <c r="O143" s="3" t="str">
        <f t="shared" si="26"/>
        <v xml:space="preserve"> </v>
      </c>
      <c r="P143" s="3" t="str">
        <f t="shared" si="27"/>
        <v xml:space="preserve"> </v>
      </c>
      <c r="Q143" s="3" t="str">
        <f t="shared" si="28"/>
        <v xml:space="preserve"> </v>
      </c>
      <c r="R143" s="3" t="str">
        <f t="shared" si="29"/>
        <v xml:space="preserve"> </v>
      </c>
      <c r="S143" s="82">
        <f t="shared" si="30"/>
        <v>0</v>
      </c>
    </row>
    <row r="144" spans="1:19" s="67" customFormat="1" ht="14.25" x14ac:dyDescent="0.25">
      <c r="A144" s="44">
        <f>BIODATA!A142</f>
        <v>137</v>
      </c>
      <c r="B144" s="44" t="str">
        <f>BIODATA!D142</f>
        <v>021011378</v>
      </c>
      <c r="C144" s="45" t="str">
        <f>BIODATA!E142</f>
        <v xml:space="preserve"> DIMAS SETIYAWAN</v>
      </c>
      <c r="D144" s="44" t="str">
        <f>BIODATA!G142</f>
        <v>Administrasi Perkantoran</v>
      </c>
      <c r="E144" s="4"/>
      <c r="F144" s="4"/>
      <c r="G144" s="15"/>
      <c r="H144" s="85"/>
      <c r="I144" s="82">
        <f t="shared" si="21"/>
        <v>0</v>
      </c>
      <c r="J144" s="83" t="str">
        <f t="shared" si="22"/>
        <v>Kurang</v>
      </c>
      <c r="K144" s="83" t="str">
        <f t="shared" si="23"/>
        <v>Kurang</v>
      </c>
      <c r="L144" s="83" t="str">
        <f t="shared" si="24"/>
        <v>Kurang</v>
      </c>
      <c r="M144" s="83" t="str">
        <f t="shared" si="25"/>
        <v>Kurang</v>
      </c>
      <c r="N144" s="66"/>
      <c r="O144" s="3" t="str">
        <f t="shared" si="26"/>
        <v xml:space="preserve"> </v>
      </c>
      <c r="P144" s="3" t="str">
        <f t="shared" si="27"/>
        <v xml:space="preserve"> </v>
      </c>
      <c r="Q144" s="3" t="str">
        <f t="shared" si="28"/>
        <v xml:space="preserve"> </v>
      </c>
      <c r="R144" s="3" t="str">
        <f t="shared" si="29"/>
        <v xml:space="preserve"> </v>
      </c>
      <c r="S144" s="82">
        <f t="shared" si="30"/>
        <v>0</v>
      </c>
    </row>
    <row r="145" spans="1:19" s="67" customFormat="1" ht="14.25" x14ac:dyDescent="0.25">
      <c r="A145" s="44">
        <f>BIODATA!A143</f>
        <v>138</v>
      </c>
      <c r="B145" s="44" t="str">
        <f>BIODATA!D143</f>
        <v>021011387</v>
      </c>
      <c r="C145" s="45" t="str">
        <f>BIODATA!E143</f>
        <v xml:space="preserve"> DIO ALIF PRATAMA</v>
      </c>
      <c r="D145" s="44" t="str">
        <f>BIODATA!G143</f>
        <v>Administrasi Perkantoran</v>
      </c>
      <c r="E145" s="4"/>
      <c r="F145" s="4"/>
      <c r="G145" s="15"/>
      <c r="H145" s="85"/>
      <c r="I145" s="82">
        <f t="shared" si="21"/>
        <v>0</v>
      </c>
      <c r="J145" s="83" t="str">
        <f t="shared" si="22"/>
        <v>Kurang</v>
      </c>
      <c r="K145" s="83" t="str">
        <f t="shared" si="23"/>
        <v>Kurang</v>
      </c>
      <c r="L145" s="83" t="str">
        <f t="shared" si="24"/>
        <v>Kurang</v>
      </c>
      <c r="M145" s="83" t="str">
        <f t="shared" si="25"/>
        <v>Kurang</v>
      </c>
      <c r="N145" s="66"/>
      <c r="O145" s="3" t="str">
        <f t="shared" si="26"/>
        <v xml:space="preserve"> </v>
      </c>
      <c r="P145" s="3" t="str">
        <f t="shared" si="27"/>
        <v xml:space="preserve"> </v>
      </c>
      <c r="Q145" s="3" t="str">
        <f t="shared" si="28"/>
        <v xml:space="preserve"> </v>
      </c>
      <c r="R145" s="3" t="str">
        <f t="shared" si="29"/>
        <v xml:space="preserve"> </v>
      </c>
      <c r="S145" s="82">
        <f t="shared" si="30"/>
        <v>0</v>
      </c>
    </row>
    <row r="146" spans="1:19" s="67" customFormat="1" ht="14.25" x14ac:dyDescent="0.25">
      <c r="A146" s="44">
        <f>BIODATA!A144</f>
        <v>139</v>
      </c>
      <c r="B146" s="44" t="str">
        <f>BIODATA!D144</f>
        <v>021011396</v>
      </c>
      <c r="C146" s="45" t="str">
        <f>BIODATA!E144</f>
        <v xml:space="preserve"> FATMAWATI</v>
      </c>
      <c r="D146" s="44" t="str">
        <f>BIODATA!G144</f>
        <v>Administrasi Perkantoran</v>
      </c>
      <c r="E146" s="4"/>
      <c r="F146" s="4"/>
      <c r="G146" s="15"/>
      <c r="H146" s="85"/>
      <c r="I146" s="82">
        <f t="shared" si="21"/>
        <v>0</v>
      </c>
      <c r="J146" s="83" t="str">
        <f t="shared" si="22"/>
        <v>Kurang</v>
      </c>
      <c r="K146" s="83" t="str">
        <f t="shared" si="23"/>
        <v>Kurang</v>
      </c>
      <c r="L146" s="83" t="str">
        <f t="shared" si="24"/>
        <v>Kurang</v>
      </c>
      <c r="M146" s="83" t="str">
        <f t="shared" si="25"/>
        <v>Kurang</v>
      </c>
      <c r="N146" s="66"/>
      <c r="O146" s="3" t="str">
        <f t="shared" si="26"/>
        <v xml:space="preserve"> </v>
      </c>
      <c r="P146" s="3" t="str">
        <f t="shared" si="27"/>
        <v xml:space="preserve"> </v>
      </c>
      <c r="Q146" s="3" t="str">
        <f t="shared" si="28"/>
        <v xml:space="preserve"> </v>
      </c>
      <c r="R146" s="3" t="str">
        <f t="shared" si="29"/>
        <v xml:space="preserve"> </v>
      </c>
      <c r="S146" s="82">
        <f t="shared" si="30"/>
        <v>0</v>
      </c>
    </row>
    <row r="147" spans="1:19" s="67" customFormat="1" ht="14.25" x14ac:dyDescent="0.25">
      <c r="A147" s="44">
        <f>BIODATA!A145</f>
        <v>140</v>
      </c>
      <c r="B147" s="44" t="str">
        <f>BIODATA!D145</f>
        <v>021011405</v>
      </c>
      <c r="C147" s="45" t="str">
        <f>BIODATA!E145</f>
        <v xml:space="preserve"> FRENDI TAKA</v>
      </c>
      <c r="D147" s="44" t="str">
        <f>BIODATA!G145</f>
        <v>Administrasi Perkantoran</v>
      </c>
      <c r="E147" s="4"/>
      <c r="F147" s="4"/>
      <c r="G147" s="15"/>
      <c r="H147" s="85"/>
      <c r="I147" s="82">
        <f t="shared" si="21"/>
        <v>0</v>
      </c>
      <c r="J147" s="83" t="str">
        <f t="shared" si="22"/>
        <v>Kurang</v>
      </c>
      <c r="K147" s="83" t="str">
        <f t="shared" si="23"/>
        <v>Kurang</v>
      </c>
      <c r="L147" s="83" t="str">
        <f t="shared" si="24"/>
        <v>Kurang</v>
      </c>
      <c r="M147" s="83" t="str">
        <f t="shared" si="25"/>
        <v>Kurang</v>
      </c>
      <c r="N147" s="66"/>
      <c r="O147" s="3" t="str">
        <f t="shared" si="26"/>
        <v xml:space="preserve"> </v>
      </c>
      <c r="P147" s="3" t="str">
        <f t="shared" si="27"/>
        <v xml:space="preserve"> </v>
      </c>
      <c r="Q147" s="3" t="str">
        <f t="shared" si="28"/>
        <v xml:space="preserve"> </v>
      </c>
      <c r="R147" s="3" t="str">
        <f t="shared" si="29"/>
        <v xml:space="preserve"> </v>
      </c>
      <c r="S147" s="82">
        <f t="shared" si="30"/>
        <v>0</v>
      </c>
    </row>
    <row r="148" spans="1:19" s="67" customFormat="1" ht="14.25" x14ac:dyDescent="0.25">
      <c r="A148" s="44">
        <f>BIODATA!A146</f>
        <v>141</v>
      </c>
      <c r="B148" s="44" t="str">
        <f>BIODATA!D146</f>
        <v>021011414</v>
      </c>
      <c r="C148" s="45" t="str">
        <f>BIODATA!E146</f>
        <v xml:space="preserve"> GIOFANI SAPUTRA</v>
      </c>
      <c r="D148" s="44" t="str">
        <f>BIODATA!G146</f>
        <v>Administrasi Perkantoran</v>
      </c>
      <c r="E148" s="4"/>
      <c r="F148" s="4"/>
      <c r="G148" s="15"/>
      <c r="H148" s="85"/>
      <c r="I148" s="82">
        <f t="shared" si="21"/>
        <v>0</v>
      </c>
      <c r="J148" s="83" t="str">
        <f t="shared" si="22"/>
        <v>Kurang</v>
      </c>
      <c r="K148" s="83" t="str">
        <f t="shared" si="23"/>
        <v>Kurang</v>
      </c>
      <c r="L148" s="83" t="str">
        <f t="shared" si="24"/>
        <v>Kurang</v>
      </c>
      <c r="M148" s="83" t="str">
        <f t="shared" si="25"/>
        <v>Kurang</v>
      </c>
      <c r="N148" s="66"/>
      <c r="O148" s="3" t="str">
        <f t="shared" si="26"/>
        <v xml:space="preserve"> </v>
      </c>
      <c r="P148" s="3" t="str">
        <f t="shared" si="27"/>
        <v xml:space="preserve"> </v>
      </c>
      <c r="Q148" s="3" t="str">
        <f t="shared" si="28"/>
        <v xml:space="preserve"> </v>
      </c>
      <c r="R148" s="3" t="str">
        <f t="shared" si="29"/>
        <v xml:space="preserve"> </v>
      </c>
      <c r="S148" s="82">
        <f t="shared" si="30"/>
        <v>0</v>
      </c>
    </row>
    <row r="149" spans="1:19" s="67" customFormat="1" ht="14.25" x14ac:dyDescent="0.25">
      <c r="A149" s="44">
        <f>BIODATA!A147</f>
        <v>142</v>
      </c>
      <c r="B149" s="44" t="str">
        <f>BIODATA!D147</f>
        <v>021011423</v>
      </c>
      <c r="C149" s="45" t="str">
        <f>BIODATA!E147</f>
        <v xml:space="preserve"> HAMZA NINGGAR ALAM EDO</v>
      </c>
      <c r="D149" s="44" t="str">
        <f>BIODATA!G147</f>
        <v>Administrasi Perkantoran</v>
      </c>
      <c r="E149" s="4"/>
      <c r="F149" s="4"/>
      <c r="G149" s="15"/>
      <c r="H149" s="85"/>
      <c r="I149" s="82">
        <f t="shared" si="21"/>
        <v>0</v>
      </c>
      <c r="J149" s="83" t="str">
        <f t="shared" si="22"/>
        <v>Kurang</v>
      </c>
      <c r="K149" s="83" t="str">
        <f t="shared" si="23"/>
        <v>Kurang</v>
      </c>
      <c r="L149" s="83" t="str">
        <f t="shared" si="24"/>
        <v>Kurang</v>
      </c>
      <c r="M149" s="83" t="str">
        <f t="shared" si="25"/>
        <v>Kurang</v>
      </c>
      <c r="N149" s="66"/>
      <c r="O149" s="3" t="str">
        <f t="shared" si="26"/>
        <v xml:space="preserve"> </v>
      </c>
      <c r="P149" s="3" t="str">
        <f t="shared" si="27"/>
        <v xml:space="preserve"> </v>
      </c>
      <c r="Q149" s="3" t="str">
        <f t="shared" si="28"/>
        <v xml:space="preserve"> </v>
      </c>
      <c r="R149" s="3" t="str">
        <f t="shared" si="29"/>
        <v xml:space="preserve"> </v>
      </c>
      <c r="S149" s="82">
        <f t="shared" si="30"/>
        <v>0</v>
      </c>
    </row>
    <row r="150" spans="1:19" s="67" customFormat="1" ht="14.25" x14ac:dyDescent="0.25">
      <c r="A150" s="44">
        <f>BIODATA!A148</f>
        <v>143</v>
      </c>
      <c r="B150" s="44" t="str">
        <f>BIODATA!D148</f>
        <v>021011432</v>
      </c>
      <c r="C150" s="45" t="str">
        <f>BIODATA!E148</f>
        <v xml:space="preserve"> HELEN ANNI PUTRI SAGITA</v>
      </c>
      <c r="D150" s="44" t="str">
        <f>BIODATA!G148</f>
        <v>Administrasi Perkantoran</v>
      </c>
      <c r="E150" s="4"/>
      <c r="F150" s="4"/>
      <c r="G150" s="15"/>
      <c r="H150" s="85"/>
      <c r="I150" s="82">
        <f t="shared" si="21"/>
        <v>0</v>
      </c>
      <c r="J150" s="83" t="str">
        <f t="shared" si="22"/>
        <v>Kurang</v>
      </c>
      <c r="K150" s="83" t="str">
        <f t="shared" si="23"/>
        <v>Kurang</v>
      </c>
      <c r="L150" s="83" t="str">
        <f t="shared" si="24"/>
        <v>Kurang</v>
      </c>
      <c r="M150" s="83" t="str">
        <f t="shared" si="25"/>
        <v>Kurang</v>
      </c>
      <c r="N150" s="66"/>
      <c r="O150" s="3" t="str">
        <f t="shared" si="26"/>
        <v xml:space="preserve"> </v>
      </c>
      <c r="P150" s="3" t="str">
        <f t="shared" si="27"/>
        <v xml:space="preserve"> </v>
      </c>
      <c r="Q150" s="3" t="str">
        <f t="shared" si="28"/>
        <v xml:space="preserve"> </v>
      </c>
      <c r="R150" s="3" t="str">
        <f t="shared" si="29"/>
        <v xml:space="preserve"> </v>
      </c>
      <c r="S150" s="82">
        <f t="shared" si="30"/>
        <v>0</v>
      </c>
    </row>
    <row r="151" spans="1:19" s="67" customFormat="1" ht="14.25" x14ac:dyDescent="0.25">
      <c r="A151" s="44">
        <f>BIODATA!A149</f>
        <v>144</v>
      </c>
      <c r="B151" s="44" t="str">
        <f>BIODATA!D149</f>
        <v>021011449</v>
      </c>
      <c r="C151" s="45" t="str">
        <f>BIODATA!E149</f>
        <v xml:space="preserve"> ICA SUSANTI</v>
      </c>
      <c r="D151" s="44" t="str">
        <f>BIODATA!G149</f>
        <v>Administrasi Perkantoran</v>
      </c>
      <c r="E151" s="4"/>
      <c r="F151" s="4"/>
      <c r="G151" s="15"/>
      <c r="H151" s="85"/>
      <c r="I151" s="82">
        <f t="shared" si="21"/>
        <v>0</v>
      </c>
      <c r="J151" s="83" t="str">
        <f t="shared" si="22"/>
        <v>Kurang</v>
      </c>
      <c r="K151" s="83" t="str">
        <f t="shared" si="23"/>
        <v>Kurang</v>
      </c>
      <c r="L151" s="83" t="str">
        <f t="shared" si="24"/>
        <v>Kurang</v>
      </c>
      <c r="M151" s="83" t="str">
        <f t="shared" si="25"/>
        <v>Kurang</v>
      </c>
      <c r="N151" s="66"/>
      <c r="O151" s="3" t="str">
        <f t="shared" si="26"/>
        <v xml:space="preserve"> </v>
      </c>
      <c r="P151" s="3" t="str">
        <f t="shared" si="27"/>
        <v xml:space="preserve"> </v>
      </c>
      <c r="Q151" s="3" t="str">
        <f t="shared" si="28"/>
        <v xml:space="preserve"> </v>
      </c>
      <c r="R151" s="3" t="str">
        <f t="shared" si="29"/>
        <v xml:space="preserve"> </v>
      </c>
      <c r="S151" s="82">
        <f t="shared" si="30"/>
        <v>0</v>
      </c>
    </row>
    <row r="152" spans="1:19" s="67" customFormat="1" ht="14.25" x14ac:dyDescent="0.25">
      <c r="A152" s="44">
        <f>BIODATA!A150</f>
        <v>145</v>
      </c>
      <c r="B152" s="44" t="str">
        <f>BIODATA!D150</f>
        <v>021011458</v>
      </c>
      <c r="C152" s="45" t="str">
        <f>BIODATA!E150</f>
        <v xml:space="preserve"> INDAH PUTRI WULANDARI</v>
      </c>
      <c r="D152" s="44" t="str">
        <f>BIODATA!G150</f>
        <v>Administrasi Perkantoran</v>
      </c>
      <c r="E152" s="4"/>
      <c r="F152" s="4"/>
      <c r="G152" s="15"/>
      <c r="H152" s="85"/>
      <c r="I152" s="82">
        <f t="shared" si="21"/>
        <v>0</v>
      </c>
      <c r="J152" s="83" t="str">
        <f t="shared" si="22"/>
        <v>Kurang</v>
      </c>
      <c r="K152" s="83" t="str">
        <f t="shared" si="23"/>
        <v>Kurang</v>
      </c>
      <c r="L152" s="83" t="str">
        <f t="shared" si="24"/>
        <v>Kurang</v>
      </c>
      <c r="M152" s="83" t="str">
        <f t="shared" si="25"/>
        <v>Kurang</v>
      </c>
      <c r="N152" s="66"/>
      <c r="O152" s="3" t="str">
        <f t="shared" si="26"/>
        <v xml:space="preserve"> </v>
      </c>
      <c r="P152" s="3" t="str">
        <f t="shared" si="27"/>
        <v xml:space="preserve"> </v>
      </c>
      <c r="Q152" s="3" t="str">
        <f t="shared" si="28"/>
        <v xml:space="preserve"> </v>
      </c>
      <c r="R152" s="3" t="str">
        <f t="shared" si="29"/>
        <v xml:space="preserve"> </v>
      </c>
      <c r="S152" s="82">
        <f t="shared" si="30"/>
        <v>0</v>
      </c>
    </row>
    <row r="153" spans="1:19" s="67" customFormat="1" ht="14.25" x14ac:dyDescent="0.25">
      <c r="A153" s="44">
        <f>BIODATA!A151</f>
        <v>146</v>
      </c>
      <c r="B153" s="44" t="str">
        <f>BIODATA!D151</f>
        <v>021011467</v>
      </c>
      <c r="C153" s="45" t="str">
        <f>BIODATA!E151</f>
        <v xml:space="preserve"> INTAN JUWITA</v>
      </c>
      <c r="D153" s="44" t="str">
        <f>BIODATA!G151</f>
        <v>Administrasi Perkantoran</v>
      </c>
      <c r="E153" s="4"/>
      <c r="F153" s="4"/>
      <c r="G153" s="15"/>
      <c r="H153" s="85"/>
      <c r="I153" s="82">
        <f t="shared" si="21"/>
        <v>0</v>
      </c>
      <c r="J153" s="83" t="str">
        <f t="shared" si="22"/>
        <v>Kurang</v>
      </c>
      <c r="K153" s="83" t="str">
        <f t="shared" si="23"/>
        <v>Kurang</v>
      </c>
      <c r="L153" s="83" t="str">
        <f t="shared" si="24"/>
        <v>Kurang</v>
      </c>
      <c r="M153" s="83" t="str">
        <f t="shared" si="25"/>
        <v>Kurang</v>
      </c>
      <c r="N153" s="66"/>
      <c r="O153" s="3" t="str">
        <f t="shared" si="26"/>
        <v xml:space="preserve"> </v>
      </c>
      <c r="P153" s="3" t="str">
        <f t="shared" si="27"/>
        <v xml:space="preserve"> </v>
      </c>
      <c r="Q153" s="3" t="str">
        <f t="shared" si="28"/>
        <v xml:space="preserve"> </v>
      </c>
      <c r="R153" s="3" t="str">
        <f t="shared" si="29"/>
        <v xml:space="preserve"> </v>
      </c>
      <c r="S153" s="82">
        <f t="shared" si="30"/>
        <v>0</v>
      </c>
    </row>
    <row r="154" spans="1:19" s="67" customFormat="1" ht="14.25" x14ac:dyDescent="0.25">
      <c r="A154" s="44">
        <f>BIODATA!A152</f>
        <v>147</v>
      </c>
      <c r="B154" s="44" t="str">
        <f>BIODATA!D152</f>
        <v>021011476</v>
      </c>
      <c r="C154" s="45" t="str">
        <f>BIODATA!E152</f>
        <v xml:space="preserve"> JEFFRI KURNIAWAN</v>
      </c>
      <c r="D154" s="44" t="str">
        <f>BIODATA!G152</f>
        <v>Administrasi Perkantoran</v>
      </c>
      <c r="E154" s="4"/>
      <c r="F154" s="4"/>
      <c r="G154" s="15"/>
      <c r="H154" s="85"/>
      <c r="I154" s="82">
        <f t="shared" si="21"/>
        <v>0</v>
      </c>
      <c r="J154" s="83" t="str">
        <f t="shared" si="22"/>
        <v>Kurang</v>
      </c>
      <c r="K154" s="83" t="str">
        <f t="shared" si="23"/>
        <v>Kurang</v>
      </c>
      <c r="L154" s="83" t="str">
        <f t="shared" si="24"/>
        <v>Kurang</v>
      </c>
      <c r="M154" s="83" t="str">
        <f t="shared" si="25"/>
        <v>Kurang</v>
      </c>
      <c r="N154" s="66"/>
      <c r="O154" s="3" t="str">
        <f t="shared" si="26"/>
        <v xml:space="preserve"> </v>
      </c>
      <c r="P154" s="3" t="str">
        <f t="shared" si="27"/>
        <v xml:space="preserve"> </v>
      </c>
      <c r="Q154" s="3" t="str">
        <f t="shared" si="28"/>
        <v xml:space="preserve"> </v>
      </c>
      <c r="R154" s="3" t="str">
        <f t="shared" si="29"/>
        <v xml:space="preserve"> </v>
      </c>
      <c r="S154" s="82">
        <f t="shared" si="30"/>
        <v>0</v>
      </c>
    </row>
    <row r="155" spans="1:19" s="67" customFormat="1" ht="14.25" x14ac:dyDescent="0.25">
      <c r="A155" s="44">
        <f>BIODATA!A153</f>
        <v>148</v>
      </c>
      <c r="B155" s="44" t="str">
        <f>BIODATA!D153</f>
        <v>021011485</v>
      </c>
      <c r="C155" s="45" t="str">
        <f>BIODATA!E153</f>
        <v xml:space="preserve"> JUTIANA POETRI FIRDA</v>
      </c>
      <c r="D155" s="44" t="str">
        <f>BIODATA!G153</f>
        <v>Administrasi Perkantoran</v>
      </c>
      <c r="E155" s="4"/>
      <c r="F155" s="4"/>
      <c r="G155" s="15"/>
      <c r="H155" s="85"/>
      <c r="I155" s="82">
        <f t="shared" si="21"/>
        <v>0</v>
      </c>
      <c r="J155" s="83" t="str">
        <f t="shared" si="22"/>
        <v>Kurang</v>
      </c>
      <c r="K155" s="83" t="str">
        <f t="shared" si="23"/>
        <v>Kurang</v>
      </c>
      <c r="L155" s="83" t="str">
        <f t="shared" si="24"/>
        <v>Kurang</v>
      </c>
      <c r="M155" s="83" t="str">
        <f t="shared" si="25"/>
        <v>Kurang</v>
      </c>
      <c r="N155" s="66"/>
      <c r="O155" s="3" t="str">
        <f t="shared" si="26"/>
        <v xml:space="preserve"> </v>
      </c>
      <c r="P155" s="3" t="str">
        <f t="shared" si="27"/>
        <v xml:space="preserve"> </v>
      </c>
      <c r="Q155" s="3" t="str">
        <f t="shared" si="28"/>
        <v xml:space="preserve"> </v>
      </c>
      <c r="R155" s="3" t="str">
        <f t="shared" si="29"/>
        <v xml:space="preserve"> </v>
      </c>
      <c r="S155" s="82">
        <f t="shared" si="30"/>
        <v>0</v>
      </c>
    </row>
    <row r="156" spans="1:19" s="67" customFormat="1" ht="14.25" x14ac:dyDescent="0.25">
      <c r="A156" s="44">
        <f>BIODATA!A154</f>
        <v>149</v>
      </c>
      <c r="B156" s="44" t="str">
        <f>BIODATA!D154</f>
        <v>021011494</v>
      </c>
      <c r="C156" s="45" t="str">
        <f>BIODATA!E154</f>
        <v xml:space="preserve"> MUHAMAD NURYADI</v>
      </c>
      <c r="D156" s="44" t="str">
        <f>BIODATA!G154</f>
        <v>Administrasi Perkantoran</v>
      </c>
      <c r="E156" s="4"/>
      <c r="F156" s="4"/>
      <c r="G156" s="15"/>
      <c r="H156" s="85"/>
      <c r="I156" s="82">
        <f t="shared" si="21"/>
        <v>0</v>
      </c>
      <c r="J156" s="83" t="str">
        <f t="shared" si="22"/>
        <v>Kurang</v>
      </c>
      <c r="K156" s="83" t="str">
        <f t="shared" si="23"/>
        <v>Kurang</v>
      </c>
      <c r="L156" s="83" t="str">
        <f t="shared" si="24"/>
        <v>Kurang</v>
      </c>
      <c r="M156" s="83" t="str">
        <f t="shared" si="25"/>
        <v>Kurang</v>
      </c>
      <c r="N156" s="66"/>
      <c r="O156" s="3" t="str">
        <f t="shared" si="26"/>
        <v xml:space="preserve"> </v>
      </c>
      <c r="P156" s="3" t="str">
        <f t="shared" si="27"/>
        <v xml:space="preserve"> </v>
      </c>
      <c r="Q156" s="3" t="str">
        <f t="shared" si="28"/>
        <v xml:space="preserve"> </v>
      </c>
      <c r="R156" s="3" t="str">
        <f t="shared" si="29"/>
        <v xml:space="preserve"> </v>
      </c>
      <c r="S156" s="82">
        <f t="shared" si="30"/>
        <v>0</v>
      </c>
    </row>
    <row r="157" spans="1:19" s="67" customFormat="1" ht="14.25" x14ac:dyDescent="0.25">
      <c r="A157" s="44">
        <f>BIODATA!A155</f>
        <v>150</v>
      </c>
      <c r="B157" s="44" t="str">
        <f>BIODATA!D155</f>
        <v>021011503</v>
      </c>
      <c r="C157" s="45" t="str">
        <f>BIODATA!E155</f>
        <v xml:space="preserve"> NINDI TRI APRIDA</v>
      </c>
      <c r="D157" s="44" t="str">
        <f>BIODATA!G155</f>
        <v>Administrasi Perkantoran</v>
      </c>
      <c r="E157" s="4"/>
      <c r="F157" s="4"/>
      <c r="G157" s="15"/>
      <c r="H157" s="85"/>
      <c r="I157" s="82">
        <f t="shared" si="21"/>
        <v>0</v>
      </c>
      <c r="J157" s="83" t="str">
        <f t="shared" si="22"/>
        <v>Kurang</v>
      </c>
      <c r="K157" s="83" t="str">
        <f t="shared" si="23"/>
        <v>Kurang</v>
      </c>
      <c r="L157" s="83" t="str">
        <f t="shared" si="24"/>
        <v>Kurang</v>
      </c>
      <c r="M157" s="83" t="str">
        <f t="shared" si="25"/>
        <v>Kurang</v>
      </c>
      <c r="N157" s="66"/>
      <c r="O157" s="3" t="str">
        <f t="shared" si="26"/>
        <v xml:space="preserve"> </v>
      </c>
      <c r="P157" s="3" t="str">
        <f t="shared" si="27"/>
        <v xml:space="preserve"> </v>
      </c>
      <c r="Q157" s="3" t="str">
        <f t="shared" si="28"/>
        <v xml:space="preserve"> </v>
      </c>
      <c r="R157" s="3" t="str">
        <f t="shared" si="29"/>
        <v xml:space="preserve"> </v>
      </c>
      <c r="S157" s="82">
        <f t="shared" si="30"/>
        <v>0</v>
      </c>
    </row>
    <row r="158" spans="1:19" s="67" customFormat="1" ht="14.25" x14ac:dyDescent="0.25">
      <c r="A158" s="44">
        <f>BIODATA!A156</f>
        <v>151</v>
      </c>
      <c r="B158" s="44" t="str">
        <f>BIODATA!D156</f>
        <v>021011512</v>
      </c>
      <c r="C158" s="45" t="str">
        <f>BIODATA!E156</f>
        <v xml:space="preserve"> PERNANDO MARTIN</v>
      </c>
      <c r="D158" s="44" t="str">
        <f>BIODATA!G156</f>
        <v>Administrasi Perkantoran</v>
      </c>
      <c r="E158" s="4"/>
      <c r="F158" s="4"/>
      <c r="G158" s="15"/>
      <c r="H158" s="85"/>
      <c r="I158" s="82">
        <f t="shared" si="21"/>
        <v>0</v>
      </c>
      <c r="J158" s="83" t="str">
        <f t="shared" si="22"/>
        <v>Kurang</v>
      </c>
      <c r="K158" s="83" t="str">
        <f t="shared" si="23"/>
        <v>Kurang</v>
      </c>
      <c r="L158" s="83" t="str">
        <f t="shared" si="24"/>
        <v>Kurang</v>
      </c>
      <c r="M158" s="83" t="str">
        <f t="shared" si="25"/>
        <v>Kurang</v>
      </c>
      <c r="N158" s="66"/>
      <c r="O158" s="3" t="str">
        <f t="shared" si="26"/>
        <v xml:space="preserve"> </v>
      </c>
      <c r="P158" s="3" t="str">
        <f t="shared" si="27"/>
        <v xml:space="preserve"> </v>
      </c>
      <c r="Q158" s="3" t="str">
        <f t="shared" si="28"/>
        <v xml:space="preserve"> </v>
      </c>
      <c r="R158" s="3" t="str">
        <f t="shared" si="29"/>
        <v xml:space="preserve"> </v>
      </c>
      <c r="S158" s="82">
        <f t="shared" si="30"/>
        <v>0</v>
      </c>
    </row>
    <row r="159" spans="1:19" s="67" customFormat="1" ht="14.25" x14ac:dyDescent="0.25">
      <c r="A159" s="44">
        <f>BIODATA!A157</f>
        <v>152</v>
      </c>
      <c r="B159" s="44" t="str">
        <f>BIODATA!D157</f>
        <v>021011529</v>
      </c>
      <c r="C159" s="45" t="str">
        <f>BIODATA!E157</f>
        <v xml:space="preserve"> RATIH YUSMARDIANA PUTRI</v>
      </c>
      <c r="D159" s="44" t="str">
        <f>BIODATA!G157</f>
        <v>Administrasi Perkantoran</v>
      </c>
      <c r="E159" s="4"/>
      <c r="F159" s="4"/>
      <c r="G159" s="15"/>
      <c r="H159" s="85"/>
      <c r="I159" s="82">
        <f t="shared" si="21"/>
        <v>0</v>
      </c>
      <c r="J159" s="83" t="str">
        <f t="shared" si="22"/>
        <v>Kurang</v>
      </c>
      <c r="K159" s="83" t="str">
        <f t="shared" si="23"/>
        <v>Kurang</v>
      </c>
      <c r="L159" s="83" t="str">
        <f t="shared" si="24"/>
        <v>Kurang</v>
      </c>
      <c r="M159" s="83" t="str">
        <f t="shared" si="25"/>
        <v>Kurang</v>
      </c>
      <c r="N159" s="66"/>
      <c r="O159" s="3" t="str">
        <f t="shared" si="26"/>
        <v xml:space="preserve"> </v>
      </c>
      <c r="P159" s="3" t="str">
        <f t="shared" si="27"/>
        <v xml:space="preserve"> </v>
      </c>
      <c r="Q159" s="3" t="str">
        <f t="shared" si="28"/>
        <v xml:space="preserve"> </v>
      </c>
      <c r="R159" s="3" t="str">
        <f t="shared" si="29"/>
        <v xml:space="preserve"> </v>
      </c>
      <c r="S159" s="82">
        <f t="shared" si="30"/>
        <v>0</v>
      </c>
    </row>
    <row r="160" spans="1:19" s="67" customFormat="1" ht="14.25" x14ac:dyDescent="0.25">
      <c r="A160" s="44">
        <f>BIODATA!A158</f>
        <v>153</v>
      </c>
      <c r="B160" s="44" t="str">
        <f>BIODATA!D158</f>
        <v>021011538</v>
      </c>
      <c r="C160" s="45" t="str">
        <f>BIODATA!E158</f>
        <v xml:space="preserve"> RENA MELLIZA</v>
      </c>
      <c r="D160" s="44" t="str">
        <f>BIODATA!G158</f>
        <v>Administrasi Perkantoran</v>
      </c>
      <c r="E160" s="4"/>
      <c r="F160" s="4"/>
      <c r="G160" s="15"/>
      <c r="H160" s="85"/>
      <c r="I160" s="82">
        <f t="shared" si="21"/>
        <v>0</v>
      </c>
      <c r="J160" s="83" t="str">
        <f t="shared" si="22"/>
        <v>Kurang</v>
      </c>
      <c r="K160" s="83" t="str">
        <f t="shared" si="23"/>
        <v>Kurang</v>
      </c>
      <c r="L160" s="83" t="str">
        <f t="shared" si="24"/>
        <v>Kurang</v>
      </c>
      <c r="M160" s="83" t="str">
        <f t="shared" si="25"/>
        <v>Kurang</v>
      </c>
      <c r="N160" s="66"/>
      <c r="O160" s="3" t="str">
        <f t="shared" si="26"/>
        <v xml:space="preserve"> </v>
      </c>
      <c r="P160" s="3" t="str">
        <f t="shared" si="27"/>
        <v xml:space="preserve"> </v>
      </c>
      <c r="Q160" s="3" t="str">
        <f t="shared" si="28"/>
        <v xml:space="preserve"> </v>
      </c>
      <c r="R160" s="3" t="str">
        <f t="shared" si="29"/>
        <v xml:space="preserve"> </v>
      </c>
      <c r="S160" s="82">
        <f t="shared" si="30"/>
        <v>0</v>
      </c>
    </row>
    <row r="161" spans="1:19" s="67" customFormat="1" ht="14.25" x14ac:dyDescent="0.25">
      <c r="A161" s="44">
        <f>BIODATA!A159</f>
        <v>154</v>
      </c>
      <c r="B161" s="44" t="str">
        <f>BIODATA!D159</f>
        <v>021011547</v>
      </c>
      <c r="C161" s="45" t="str">
        <f>BIODATA!E159</f>
        <v xml:space="preserve"> RUPITA TANIA</v>
      </c>
      <c r="D161" s="44" t="str">
        <f>BIODATA!G159</f>
        <v>Administrasi Perkantoran</v>
      </c>
      <c r="E161" s="4"/>
      <c r="F161" s="4"/>
      <c r="G161" s="15"/>
      <c r="H161" s="85"/>
      <c r="I161" s="82">
        <f t="shared" si="21"/>
        <v>0</v>
      </c>
      <c r="J161" s="83" t="str">
        <f t="shared" si="22"/>
        <v>Kurang</v>
      </c>
      <c r="K161" s="83" t="str">
        <f t="shared" si="23"/>
        <v>Kurang</v>
      </c>
      <c r="L161" s="83" t="str">
        <f t="shared" si="24"/>
        <v>Kurang</v>
      </c>
      <c r="M161" s="83" t="str">
        <f t="shared" si="25"/>
        <v>Kurang</v>
      </c>
      <c r="N161" s="66"/>
      <c r="O161" s="3" t="str">
        <f t="shared" si="26"/>
        <v xml:space="preserve"> </v>
      </c>
      <c r="P161" s="3" t="str">
        <f t="shared" si="27"/>
        <v xml:space="preserve"> </v>
      </c>
      <c r="Q161" s="3" t="str">
        <f t="shared" si="28"/>
        <v xml:space="preserve"> </v>
      </c>
      <c r="R161" s="3" t="str">
        <f t="shared" si="29"/>
        <v xml:space="preserve"> </v>
      </c>
      <c r="S161" s="82">
        <f t="shared" si="30"/>
        <v>0</v>
      </c>
    </row>
    <row r="162" spans="1:19" s="67" customFormat="1" ht="14.25" x14ac:dyDescent="0.25">
      <c r="A162" s="44">
        <f>BIODATA!A160</f>
        <v>155</v>
      </c>
      <c r="B162" s="44" t="str">
        <f>BIODATA!D160</f>
        <v>021011556</v>
      </c>
      <c r="C162" s="45" t="str">
        <f>BIODATA!E160</f>
        <v xml:space="preserve"> SAJIA WULAN DARI</v>
      </c>
      <c r="D162" s="44" t="str">
        <f>BIODATA!G160</f>
        <v>Administrasi Perkantoran</v>
      </c>
      <c r="E162" s="4"/>
      <c r="F162" s="4"/>
      <c r="G162" s="15"/>
      <c r="H162" s="85"/>
      <c r="I162" s="82">
        <f t="shared" si="21"/>
        <v>0</v>
      </c>
      <c r="J162" s="83" t="str">
        <f t="shared" si="22"/>
        <v>Kurang</v>
      </c>
      <c r="K162" s="83" t="str">
        <f t="shared" si="23"/>
        <v>Kurang</v>
      </c>
      <c r="L162" s="83" t="str">
        <f t="shared" si="24"/>
        <v>Kurang</v>
      </c>
      <c r="M162" s="83" t="str">
        <f t="shared" si="25"/>
        <v>Kurang</v>
      </c>
      <c r="N162" s="66"/>
      <c r="O162" s="3" t="str">
        <f t="shared" si="26"/>
        <v xml:space="preserve"> </v>
      </c>
      <c r="P162" s="3" t="str">
        <f t="shared" si="27"/>
        <v xml:space="preserve"> </v>
      </c>
      <c r="Q162" s="3" t="str">
        <f t="shared" si="28"/>
        <v xml:space="preserve"> </v>
      </c>
      <c r="R162" s="3" t="str">
        <f t="shared" si="29"/>
        <v xml:space="preserve"> </v>
      </c>
      <c r="S162" s="82">
        <f t="shared" si="30"/>
        <v>0</v>
      </c>
    </row>
    <row r="163" spans="1:19" s="67" customFormat="1" ht="14.25" x14ac:dyDescent="0.25">
      <c r="A163" s="44">
        <f>BIODATA!A161</f>
        <v>156</v>
      </c>
      <c r="B163" s="44" t="str">
        <f>BIODATA!D161</f>
        <v>021011565</v>
      </c>
      <c r="C163" s="45" t="str">
        <f>BIODATA!E161</f>
        <v xml:space="preserve"> SHELA NOVIANTI</v>
      </c>
      <c r="D163" s="44" t="str">
        <f>BIODATA!G161</f>
        <v>Administrasi Perkantoran</v>
      </c>
      <c r="E163" s="4"/>
      <c r="F163" s="4"/>
      <c r="G163" s="15"/>
      <c r="H163" s="85"/>
      <c r="I163" s="82">
        <f t="shared" si="21"/>
        <v>0</v>
      </c>
      <c r="J163" s="83" t="str">
        <f t="shared" si="22"/>
        <v>Kurang</v>
      </c>
      <c r="K163" s="83" t="str">
        <f t="shared" si="23"/>
        <v>Kurang</v>
      </c>
      <c r="L163" s="83" t="str">
        <f t="shared" si="24"/>
        <v>Kurang</v>
      </c>
      <c r="M163" s="83" t="str">
        <f t="shared" si="25"/>
        <v>Kurang</v>
      </c>
      <c r="N163" s="66"/>
      <c r="O163" s="3" t="str">
        <f t="shared" si="26"/>
        <v xml:space="preserve"> </v>
      </c>
      <c r="P163" s="3" t="str">
        <f t="shared" si="27"/>
        <v xml:space="preserve"> </v>
      </c>
      <c r="Q163" s="3" t="str">
        <f t="shared" si="28"/>
        <v xml:space="preserve"> </v>
      </c>
      <c r="R163" s="3" t="str">
        <f t="shared" si="29"/>
        <v xml:space="preserve"> </v>
      </c>
      <c r="S163" s="82">
        <f t="shared" si="30"/>
        <v>0</v>
      </c>
    </row>
    <row r="164" spans="1:19" s="67" customFormat="1" ht="14.25" x14ac:dyDescent="0.25">
      <c r="A164" s="44">
        <f>BIODATA!A162</f>
        <v>157</v>
      </c>
      <c r="B164" s="44" t="str">
        <f>BIODATA!D162</f>
        <v>021011574</v>
      </c>
      <c r="C164" s="45" t="str">
        <f>BIODATA!E162</f>
        <v xml:space="preserve"> SUPRIHATIN</v>
      </c>
      <c r="D164" s="44" t="str">
        <f>BIODATA!G162</f>
        <v>Administrasi Perkantoran</v>
      </c>
      <c r="E164" s="4"/>
      <c r="F164" s="4"/>
      <c r="G164" s="15"/>
      <c r="H164" s="85"/>
      <c r="I164" s="82">
        <f t="shared" si="21"/>
        <v>0</v>
      </c>
      <c r="J164" s="83" t="str">
        <f t="shared" si="22"/>
        <v>Kurang</v>
      </c>
      <c r="K164" s="83" t="str">
        <f t="shared" si="23"/>
        <v>Kurang</v>
      </c>
      <c r="L164" s="83" t="str">
        <f t="shared" si="24"/>
        <v>Kurang</v>
      </c>
      <c r="M164" s="83" t="str">
        <f t="shared" si="25"/>
        <v>Kurang</v>
      </c>
      <c r="N164" s="66"/>
      <c r="O164" s="3" t="str">
        <f t="shared" si="26"/>
        <v xml:space="preserve"> </v>
      </c>
      <c r="P164" s="3" t="str">
        <f t="shared" si="27"/>
        <v xml:space="preserve"> </v>
      </c>
      <c r="Q164" s="3" t="str">
        <f t="shared" si="28"/>
        <v xml:space="preserve"> </v>
      </c>
      <c r="R164" s="3" t="str">
        <f t="shared" si="29"/>
        <v xml:space="preserve"> </v>
      </c>
      <c r="S164" s="82">
        <f t="shared" si="30"/>
        <v>0</v>
      </c>
    </row>
    <row r="165" spans="1:19" s="67" customFormat="1" ht="14.25" x14ac:dyDescent="0.25">
      <c r="A165" s="44">
        <f>BIODATA!A163</f>
        <v>158</v>
      </c>
      <c r="B165" s="44" t="str">
        <f>BIODATA!D163</f>
        <v>021011583</v>
      </c>
      <c r="C165" s="45" t="str">
        <f>BIODATA!E163</f>
        <v xml:space="preserve"> SUSANTI MULIA</v>
      </c>
      <c r="D165" s="44" t="str">
        <f>BIODATA!G163</f>
        <v>Administrasi Perkantoran</v>
      </c>
      <c r="E165" s="4"/>
      <c r="F165" s="4"/>
      <c r="G165" s="15"/>
      <c r="H165" s="85"/>
      <c r="I165" s="82">
        <f t="shared" si="21"/>
        <v>0</v>
      </c>
      <c r="J165" s="83" t="str">
        <f t="shared" si="22"/>
        <v>Kurang</v>
      </c>
      <c r="K165" s="83" t="str">
        <f t="shared" si="23"/>
        <v>Kurang</v>
      </c>
      <c r="L165" s="83" t="str">
        <f t="shared" si="24"/>
        <v>Kurang</v>
      </c>
      <c r="M165" s="83" t="str">
        <f t="shared" si="25"/>
        <v>Kurang</v>
      </c>
      <c r="N165" s="66"/>
      <c r="O165" s="3" t="str">
        <f t="shared" si="26"/>
        <v xml:space="preserve"> </v>
      </c>
      <c r="P165" s="3" t="str">
        <f t="shared" si="27"/>
        <v xml:space="preserve"> </v>
      </c>
      <c r="Q165" s="3" t="str">
        <f t="shared" si="28"/>
        <v xml:space="preserve"> </v>
      </c>
      <c r="R165" s="3" t="str">
        <f t="shared" si="29"/>
        <v xml:space="preserve"> </v>
      </c>
      <c r="S165" s="82">
        <f t="shared" si="30"/>
        <v>0</v>
      </c>
    </row>
    <row r="166" spans="1:19" s="67" customFormat="1" ht="14.25" x14ac:dyDescent="0.25">
      <c r="A166" s="44">
        <f>BIODATA!A164</f>
        <v>159</v>
      </c>
      <c r="B166" s="44" t="str">
        <f>BIODATA!D164</f>
        <v>021011592</v>
      </c>
      <c r="C166" s="45" t="str">
        <f>BIODATA!E164</f>
        <v xml:space="preserve"> TIA MUTIARA</v>
      </c>
      <c r="D166" s="44" t="str">
        <f>BIODATA!G164</f>
        <v>Administrasi Perkantoran</v>
      </c>
      <c r="E166" s="4"/>
      <c r="F166" s="4"/>
      <c r="G166" s="15"/>
      <c r="H166" s="85"/>
      <c r="I166" s="82">
        <f t="shared" si="21"/>
        <v>0</v>
      </c>
      <c r="J166" s="83" t="str">
        <f t="shared" si="22"/>
        <v>Kurang</v>
      </c>
      <c r="K166" s="83" t="str">
        <f t="shared" si="23"/>
        <v>Kurang</v>
      </c>
      <c r="L166" s="83" t="str">
        <f t="shared" si="24"/>
        <v>Kurang</v>
      </c>
      <c r="M166" s="83" t="str">
        <f t="shared" si="25"/>
        <v>Kurang</v>
      </c>
      <c r="N166" s="66"/>
      <c r="O166" s="3" t="str">
        <f t="shared" si="26"/>
        <v xml:space="preserve"> </v>
      </c>
      <c r="P166" s="3" t="str">
        <f t="shared" si="27"/>
        <v xml:space="preserve"> </v>
      </c>
      <c r="Q166" s="3" t="str">
        <f t="shared" si="28"/>
        <v xml:space="preserve"> </v>
      </c>
      <c r="R166" s="3" t="str">
        <f t="shared" si="29"/>
        <v xml:space="preserve"> </v>
      </c>
      <c r="S166" s="82">
        <f t="shared" si="30"/>
        <v>0</v>
      </c>
    </row>
    <row r="167" spans="1:19" s="67" customFormat="1" ht="14.25" x14ac:dyDescent="0.25">
      <c r="A167" s="44">
        <f>BIODATA!A165</f>
        <v>160</v>
      </c>
      <c r="B167" s="44" t="str">
        <f>BIODATA!D165</f>
        <v>021011609</v>
      </c>
      <c r="C167" s="45" t="str">
        <f>BIODATA!E165</f>
        <v xml:space="preserve"> TRI PUJA ASTUTI</v>
      </c>
      <c r="D167" s="44" t="str">
        <f>BIODATA!G165</f>
        <v>Administrasi Perkantoran</v>
      </c>
      <c r="E167" s="4"/>
      <c r="F167" s="4"/>
      <c r="G167" s="15"/>
      <c r="H167" s="85"/>
      <c r="I167" s="82">
        <f t="shared" si="21"/>
        <v>0</v>
      </c>
      <c r="J167" s="83" t="str">
        <f t="shared" si="22"/>
        <v>Kurang</v>
      </c>
      <c r="K167" s="83" t="str">
        <f t="shared" si="23"/>
        <v>Kurang</v>
      </c>
      <c r="L167" s="83" t="str">
        <f t="shared" si="24"/>
        <v>Kurang</v>
      </c>
      <c r="M167" s="83" t="str">
        <f t="shared" si="25"/>
        <v>Kurang</v>
      </c>
      <c r="N167" s="66"/>
      <c r="O167" s="3" t="str">
        <f t="shared" si="26"/>
        <v xml:space="preserve"> </v>
      </c>
      <c r="P167" s="3" t="str">
        <f t="shared" si="27"/>
        <v xml:space="preserve"> </v>
      </c>
      <c r="Q167" s="3" t="str">
        <f t="shared" si="28"/>
        <v xml:space="preserve"> </v>
      </c>
      <c r="R167" s="3" t="str">
        <f t="shared" si="29"/>
        <v xml:space="preserve"> </v>
      </c>
      <c r="S167" s="82">
        <f t="shared" si="30"/>
        <v>0</v>
      </c>
    </row>
    <row r="168" spans="1:19" s="67" customFormat="1" ht="14.25" x14ac:dyDescent="0.25">
      <c r="A168" s="44">
        <f>BIODATA!A166</f>
        <v>161</v>
      </c>
      <c r="B168" s="44" t="str">
        <f>BIODATA!D166</f>
        <v>021011618</v>
      </c>
      <c r="C168" s="45" t="str">
        <f>BIODATA!E166</f>
        <v xml:space="preserve"> TRI  REPICO INDANI</v>
      </c>
      <c r="D168" s="44" t="str">
        <f>BIODATA!G166</f>
        <v>Administrasi Perkantoran</v>
      </c>
      <c r="E168" s="4"/>
      <c r="F168" s="4"/>
      <c r="G168" s="15"/>
      <c r="H168" s="85"/>
      <c r="I168" s="82">
        <f t="shared" si="21"/>
        <v>0</v>
      </c>
      <c r="J168" s="83" t="str">
        <f t="shared" si="22"/>
        <v>Kurang</v>
      </c>
      <c r="K168" s="83" t="str">
        <f t="shared" si="23"/>
        <v>Kurang</v>
      </c>
      <c r="L168" s="83" t="str">
        <f t="shared" si="24"/>
        <v>Kurang</v>
      </c>
      <c r="M168" s="83" t="str">
        <f t="shared" si="25"/>
        <v>Kurang</v>
      </c>
      <c r="N168" s="66"/>
      <c r="O168" s="3" t="str">
        <f t="shared" si="26"/>
        <v xml:space="preserve"> </v>
      </c>
      <c r="P168" s="3" t="str">
        <f t="shared" si="27"/>
        <v xml:space="preserve"> </v>
      </c>
      <c r="Q168" s="3" t="str">
        <f t="shared" si="28"/>
        <v xml:space="preserve"> </v>
      </c>
      <c r="R168" s="3" t="str">
        <f t="shared" si="29"/>
        <v xml:space="preserve"> </v>
      </c>
      <c r="S168" s="82">
        <f t="shared" si="30"/>
        <v>0</v>
      </c>
    </row>
    <row r="169" spans="1:19" s="67" customFormat="1" ht="14.25" x14ac:dyDescent="0.25">
      <c r="A169" s="44">
        <f>BIODATA!A167</f>
        <v>162</v>
      </c>
      <c r="B169" s="44" t="str">
        <f>BIODATA!D167</f>
        <v>021011627</v>
      </c>
      <c r="C169" s="45" t="str">
        <f>BIODATA!E167</f>
        <v xml:space="preserve"> VINANDA PRATAMI RAMDANI</v>
      </c>
      <c r="D169" s="44" t="str">
        <f>BIODATA!G167</f>
        <v>Administrasi Perkantoran</v>
      </c>
      <c r="E169" s="4"/>
      <c r="F169" s="4"/>
      <c r="G169" s="15"/>
      <c r="H169" s="85"/>
      <c r="I169" s="82">
        <f t="shared" si="21"/>
        <v>0</v>
      </c>
      <c r="J169" s="83" t="str">
        <f t="shared" si="22"/>
        <v>Kurang</v>
      </c>
      <c r="K169" s="83" t="str">
        <f t="shared" si="23"/>
        <v>Kurang</v>
      </c>
      <c r="L169" s="83" t="str">
        <f t="shared" si="24"/>
        <v>Kurang</v>
      </c>
      <c r="M169" s="83" t="str">
        <f t="shared" si="25"/>
        <v>Kurang</v>
      </c>
      <c r="N169" s="66"/>
      <c r="O169" s="3" t="str">
        <f t="shared" si="26"/>
        <v xml:space="preserve"> </v>
      </c>
      <c r="P169" s="3" t="str">
        <f t="shared" si="27"/>
        <v xml:space="preserve"> </v>
      </c>
      <c r="Q169" s="3" t="str">
        <f t="shared" si="28"/>
        <v xml:space="preserve"> </v>
      </c>
      <c r="R169" s="3" t="str">
        <f t="shared" si="29"/>
        <v xml:space="preserve"> </v>
      </c>
      <c r="S169" s="82">
        <f t="shared" si="30"/>
        <v>0</v>
      </c>
    </row>
    <row r="170" spans="1:19" s="67" customFormat="1" ht="14.25" x14ac:dyDescent="0.25">
      <c r="A170" s="44">
        <f>BIODATA!A168</f>
        <v>163</v>
      </c>
      <c r="B170" s="44" t="str">
        <f>BIODATA!D168</f>
        <v>021011636</v>
      </c>
      <c r="C170" s="45" t="str">
        <f>BIODATA!E168</f>
        <v xml:space="preserve"> YANTI HERLINA</v>
      </c>
      <c r="D170" s="44" t="str">
        <f>BIODATA!G168</f>
        <v>Administrasi Perkantoran</v>
      </c>
      <c r="E170" s="4"/>
      <c r="F170" s="4"/>
      <c r="G170" s="15"/>
      <c r="H170" s="85"/>
      <c r="I170" s="82">
        <f t="shared" si="21"/>
        <v>0</v>
      </c>
      <c r="J170" s="83" t="str">
        <f t="shared" si="22"/>
        <v>Kurang</v>
      </c>
      <c r="K170" s="83" t="str">
        <f t="shared" si="23"/>
        <v>Kurang</v>
      </c>
      <c r="L170" s="83" t="str">
        <f t="shared" si="24"/>
        <v>Kurang</v>
      </c>
      <c r="M170" s="83" t="str">
        <f t="shared" si="25"/>
        <v>Kurang</v>
      </c>
      <c r="N170" s="66"/>
      <c r="O170" s="3" t="str">
        <f t="shared" si="26"/>
        <v xml:space="preserve"> </v>
      </c>
      <c r="P170" s="3" t="str">
        <f t="shared" si="27"/>
        <v xml:space="preserve"> </v>
      </c>
      <c r="Q170" s="3" t="str">
        <f t="shared" si="28"/>
        <v xml:space="preserve"> </v>
      </c>
      <c r="R170" s="3" t="str">
        <f t="shared" si="29"/>
        <v xml:space="preserve"> </v>
      </c>
      <c r="S170" s="82">
        <f t="shared" si="30"/>
        <v>0</v>
      </c>
    </row>
    <row r="171" spans="1:19" s="67" customFormat="1" ht="14.25" x14ac:dyDescent="0.25">
      <c r="A171" s="44">
        <f>BIODATA!A169</f>
        <v>164</v>
      </c>
      <c r="B171" s="44" t="str">
        <f>BIODATA!D169</f>
        <v>021011645</v>
      </c>
      <c r="C171" s="45" t="str">
        <f>BIODATA!E169</f>
        <v xml:space="preserve"> YOLANDA ARLI TRI MONICA SARI</v>
      </c>
      <c r="D171" s="44" t="str">
        <f>BIODATA!G169</f>
        <v>Administrasi Perkantoran</v>
      </c>
      <c r="E171" s="4"/>
      <c r="F171" s="4"/>
      <c r="G171" s="15"/>
      <c r="H171" s="85"/>
      <c r="I171" s="82">
        <f t="shared" si="21"/>
        <v>0</v>
      </c>
      <c r="J171" s="83" t="str">
        <f t="shared" si="22"/>
        <v>Kurang</v>
      </c>
      <c r="K171" s="83" t="str">
        <f t="shared" si="23"/>
        <v>Kurang</v>
      </c>
      <c r="L171" s="83" t="str">
        <f t="shared" si="24"/>
        <v>Kurang</v>
      </c>
      <c r="M171" s="83" t="str">
        <f t="shared" si="25"/>
        <v>Kurang</v>
      </c>
      <c r="N171" s="66"/>
      <c r="O171" s="3" t="str">
        <f t="shared" si="26"/>
        <v xml:space="preserve"> </v>
      </c>
      <c r="P171" s="3" t="str">
        <f t="shared" si="27"/>
        <v xml:space="preserve"> </v>
      </c>
      <c r="Q171" s="3" t="str">
        <f t="shared" si="28"/>
        <v xml:space="preserve"> </v>
      </c>
      <c r="R171" s="3" t="str">
        <f t="shared" si="29"/>
        <v xml:space="preserve"> </v>
      </c>
      <c r="S171" s="82">
        <f t="shared" si="30"/>
        <v>0</v>
      </c>
    </row>
    <row r="172" spans="1:19" s="67" customFormat="1" ht="14.25" x14ac:dyDescent="0.25">
      <c r="A172" s="44">
        <f>BIODATA!A170</f>
        <v>165</v>
      </c>
      <c r="B172" s="44" t="str">
        <f>BIODATA!D170</f>
        <v>021011654</v>
      </c>
      <c r="C172" s="45" t="str">
        <f>BIODATA!E170</f>
        <v xml:space="preserve"> AISYAH</v>
      </c>
      <c r="D172" s="44" t="str">
        <f>BIODATA!G170</f>
        <v>Administrasi Perkantoran</v>
      </c>
      <c r="E172" s="4"/>
      <c r="F172" s="4"/>
      <c r="G172" s="15"/>
      <c r="H172" s="85"/>
      <c r="I172" s="82">
        <f t="shared" si="21"/>
        <v>0</v>
      </c>
      <c r="J172" s="83" t="str">
        <f t="shared" si="22"/>
        <v>Kurang</v>
      </c>
      <c r="K172" s="83" t="str">
        <f t="shared" si="23"/>
        <v>Kurang</v>
      </c>
      <c r="L172" s="83" t="str">
        <f t="shared" si="24"/>
        <v>Kurang</v>
      </c>
      <c r="M172" s="83" t="str">
        <f t="shared" si="25"/>
        <v>Kurang</v>
      </c>
      <c r="N172" s="66"/>
      <c r="O172" s="3" t="str">
        <f t="shared" si="26"/>
        <v xml:space="preserve"> </v>
      </c>
      <c r="P172" s="3" t="str">
        <f t="shared" si="27"/>
        <v xml:space="preserve"> </v>
      </c>
      <c r="Q172" s="3" t="str">
        <f t="shared" si="28"/>
        <v xml:space="preserve"> </v>
      </c>
      <c r="R172" s="3" t="str">
        <f t="shared" si="29"/>
        <v xml:space="preserve"> </v>
      </c>
      <c r="S172" s="82">
        <f t="shared" si="30"/>
        <v>0</v>
      </c>
    </row>
    <row r="173" spans="1:19" s="67" customFormat="1" ht="14.25" x14ac:dyDescent="0.25">
      <c r="A173" s="44">
        <f>BIODATA!A171</f>
        <v>166</v>
      </c>
      <c r="B173" s="44" t="str">
        <f>BIODATA!D171</f>
        <v>021011663</v>
      </c>
      <c r="C173" s="45" t="str">
        <f>BIODATA!E171</f>
        <v xml:space="preserve"> ANDIKA PUTRA NUGRAHA</v>
      </c>
      <c r="D173" s="44" t="str">
        <f>BIODATA!G171</f>
        <v>Administrasi Perkantoran</v>
      </c>
      <c r="E173" s="4"/>
      <c r="F173" s="4"/>
      <c r="G173" s="15"/>
      <c r="H173" s="85"/>
      <c r="I173" s="82">
        <f t="shared" si="21"/>
        <v>0</v>
      </c>
      <c r="J173" s="83" t="str">
        <f t="shared" si="22"/>
        <v>Kurang</v>
      </c>
      <c r="K173" s="83" t="str">
        <f t="shared" si="23"/>
        <v>Kurang</v>
      </c>
      <c r="L173" s="83" t="str">
        <f t="shared" si="24"/>
        <v>Kurang</v>
      </c>
      <c r="M173" s="83" t="str">
        <f t="shared" si="25"/>
        <v>Kurang</v>
      </c>
      <c r="N173" s="66"/>
      <c r="O173" s="3" t="str">
        <f t="shared" si="26"/>
        <v xml:space="preserve"> </v>
      </c>
      <c r="P173" s="3" t="str">
        <f t="shared" si="27"/>
        <v xml:space="preserve"> </v>
      </c>
      <c r="Q173" s="3" t="str">
        <f t="shared" si="28"/>
        <v xml:space="preserve"> </v>
      </c>
      <c r="R173" s="3" t="str">
        <f t="shared" si="29"/>
        <v xml:space="preserve"> </v>
      </c>
      <c r="S173" s="82">
        <f t="shared" si="30"/>
        <v>0</v>
      </c>
    </row>
    <row r="174" spans="1:19" s="67" customFormat="1" ht="14.25" x14ac:dyDescent="0.25">
      <c r="A174" s="44">
        <f>BIODATA!A172</f>
        <v>167</v>
      </c>
      <c r="B174" s="44" t="str">
        <f>BIODATA!D172</f>
        <v>021011672</v>
      </c>
      <c r="C174" s="45" t="str">
        <f>BIODATA!E172</f>
        <v xml:space="preserve"> ANDRE  SAPUTRA</v>
      </c>
      <c r="D174" s="44" t="str">
        <f>BIODATA!G172</f>
        <v>Administrasi Perkantoran</v>
      </c>
      <c r="E174" s="4"/>
      <c r="F174" s="4"/>
      <c r="G174" s="15"/>
      <c r="H174" s="85"/>
      <c r="I174" s="82">
        <f t="shared" si="21"/>
        <v>0</v>
      </c>
      <c r="J174" s="83" t="str">
        <f t="shared" si="22"/>
        <v>Kurang</v>
      </c>
      <c r="K174" s="83" t="str">
        <f t="shared" si="23"/>
        <v>Kurang</v>
      </c>
      <c r="L174" s="83" t="str">
        <f t="shared" si="24"/>
        <v>Kurang</v>
      </c>
      <c r="M174" s="83" t="str">
        <f t="shared" si="25"/>
        <v>Kurang</v>
      </c>
      <c r="N174" s="66"/>
      <c r="O174" s="3" t="str">
        <f t="shared" si="26"/>
        <v xml:space="preserve"> </v>
      </c>
      <c r="P174" s="3" t="str">
        <f t="shared" si="27"/>
        <v xml:space="preserve"> </v>
      </c>
      <c r="Q174" s="3" t="str">
        <f t="shared" si="28"/>
        <v xml:space="preserve"> </v>
      </c>
      <c r="R174" s="3" t="str">
        <f t="shared" si="29"/>
        <v xml:space="preserve"> </v>
      </c>
      <c r="S174" s="82">
        <f t="shared" si="30"/>
        <v>0</v>
      </c>
    </row>
    <row r="175" spans="1:19" s="67" customFormat="1" ht="14.25" x14ac:dyDescent="0.25">
      <c r="A175" s="44">
        <f>BIODATA!A173</f>
        <v>168</v>
      </c>
      <c r="B175" s="44" t="str">
        <f>BIODATA!D173</f>
        <v>021011689</v>
      </c>
      <c r="C175" s="45" t="str">
        <f>BIODATA!E173</f>
        <v xml:space="preserve"> ANGGA IHZA RAMBE</v>
      </c>
      <c r="D175" s="44" t="str">
        <f>BIODATA!G173</f>
        <v>Administrasi Perkantoran</v>
      </c>
      <c r="E175" s="4"/>
      <c r="F175" s="4"/>
      <c r="G175" s="15"/>
      <c r="H175" s="85"/>
      <c r="I175" s="82">
        <f t="shared" si="21"/>
        <v>0</v>
      </c>
      <c r="J175" s="83" t="str">
        <f t="shared" si="22"/>
        <v>Kurang</v>
      </c>
      <c r="K175" s="83" t="str">
        <f t="shared" si="23"/>
        <v>Kurang</v>
      </c>
      <c r="L175" s="83" t="str">
        <f t="shared" si="24"/>
        <v>Kurang</v>
      </c>
      <c r="M175" s="83" t="str">
        <f t="shared" si="25"/>
        <v>Kurang</v>
      </c>
      <c r="N175" s="66"/>
      <c r="O175" s="3" t="str">
        <f t="shared" si="26"/>
        <v xml:space="preserve"> </v>
      </c>
      <c r="P175" s="3" t="str">
        <f t="shared" si="27"/>
        <v xml:space="preserve"> </v>
      </c>
      <c r="Q175" s="3" t="str">
        <f t="shared" si="28"/>
        <v xml:space="preserve"> </v>
      </c>
      <c r="R175" s="3" t="str">
        <f t="shared" si="29"/>
        <v xml:space="preserve"> </v>
      </c>
      <c r="S175" s="82">
        <f t="shared" si="30"/>
        <v>0</v>
      </c>
    </row>
    <row r="176" spans="1:19" s="67" customFormat="1" ht="14.25" x14ac:dyDescent="0.25">
      <c r="A176" s="44">
        <f>BIODATA!A174</f>
        <v>169</v>
      </c>
      <c r="B176" s="44" t="str">
        <f>BIODATA!D174</f>
        <v>021011698</v>
      </c>
      <c r="C176" s="45" t="str">
        <f>BIODATA!E174</f>
        <v xml:space="preserve"> ARIF ALFAUZAN DWI PUTRA</v>
      </c>
      <c r="D176" s="44" t="str">
        <f>BIODATA!G174</f>
        <v>Administrasi Perkantoran</v>
      </c>
      <c r="E176" s="4"/>
      <c r="F176" s="4"/>
      <c r="G176" s="15"/>
      <c r="H176" s="85"/>
      <c r="I176" s="82">
        <f t="shared" si="21"/>
        <v>0</v>
      </c>
      <c r="J176" s="83" t="str">
        <f t="shared" si="22"/>
        <v>Kurang</v>
      </c>
      <c r="K176" s="83" t="str">
        <f t="shared" si="23"/>
        <v>Kurang</v>
      </c>
      <c r="L176" s="83" t="str">
        <f t="shared" si="24"/>
        <v>Kurang</v>
      </c>
      <c r="M176" s="83" t="str">
        <f t="shared" si="25"/>
        <v>Kurang</v>
      </c>
      <c r="N176" s="66"/>
      <c r="O176" s="3" t="str">
        <f t="shared" si="26"/>
        <v xml:space="preserve"> </v>
      </c>
      <c r="P176" s="3" t="str">
        <f t="shared" si="27"/>
        <v xml:space="preserve"> </v>
      </c>
      <c r="Q176" s="3" t="str">
        <f t="shared" si="28"/>
        <v xml:space="preserve"> </v>
      </c>
      <c r="R176" s="3" t="str">
        <f t="shared" si="29"/>
        <v xml:space="preserve"> </v>
      </c>
      <c r="S176" s="82">
        <f t="shared" si="30"/>
        <v>0</v>
      </c>
    </row>
    <row r="177" spans="1:19" s="67" customFormat="1" ht="14.25" x14ac:dyDescent="0.25">
      <c r="A177" s="44">
        <f>BIODATA!A175</f>
        <v>170</v>
      </c>
      <c r="B177" s="44" t="str">
        <f>BIODATA!D175</f>
        <v>021011707</v>
      </c>
      <c r="C177" s="45" t="str">
        <f>BIODATA!E175</f>
        <v xml:space="preserve"> DELI SAPITRI</v>
      </c>
      <c r="D177" s="44" t="str">
        <f>BIODATA!G175</f>
        <v>Administrasi Perkantoran</v>
      </c>
      <c r="E177" s="4"/>
      <c r="F177" s="4"/>
      <c r="G177" s="15"/>
      <c r="H177" s="85"/>
      <c r="I177" s="82">
        <f t="shared" si="21"/>
        <v>0</v>
      </c>
      <c r="J177" s="83" t="str">
        <f t="shared" si="22"/>
        <v>Kurang</v>
      </c>
      <c r="K177" s="83" t="str">
        <f t="shared" si="23"/>
        <v>Kurang</v>
      </c>
      <c r="L177" s="83" t="str">
        <f t="shared" si="24"/>
        <v>Kurang</v>
      </c>
      <c r="M177" s="83" t="str">
        <f t="shared" si="25"/>
        <v>Kurang</v>
      </c>
      <c r="N177" s="66"/>
      <c r="O177" s="3" t="str">
        <f t="shared" si="26"/>
        <v xml:space="preserve"> </v>
      </c>
      <c r="P177" s="3" t="str">
        <f t="shared" si="27"/>
        <v xml:space="preserve"> </v>
      </c>
      <c r="Q177" s="3" t="str">
        <f t="shared" si="28"/>
        <v xml:space="preserve"> </v>
      </c>
      <c r="R177" s="3" t="str">
        <f t="shared" si="29"/>
        <v xml:space="preserve"> </v>
      </c>
      <c r="S177" s="82">
        <f t="shared" si="30"/>
        <v>0</v>
      </c>
    </row>
    <row r="178" spans="1:19" s="67" customFormat="1" ht="14.25" x14ac:dyDescent="0.25">
      <c r="A178" s="44">
        <f>BIODATA!A176</f>
        <v>171</v>
      </c>
      <c r="B178" s="44" t="str">
        <f>BIODATA!D176</f>
        <v>021011716</v>
      </c>
      <c r="C178" s="45" t="str">
        <f>BIODATA!E176</f>
        <v xml:space="preserve"> DEVI WINDA AFRILIANY</v>
      </c>
      <c r="D178" s="44" t="str">
        <f>BIODATA!G176</f>
        <v>Administrasi Perkantoran</v>
      </c>
      <c r="E178" s="4"/>
      <c r="F178" s="4"/>
      <c r="G178" s="15"/>
      <c r="H178" s="85"/>
      <c r="I178" s="82">
        <f t="shared" si="21"/>
        <v>0</v>
      </c>
      <c r="J178" s="83" t="str">
        <f t="shared" si="22"/>
        <v>Kurang</v>
      </c>
      <c r="K178" s="83" t="str">
        <f t="shared" si="23"/>
        <v>Kurang</v>
      </c>
      <c r="L178" s="83" t="str">
        <f t="shared" si="24"/>
        <v>Kurang</v>
      </c>
      <c r="M178" s="83" t="str">
        <f t="shared" si="25"/>
        <v>Kurang</v>
      </c>
      <c r="N178" s="66"/>
      <c r="O178" s="3" t="str">
        <f t="shared" si="26"/>
        <v xml:space="preserve"> </v>
      </c>
      <c r="P178" s="3" t="str">
        <f t="shared" si="27"/>
        <v xml:space="preserve"> </v>
      </c>
      <c r="Q178" s="3" t="str">
        <f t="shared" si="28"/>
        <v xml:space="preserve"> </v>
      </c>
      <c r="R178" s="3" t="str">
        <f t="shared" si="29"/>
        <v xml:space="preserve"> </v>
      </c>
      <c r="S178" s="82">
        <f t="shared" si="30"/>
        <v>0</v>
      </c>
    </row>
    <row r="179" spans="1:19" s="67" customFormat="1" ht="14.25" x14ac:dyDescent="0.25">
      <c r="A179" s="44">
        <f>BIODATA!A177</f>
        <v>172</v>
      </c>
      <c r="B179" s="44" t="str">
        <f>BIODATA!D177</f>
        <v>021011725</v>
      </c>
      <c r="C179" s="45" t="str">
        <f>BIODATA!E177</f>
        <v xml:space="preserve"> DINA PUSPITA</v>
      </c>
      <c r="D179" s="44" t="str">
        <f>BIODATA!G177</f>
        <v>Administrasi Perkantoran</v>
      </c>
      <c r="E179" s="4"/>
      <c r="F179" s="4"/>
      <c r="G179" s="15"/>
      <c r="H179" s="85"/>
      <c r="I179" s="82">
        <f t="shared" si="21"/>
        <v>0</v>
      </c>
      <c r="J179" s="83" t="str">
        <f t="shared" si="22"/>
        <v>Kurang</v>
      </c>
      <c r="K179" s="83" t="str">
        <f t="shared" si="23"/>
        <v>Kurang</v>
      </c>
      <c r="L179" s="83" t="str">
        <f t="shared" si="24"/>
        <v>Kurang</v>
      </c>
      <c r="M179" s="83" t="str">
        <f t="shared" si="25"/>
        <v>Kurang</v>
      </c>
      <c r="N179" s="66"/>
      <c r="O179" s="3" t="str">
        <f t="shared" si="26"/>
        <v xml:space="preserve"> </v>
      </c>
      <c r="P179" s="3" t="str">
        <f t="shared" si="27"/>
        <v xml:space="preserve"> </v>
      </c>
      <c r="Q179" s="3" t="str">
        <f t="shared" si="28"/>
        <v xml:space="preserve"> </v>
      </c>
      <c r="R179" s="3" t="str">
        <f t="shared" si="29"/>
        <v xml:space="preserve"> </v>
      </c>
      <c r="S179" s="82">
        <f t="shared" si="30"/>
        <v>0</v>
      </c>
    </row>
    <row r="180" spans="1:19" s="67" customFormat="1" ht="14.25" x14ac:dyDescent="0.25">
      <c r="A180" s="44">
        <f>BIODATA!A178</f>
        <v>173</v>
      </c>
      <c r="B180" s="44" t="str">
        <f>BIODATA!D178</f>
        <v>021011734</v>
      </c>
      <c r="C180" s="45" t="str">
        <f>BIODATA!E178</f>
        <v xml:space="preserve"> DITA MELLISA</v>
      </c>
      <c r="D180" s="44" t="str">
        <f>BIODATA!G178</f>
        <v>Administrasi Perkantoran</v>
      </c>
      <c r="E180" s="4"/>
      <c r="F180" s="4"/>
      <c r="G180" s="15"/>
      <c r="H180" s="85"/>
      <c r="I180" s="82">
        <f t="shared" si="21"/>
        <v>0</v>
      </c>
      <c r="J180" s="83" t="str">
        <f t="shared" si="22"/>
        <v>Kurang</v>
      </c>
      <c r="K180" s="83" t="str">
        <f t="shared" si="23"/>
        <v>Kurang</v>
      </c>
      <c r="L180" s="83" t="str">
        <f t="shared" si="24"/>
        <v>Kurang</v>
      </c>
      <c r="M180" s="83" t="str">
        <f t="shared" si="25"/>
        <v>Kurang</v>
      </c>
      <c r="N180" s="66"/>
      <c r="O180" s="3" t="str">
        <f t="shared" si="26"/>
        <v xml:space="preserve"> </v>
      </c>
      <c r="P180" s="3" t="str">
        <f t="shared" si="27"/>
        <v xml:space="preserve"> </v>
      </c>
      <c r="Q180" s="3" t="str">
        <f t="shared" si="28"/>
        <v xml:space="preserve"> </v>
      </c>
      <c r="R180" s="3" t="str">
        <f t="shared" si="29"/>
        <v xml:space="preserve"> </v>
      </c>
      <c r="S180" s="82">
        <f t="shared" si="30"/>
        <v>0</v>
      </c>
    </row>
    <row r="181" spans="1:19" s="67" customFormat="1" ht="14.25" x14ac:dyDescent="0.25">
      <c r="A181" s="44">
        <f>BIODATA!A179</f>
        <v>174</v>
      </c>
      <c r="B181" s="44" t="str">
        <f>BIODATA!D179</f>
        <v>021011743</v>
      </c>
      <c r="C181" s="45" t="str">
        <f>BIODATA!E179</f>
        <v xml:space="preserve"> ENJAH FAMILYA MAYANG SARI</v>
      </c>
      <c r="D181" s="44" t="str">
        <f>BIODATA!G179</f>
        <v>Administrasi Perkantoran</v>
      </c>
      <c r="E181" s="4"/>
      <c r="F181" s="4"/>
      <c r="G181" s="15"/>
      <c r="H181" s="85"/>
      <c r="I181" s="82">
        <f t="shared" si="21"/>
        <v>0</v>
      </c>
      <c r="J181" s="83" t="str">
        <f t="shared" si="22"/>
        <v>Kurang</v>
      </c>
      <c r="K181" s="83" t="str">
        <f t="shared" si="23"/>
        <v>Kurang</v>
      </c>
      <c r="L181" s="83" t="str">
        <f t="shared" si="24"/>
        <v>Kurang</v>
      </c>
      <c r="M181" s="83" t="str">
        <f t="shared" si="25"/>
        <v>Kurang</v>
      </c>
      <c r="N181" s="66"/>
      <c r="O181" s="3" t="str">
        <f t="shared" si="26"/>
        <v xml:space="preserve"> </v>
      </c>
      <c r="P181" s="3" t="str">
        <f t="shared" si="27"/>
        <v xml:space="preserve"> </v>
      </c>
      <c r="Q181" s="3" t="str">
        <f t="shared" si="28"/>
        <v xml:space="preserve"> </v>
      </c>
      <c r="R181" s="3" t="str">
        <f t="shared" si="29"/>
        <v xml:space="preserve"> </v>
      </c>
      <c r="S181" s="82">
        <f t="shared" si="30"/>
        <v>0</v>
      </c>
    </row>
    <row r="182" spans="1:19" s="67" customFormat="1" ht="14.25" x14ac:dyDescent="0.25">
      <c r="A182" s="44">
        <f>BIODATA!A180</f>
        <v>175</v>
      </c>
      <c r="B182" s="44" t="str">
        <f>BIODATA!D180</f>
        <v>021011752</v>
      </c>
      <c r="C182" s="45" t="str">
        <f>BIODATA!E180</f>
        <v xml:space="preserve"> FEBRIYANTO</v>
      </c>
      <c r="D182" s="44" t="str">
        <f>BIODATA!G180</f>
        <v>Administrasi Perkantoran</v>
      </c>
      <c r="E182" s="4"/>
      <c r="F182" s="4"/>
      <c r="G182" s="15"/>
      <c r="H182" s="85"/>
      <c r="I182" s="82">
        <f t="shared" si="21"/>
        <v>0</v>
      </c>
      <c r="J182" s="83" t="str">
        <f t="shared" si="22"/>
        <v>Kurang</v>
      </c>
      <c r="K182" s="83" t="str">
        <f t="shared" si="23"/>
        <v>Kurang</v>
      </c>
      <c r="L182" s="83" t="str">
        <f t="shared" si="24"/>
        <v>Kurang</v>
      </c>
      <c r="M182" s="83" t="str">
        <f t="shared" si="25"/>
        <v>Kurang</v>
      </c>
      <c r="N182" s="66"/>
      <c r="O182" s="3" t="str">
        <f t="shared" si="26"/>
        <v xml:space="preserve"> </v>
      </c>
      <c r="P182" s="3" t="str">
        <f t="shared" si="27"/>
        <v xml:space="preserve"> </v>
      </c>
      <c r="Q182" s="3" t="str">
        <f t="shared" si="28"/>
        <v xml:space="preserve"> </v>
      </c>
      <c r="R182" s="3" t="str">
        <f t="shared" si="29"/>
        <v xml:space="preserve"> </v>
      </c>
      <c r="S182" s="82">
        <f t="shared" si="30"/>
        <v>0</v>
      </c>
    </row>
    <row r="183" spans="1:19" s="67" customFormat="1" ht="14.25" x14ac:dyDescent="0.25">
      <c r="A183" s="44">
        <f>BIODATA!A181</f>
        <v>176</v>
      </c>
      <c r="B183" s="44" t="str">
        <f>BIODATA!D181</f>
        <v>021011769</v>
      </c>
      <c r="C183" s="45" t="str">
        <f>BIODATA!E181</f>
        <v xml:space="preserve"> ISABELA</v>
      </c>
      <c r="D183" s="44" t="str">
        <f>BIODATA!G181</f>
        <v>Administrasi Perkantoran</v>
      </c>
      <c r="E183" s="4"/>
      <c r="F183" s="4"/>
      <c r="G183" s="15"/>
      <c r="H183" s="85"/>
      <c r="I183" s="82">
        <f t="shared" si="21"/>
        <v>0</v>
      </c>
      <c r="J183" s="83" t="str">
        <f t="shared" si="22"/>
        <v>Kurang</v>
      </c>
      <c r="K183" s="83" t="str">
        <f t="shared" si="23"/>
        <v>Kurang</v>
      </c>
      <c r="L183" s="83" t="str">
        <f t="shared" si="24"/>
        <v>Kurang</v>
      </c>
      <c r="M183" s="83" t="str">
        <f t="shared" si="25"/>
        <v>Kurang</v>
      </c>
      <c r="N183" s="66"/>
      <c r="O183" s="3" t="str">
        <f t="shared" si="26"/>
        <v xml:space="preserve"> </v>
      </c>
      <c r="P183" s="3" t="str">
        <f t="shared" si="27"/>
        <v xml:space="preserve"> </v>
      </c>
      <c r="Q183" s="3" t="str">
        <f t="shared" si="28"/>
        <v xml:space="preserve"> </v>
      </c>
      <c r="R183" s="3" t="str">
        <f t="shared" si="29"/>
        <v xml:space="preserve"> </v>
      </c>
      <c r="S183" s="82">
        <f t="shared" si="30"/>
        <v>0</v>
      </c>
    </row>
    <row r="184" spans="1:19" s="67" customFormat="1" ht="14.25" x14ac:dyDescent="0.25">
      <c r="A184" s="44">
        <f>BIODATA!A182</f>
        <v>177</v>
      </c>
      <c r="B184" s="44" t="str">
        <f>BIODATA!D182</f>
        <v>021011778</v>
      </c>
      <c r="C184" s="45" t="str">
        <f>BIODATA!E182</f>
        <v xml:space="preserve"> ISNI APRI LIONI</v>
      </c>
      <c r="D184" s="44" t="str">
        <f>BIODATA!G182</f>
        <v>Administrasi Perkantoran</v>
      </c>
      <c r="E184" s="4"/>
      <c r="F184" s="4"/>
      <c r="G184" s="15"/>
      <c r="H184" s="85"/>
      <c r="I184" s="82">
        <f t="shared" si="21"/>
        <v>0</v>
      </c>
      <c r="J184" s="83" t="str">
        <f t="shared" si="22"/>
        <v>Kurang</v>
      </c>
      <c r="K184" s="83" t="str">
        <f t="shared" si="23"/>
        <v>Kurang</v>
      </c>
      <c r="L184" s="83" t="str">
        <f t="shared" si="24"/>
        <v>Kurang</v>
      </c>
      <c r="M184" s="83" t="str">
        <f t="shared" si="25"/>
        <v>Kurang</v>
      </c>
      <c r="N184" s="66"/>
      <c r="O184" s="3" t="str">
        <f t="shared" si="26"/>
        <v xml:space="preserve"> </v>
      </c>
      <c r="P184" s="3" t="str">
        <f t="shared" si="27"/>
        <v xml:space="preserve"> </v>
      </c>
      <c r="Q184" s="3" t="str">
        <f t="shared" si="28"/>
        <v xml:space="preserve"> </v>
      </c>
      <c r="R184" s="3" t="str">
        <f t="shared" si="29"/>
        <v xml:space="preserve"> </v>
      </c>
      <c r="S184" s="82">
        <f t="shared" si="30"/>
        <v>0</v>
      </c>
    </row>
    <row r="185" spans="1:19" s="67" customFormat="1" ht="14.25" x14ac:dyDescent="0.25">
      <c r="A185" s="44">
        <f>BIODATA!A183</f>
        <v>178</v>
      </c>
      <c r="B185" s="44" t="str">
        <f>BIODATA!D183</f>
        <v>021011787</v>
      </c>
      <c r="C185" s="45" t="str">
        <f>BIODATA!E183</f>
        <v xml:space="preserve"> KAMELIA</v>
      </c>
      <c r="D185" s="44" t="str">
        <f>BIODATA!G183</f>
        <v>Administrasi Perkantoran</v>
      </c>
      <c r="E185" s="4"/>
      <c r="F185" s="4"/>
      <c r="G185" s="15"/>
      <c r="H185" s="85"/>
      <c r="I185" s="82">
        <f t="shared" si="21"/>
        <v>0</v>
      </c>
      <c r="J185" s="83" t="str">
        <f t="shared" si="22"/>
        <v>Kurang</v>
      </c>
      <c r="K185" s="83" t="str">
        <f t="shared" si="23"/>
        <v>Kurang</v>
      </c>
      <c r="L185" s="83" t="str">
        <f t="shared" si="24"/>
        <v>Kurang</v>
      </c>
      <c r="M185" s="83" t="str">
        <f t="shared" si="25"/>
        <v>Kurang</v>
      </c>
      <c r="N185" s="66"/>
      <c r="O185" s="3" t="str">
        <f t="shared" si="26"/>
        <v xml:space="preserve"> </v>
      </c>
      <c r="P185" s="3" t="str">
        <f t="shared" si="27"/>
        <v xml:space="preserve"> </v>
      </c>
      <c r="Q185" s="3" t="str">
        <f t="shared" si="28"/>
        <v xml:space="preserve"> </v>
      </c>
      <c r="R185" s="3" t="str">
        <f t="shared" si="29"/>
        <v xml:space="preserve"> </v>
      </c>
      <c r="S185" s="82">
        <f t="shared" si="30"/>
        <v>0</v>
      </c>
    </row>
    <row r="186" spans="1:19" s="67" customFormat="1" ht="14.25" x14ac:dyDescent="0.25">
      <c r="A186" s="44">
        <f>BIODATA!A184</f>
        <v>179</v>
      </c>
      <c r="B186" s="44" t="str">
        <f>BIODATA!D184</f>
        <v>021011796</v>
      </c>
      <c r="C186" s="45" t="str">
        <f>BIODATA!E184</f>
        <v xml:space="preserve"> KHAIRIL INSANI</v>
      </c>
      <c r="D186" s="44" t="str">
        <f>BIODATA!G184</f>
        <v>Administrasi Perkantoran</v>
      </c>
      <c r="E186" s="5"/>
      <c r="F186" s="5"/>
      <c r="G186" s="16"/>
      <c r="H186" s="86"/>
      <c r="I186" s="82">
        <f t="shared" si="21"/>
        <v>0</v>
      </c>
      <c r="J186" s="83" t="str">
        <f t="shared" si="22"/>
        <v>Kurang</v>
      </c>
      <c r="K186" s="83" t="str">
        <f t="shared" si="23"/>
        <v>Kurang</v>
      </c>
      <c r="L186" s="83" t="str">
        <f t="shared" si="24"/>
        <v>Kurang</v>
      </c>
      <c r="M186" s="83" t="str">
        <f t="shared" si="25"/>
        <v>Kurang</v>
      </c>
      <c r="N186" s="66"/>
      <c r="O186" s="3" t="str">
        <f t="shared" si="26"/>
        <v xml:space="preserve"> </v>
      </c>
      <c r="P186" s="3" t="str">
        <f t="shared" si="27"/>
        <v xml:space="preserve"> </v>
      </c>
      <c r="Q186" s="3" t="str">
        <f t="shared" si="28"/>
        <v xml:space="preserve"> </v>
      </c>
      <c r="R186" s="3" t="str">
        <f t="shared" si="29"/>
        <v xml:space="preserve"> </v>
      </c>
      <c r="S186" s="82">
        <f t="shared" si="30"/>
        <v>0</v>
      </c>
    </row>
    <row r="187" spans="1:19" s="67" customFormat="1" ht="14.25" x14ac:dyDescent="0.25">
      <c r="A187" s="44">
        <f>BIODATA!A185</f>
        <v>180</v>
      </c>
      <c r="B187" s="44" t="str">
        <f>BIODATA!D185</f>
        <v>021011805</v>
      </c>
      <c r="C187" s="45" t="str">
        <f>BIODATA!E185</f>
        <v xml:space="preserve"> LATHIIFA GRENADA MELANIA</v>
      </c>
      <c r="D187" s="44" t="str">
        <f>BIODATA!G185</f>
        <v>Administrasi Perkantoran</v>
      </c>
      <c r="E187" s="5"/>
      <c r="F187" s="5"/>
      <c r="G187" s="16"/>
      <c r="H187" s="86"/>
      <c r="I187" s="82">
        <f t="shared" si="21"/>
        <v>0</v>
      </c>
      <c r="J187" s="83" t="str">
        <f t="shared" si="22"/>
        <v>Kurang</v>
      </c>
      <c r="K187" s="83" t="str">
        <f t="shared" si="23"/>
        <v>Kurang</v>
      </c>
      <c r="L187" s="83" t="str">
        <f t="shared" si="24"/>
        <v>Kurang</v>
      </c>
      <c r="M187" s="83" t="str">
        <f t="shared" si="25"/>
        <v>Kurang</v>
      </c>
      <c r="N187" s="66"/>
      <c r="O187" s="3" t="str">
        <f t="shared" si="26"/>
        <v xml:space="preserve"> </v>
      </c>
      <c r="P187" s="3" t="str">
        <f t="shared" si="27"/>
        <v xml:space="preserve"> </v>
      </c>
      <c r="Q187" s="3" t="str">
        <f t="shared" si="28"/>
        <v xml:space="preserve"> </v>
      </c>
      <c r="R187" s="3" t="str">
        <f t="shared" si="29"/>
        <v xml:space="preserve"> </v>
      </c>
      <c r="S187" s="82">
        <f t="shared" si="30"/>
        <v>0</v>
      </c>
    </row>
    <row r="188" spans="1:19" s="67" customFormat="1" ht="14.25" x14ac:dyDescent="0.25">
      <c r="A188" s="44">
        <f>BIODATA!A186</f>
        <v>181</v>
      </c>
      <c r="B188" s="44" t="str">
        <f>BIODATA!D186</f>
        <v>021011814</v>
      </c>
      <c r="C188" s="45" t="str">
        <f>BIODATA!E186</f>
        <v xml:space="preserve"> LATIFATUL UYUN</v>
      </c>
      <c r="D188" s="44" t="str">
        <f>BIODATA!G186</f>
        <v>Administrasi Perkantoran</v>
      </c>
      <c r="E188" s="5"/>
      <c r="F188" s="5"/>
      <c r="G188" s="16"/>
      <c r="H188" s="86"/>
      <c r="I188" s="82">
        <f t="shared" si="21"/>
        <v>0</v>
      </c>
      <c r="J188" s="83" t="str">
        <f t="shared" si="22"/>
        <v>Kurang</v>
      </c>
      <c r="K188" s="83" t="str">
        <f t="shared" si="23"/>
        <v>Kurang</v>
      </c>
      <c r="L188" s="83" t="str">
        <f t="shared" si="24"/>
        <v>Kurang</v>
      </c>
      <c r="M188" s="83" t="str">
        <f t="shared" si="25"/>
        <v>Kurang</v>
      </c>
      <c r="N188" s="66"/>
      <c r="O188" s="3" t="str">
        <f t="shared" si="26"/>
        <v xml:space="preserve"> </v>
      </c>
      <c r="P188" s="3" t="str">
        <f t="shared" si="27"/>
        <v xml:space="preserve"> </v>
      </c>
      <c r="Q188" s="3" t="str">
        <f t="shared" si="28"/>
        <v xml:space="preserve"> </v>
      </c>
      <c r="R188" s="3" t="str">
        <f t="shared" si="29"/>
        <v xml:space="preserve"> </v>
      </c>
      <c r="S188" s="82">
        <f t="shared" si="30"/>
        <v>0</v>
      </c>
    </row>
    <row r="189" spans="1:19" s="67" customFormat="1" ht="14.25" x14ac:dyDescent="0.25">
      <c r="A189" s="44">
        <f>BIODATA!A187</f>
        <v>182</v>
      </c>
      <c r="B189" s="44" t="str">
        <f>BIODATA!D187</f>
        <v>021011823</v>
      </c>
      <c r="C189" s="45" t="str">
        <f>BIODATA!E187</f>
        <v xml:space="preserve"> LINI MARIA</v>
      </c>
      <c r="D189" s="44" t="str">
        <f>BIODATA!G187</f>
        <v>Administrasi Perkantoran</v>
      </c>
      <c r="E189" s="5"/>
      <c r="F189" s="5"/>
      <c r="G189" s="16"/>
      <c r="H189" s="86"/>
      <c r="I189" s="82">
        <f t="shared" si="21"/>
        <v>0</v>
      </c>
      <c r="J189" s="83" t="str">
        <f t="shared" si="22"/>
        <v>Kurang</v>
      </c>
      <c r="K189" s="83" t="str">
        <f t="shared" si="23"/>
        <v>Kurang</v>
      </c>
      <c r="L189" s="83" t="str">
        <f t="shared" si="24"/>
        <v>Kurang</v>
      </c>
      <c r="M189" s="83" t="str">
        <f t="shared" si="25"/>
        <v>Kurang</v>
      </c>
      <c r="N189" s="66"/>
      <c r="O189" s="3" t="str">
        <f t="shared" si="26"/>
        <v xml:space="preserve"> </v>
      </c>
      <c r="P189" s="3" t="str">
        <f t="shared" si="27"/>
        <v xml:space="preserve"> </v>
      </c>
      <c r="Q189" s="3" t="str">
        <f t="shared" si="28"/>
        <v xml:space="preserve"> </v>
      </c>
      <c r="R189" s="3" t="str">
        <f t="shared" si="29"/>
        <v xml:space="preserve"> </v>
      </c>
      <c r="S189" s="82">
        <f t="shared" si="30"/>
        <v>0</v>
      </c>
    </row>
    <row r="190" spans="1:19" s="67" customFormat="1" ht="14.25" x14ac:dyDescent="0.25">
      <c r="A190" s="44">
        <f>BIODATA!A188</f>
        <v>183</v>
      </c>
      <c r="B190" s="44" t="str">
        <f>BIODATA!D188</f>
        <v>021011832</v>
      </c>
      <c r="C190" s="45" t="str">
        <f>BIODATA!E188</f>
        <v xml:space="preserve"> LUISKY</v>
      </c>
      <c r="D190" s="44" t="str">
        <f>BIODATA!G188</f>
        <v>Administrasi Perkantoran</v>
      </c>
      <c r="E190" s="5"/>
      <c r="F190" s="5"/>
      <c r="G190" s="16"/>
      <c r="H190" s="86"/>
      <c r="I190" s="82">
        <f t="shared" si="21"/>
        <v>0</v>
      </c>
      <c r="J190" s="83" t="str">
        <f t="shared" si="22"/>
        <v>Kurang</v>
      </c>
      <c r="K190" s="83" t="str">
        <f t="shared" si="23"/>
        <v>Kurang</v>
      </c>
      <c r="L190" s="83" t="str">
        <f t="shared" si="24"/>
        <v>Kurang</v>
      </c>
      <c r="M190" s="83" t="str">
        <f t="shared" si="25"/>
        <v>Kurang</v>
      </c>
      <c r="N190" s="66"/>
      <c r="O190" s="3" t="str">
        <f t="shared" si="26"/>
        <v xml:space="preserve"> </v>
      </c>
      <c r="P190" s="3" t="str">
        <f t="shared" si="27"/>
        <v xml:space="preserve"> </v>
      </c>
      <c r="Q190" s="3" t="str">
        <f t="shared" si="28"/>
        <v xml:space="preserve"> </v>
      </c>
      <c r="R190" s="3" t="str">
        <f t="shared" si="29"/>
        <v xml:space="preserve"> </v>
      </c>
      <c r="S190" s="82">
        <f t="shared" si="30"/>
        <v>0</v>
      </c>
    </row>
    <row r="191" spans="1:19" s="67" customFormat="1" ht="14.25" x14ac:dyDescent="0.25">
      <c r="A191" s="44">
        <f>BIODATA!A189</f>
        <v>184</v>
      </c>
      <c r="B191" s="44" t="str">
        <f>BIODATA!D189</f>
        <v>021011849</v>
      </c>
      <c r="C191" s="45" t="str">
        <f>BIODATA!E189</f>
        <v xml:space="preserve"> MALSI KANA</v>
      </c>
      <c r="D191" s="44" t="str">
        <f>BIODATA!G189</f>
        <v>Administrasi Perkantoran</v>
      </c>
      <c r="E191" s="5"/>
      <c r="F191" s="5"/>
      <c r="G191" s="16"/>
      <c r="H191" s="86"/>
      <c r="I191" s="82">
        <f t="shared" si="21"/>
        <v>0</v>
      </c>
      <c r="J191" s="83" t="str">
        <f t="shared" si="22"/>
        <v>Kurang</v>
      </c>
      <c r="K191" s="83" t="str">
        <f t="shared" si="23"/>
        <v>Kurang</v>
      </c>
      <c r="L191" s="83" t="str">
        <f t="shared" si="24"/>
        <v>Kurang</v>
      </c>
      <c r="M191" s="83" t="str">
        <f t="shared" si="25"/>
        <v>Kurang</v>
      </c>
      <c r="N191" s="66"/>
      <c r="O191" s="3" t="str">
        <f t="shared" si="26"/>
        <v xml:space="preserve"> </v>
      </c>
      <c r="P191" s="3" t="str">
        <f t="shared" si="27"/>
        <v xml:space="preserve"> </v>
      </c>
      <c r="Q191" s="3" t="str">
        <f t="shared" si="28"/>
        <v xml:space="preserve"> </v>
      </c>
      <c r="R191" s="3" t="str">
        <f t="shared" si="29"/>
        <v xml:space="preserve"> </v>
      </c>
      <c r="S191" s="82">
        <f t="shared" si="30"/>
        <v>0</v>
      </c>
    </row>
    <row r="192" spans="1:19" s="67" customFormat="1" ht="14.25" x14ac:dyDescent="0.25">
      <c r="A192" s="44">
        <f>BIODATA!A190</f>
        <v>185</v>
      </c>
      <c r="B192" s="44" t="str">
        <f>BIODATA!D190</f>
        <v>021011858</v>
      </c>
      <c r="C192" s="45" t="str">
        <f>BIODATA!E190</f>
        <v xml:space="preserve"> MAYANG SARI</v>
      </c>
      <c r="D192" s="44" t="str">
        <f>BIODATA!G190</f>
        <v>Administrasi Perkantoran</v>
      </c>
      <c r="E192" s="5"/>
      <c r="F192" s="5"/>
      <c r="G192" s="16"/>
      <c r="H192" s="86"/>
      <c r="I192" s="82">
        <f t="shared" si="21"/>
        <v>0</v>
      </c>
      <c r="J192" s="83" t="str">
        <f t="shared" si="22"/>
        <v>Kurang</v>
      </c>
      <c r="K192" s="83" t="str">
        <f t="shared" si="23"/>
        <v>Kurang</v>
      </c>
      <c r="L192" s="83" t="str">
        <f t="shared" si="24"/>
        <v>Kurang</v>
      </c>
      <c r="M192" s="83" t="str">
        <f t="shared" si="25"/>
        <v>Kurang</v>
      </c>
      <c r="N192" s="66"/>
      <c r="O192" s="3" t="str">
        <f t="shared" si="26"/>
        <v xml:space="preserve"> </v>
      </c>
      <c r="P192" s="3" t="str">
        <f t="shared" si="27"/>
        <v xml:space="preserve"> </v>
      </c>
      <c r="Q192" s="3" t="str">
        <f t="shared" si="28"/>
        <v xml:space="preserve"> </v>
      </c>
      <c r="R192" s="3" t="str">
        <f t="shared" si="29"/>
        <v xml:space="preserve"> </v>
      </c>
      <c r="S192" s="82">
        <f t="shared" si="30"/>
        <v>0</v>
      </c>
    </row>
    <row r="193" spans="1:19" s="67" customFormat="1" ht="14.25" x14ac:dyDescent="0.25">
      <c r="A193" s="44">
        <f>BIODATA!A191</f>
        <v>186</v>
      </c>
      <c r="B193" s="44" t="str">
        <f>BIODATA!D191</f>
        <v>021011867</v>
      </c>
      <c r="C193" s="45" t="str">
        <f>BIODATA!E191</f>
        <v xml:space="preserve"> MEIZHIKA PUTRA</v>
      </c>
      <c r="D193" s="44" t="str">
        <f>BIODATA!G191</f>
        <v>Administrasi Perkantoran</v>
      </c>
      <c r="E193" s="5"/>
      <c r="F193" s="5"/>
      <c r="G193" s="16"/>
      <c r="H193" s="86"/>
      <c r="I193" s="82">
        <f t="shared" si="21"/>
        <v>0</v>
      </c>
      <c r="J193" s="83" t="str">
        <f t="shared" si="22"/>
        <v>Kurang</v>
      </c>
      <c r="K193" s="83" t="str">
        <f t="shared" si="23"/>
        <v>Kurang</v>
      </c>
      <c r="L193" s="83" t="str">
        <f t="shared" si="24"/>
        <v>Kurang</v>
      </c>
      <c r="M193" s="83" t="str">
        <f t="shared" si="25"/>
        <v>Kurang</v>
      </c>
      <c r="N193" s="66"/>
      <c r="O193" s="3" t="str">
        <f t="shared" si="26"/>
        <v xml:space="preserve"> </v>
      </c>
      <c r="P193" s="3" t="str">
        <f t="shared" si="27"/>
        <v xml:space="preserve"> </v>
      </c>
      <c r="Q193" s="3" t="str">
        <f t="shared" si="28"/>
        <v xml:space="preserve"> </v>
      </c>
      <c r="R193" s="3" t="str">
        <f t="shared" si="29"/>
        <v xml:space="preserve"> </v>
      </c>
      <c r="S193" s="82">
        <f t="shared" si="30"/>
        <v>0</v>
      </c>
    </row>
    <row r="194" spans="1:19" s="67" customFormat="1" ht="14.25" x14ac:dyDescent="0.25">
      <c r="A194" s="44">
        <f>BIODATA!A192</f>
        <v>187</v>
      </c>
      <c r="B194" s="44" t="str">
        <f>BIODATA!D192</f>
        <v>021011876</v>
      </c>
      <c r="C194" s="45" t="str">
        <f>BIODATA!E192</f>
        <v xml:space="preserve"> MONICA ANGGRAISI</v>
      </c>
      <c r="D194" s="44" t="str">
        <f>BIODATA!G192</f>
        <v>Administrasi Perkantoran</v>
      </c>
      <c r="E194" s="5"/>
      <c r="F194" s="5"/>
      <c r="G194" s="16"/>
      <c r="H194" s="86"/>
      <c r="I194" s="82">
        <f t="shared" si="21"/>
        <v>0</v>
      </c>
      <c r="J194" s="83" t="str">
        <f t="shared" si="22"/>
        <v>Kurang</v>
      </c>
      <c r="K194" s="83" t="str">
        <f t="shared" si="23"/>
        <v>Kurang</v>
      </c>
      <c r="L194" s="83" t="str">
        <f t="shared" si="24"/>
        <v>Kurang</v>
      </c>
      <c r="M194" s="83" t="str">
        <f t="shared" si="25"/>
        <v>Kurang</v>
      </c>
      <c r="N194" s="66"/>
      <c r="O194" s="3" t="str">
        <f t="shared" si="26"/>
        <v xml:space="preserve"> </v>
      </c>
      <c r="P194" s="3" t="str">
        <f t="shared" si="27"/>
        <v xml:space="preserve"> </v>
      </c>
      <c r="Q194" s="3" t="str">
        <f t="shared" si="28"/>
        <v xml:space="preserve"> </v>
      </c>
      <c r="R194" s="3" t="str">
        <f t="shared" si="29"/>
        <v xml:space="preserve"> </v>
      </c>
      <c r="S194" s="82">
        <f t="shared" si="30"/>
        <v>0</v>
      </c>
    </row>
    <row r="195" spans="1:19" s="67" customFormat="1" ht="14.25" x14ac:dyDescent="0.25">
      <c r="A195" s="44">
        <f>BIODATA!A193</f>
        <v>188</v>
      </c>
      <c r="B195" s="44" t="str">
        <f>BIODATA!D193</f>
        <v>02101185</v>
      </c>
      <c r="C195" s="45" t="str">
        <f>BIODATA!E193</f>
        <v xml:space="preserve"> MUHAMAD ALDY</v>
      </c>
      <c r="D195" s="44" t="str">
        <f>BIODATA!G193</f>
        <v>Administrasi Perkantoran</v>
      </c>
      <c r="E195" s="5"/>
      <c r="F195" s="5"/>
      <c r="G195" s="16"/>
      <c r="H195" s="86"/>
      <c r="I195" s="82">
        <f t="shared" si="21"/>
        <v>0</v>
      </c>
      <c r="J195" s="83" t="str">
        <f t="shared" si="22"/>
        <v>Kurang</v>
      </c>
      <c r="K195" s="83" t="str">
        <f t="shared" si="23"/>
        <v>Kurang</v>
      </c>
      <c r="L195" s="83" t="str">
        <f t="shared" si="24"/>
        <v>Kurang</v>
      </c>
      <c r="M195" s="83" t="str">
        <f t="shared" si="25"/>
        <v>Kurang</v>
      </c>
      <c r="N195" s="66"/>
      <c r="O195" s="3" t="str">
        <f t="shared" si="26"/>
        <v xml:space="preserve"> </v>
      </c>
      <c r="P195" s="3" t="str">
        <f t="shared" si="27"/>
        <v xml:space="preserve"> </v>
      </c>
      <c r="Q195" s="3" t="str">
        <f t="shared" si="28"/>
        <v xml:space="preserve"> </v>
      </c>
      <c r="R195" s="3" t="str">
        <f t="shared" si="29"/>
        <v xml:space="preserve"> </v>
      </c>
      <c r="S195" s="82">
        <f t="shared" si="30"/>
        <v>0</v>
      </c>
    </row>
    <row r="196" spans="1:19" s="67" customFormat="1" ht="14.25" x14ac:dyDescent="0.25">
      <c r="A196" s="44">
        <f>BIODATA!A194</f>
        <v>189</v>
      </c>
      <c r="B196" s="44" t="str">
        <f>BIODATA!D194</f>
        <v>021011894</v>
      </c>
      <c r="C196" s="45" t="str">
        <f>BIODATA!E194</f>
        <v xml:space="preserve"> MUHAMMAD DONI PRANATA</v>
      </c>
      <c r="D196" s="44" t="str">
        <f>BIODATA!G194</f>
        <v>Administrasi Perkantoran</v>
      </c>
      <c r="E196" s="5"/>
      <c r="F196" s="5"/>
      <c r="G196" s="16"/>
      <c r="H196" s="86"/>
      <c r="I196" s="82">
        <f t="shared" si="21"/>
        <v>0</v>
      </c>
      <c r="J196" s="83" t="str">
        <f t="shared" si="22"/>
        <v>Kurang</v>
      </c>
      <c r="K196" s="83" t="str">
        <f t="shared" si="23"/>
        <v>Kurang</v>
      </c>
      <c r="L196" s="83" t="str">
        <f t="shared" si="24"/>
        <v>Kurang</v>
      </c>
      <c r="M196" s="83" t="str">
        <f t="shared" si="25"/>
        <v>Kurang</v>
      </c>
      <c r="N196" s="66"/>
      <c r="O196" s="3" t="str">
        <f t="shared" si="26"/>
        <v xml:space="preserve"> </v>
      </c>
      <c r="P196" s="3" t="str">
        <f t="shared" si="27"/>
        <v xml:space="preserve"> </v>
      </c>
      <c r="Q196" s="3" t="str">
        <f t="shared" si="28"/>
        <v xml:space="preserve"> </v>
      </c>
      <c r="R196" s="3" t="str">
        <f t="shared" si="29"/>
        <v xml:space="preserve"> </v>
      </c>
      <c r="S196" s="82">
        <f t="shared" si="30"/>
        <v>0</v>
      </c>
    </row>
    <row r="197" spans="1:19" s="67" customFormat="1" ht="14.25" x14ac:dyDescent="0.25">
      <c r="A197" s="44">
        <f>BIODATA!A195</f>
        <v>190</v>
      </c>
      <c r="B197" s="44" t="str">
        <f>BIODATA!D195</f>
        <v>021011904</v>
      </c>
      <c r="C197" s="45" t="str">
        <f>BIODATA!E195</f>
        <v xml:space="preserve"> MUHAMMAD SUBUR RAHAYU</v>
      </c>
      <c r="D197" s="44" t="str">
        <f>BIODATA!G195</f>
        <v>Administrasi Perkantoran</v>
      </c>
      <c r="E197" s="5"/>
      <c r="F197" s="5"/>
      <c r="G197" s="16"/>
      <c r="H197" s="86"/>
      <c r="I197" s="82">
        <f t="shared" si="21"/>
        <v>0</v>
      </c>
      <c r="J197" s="83" t="str">
        <f t="shared" si="22"/>
        <v>Kurang</v>
      </c>
      <c r="K197" s="83" t="str">
        <f t="shared" si="23"/>
        <v>Kurang</v>
      </c>
      <c r="L197" s="83" t="str">
        <f t="shared" si="24"/>
        <v>Kurang</v>
      </c>
      <c r="M197" s="83" t="str">
        <f t="shared" si="25"/>
        <v>Kurang</v>
      </c>
      <c r="N197" s="66"/>
      <c r="O197" s="3" t="str">
        <f t="shared" si="26"/>
        <v xml:space="preserve"> </v>
      </c>
      <c r="P197" s="3" t="str">
        <f t="shared" si="27"/>
        <v xml:space="preserve"> </v>
      </c>
      <c r="Q197" s="3" t="str">
        <f t="shared" si="28"/>
        <v xml:space="preserve"> </v>
      </c>
      <c r="R197" s="3" t="str">
        <f t="shared" si="29"/>
        <v xml:space="preserve"> </v>
      </c>
      <c r="S197" s="82">
        <f t="shared" si="30"/>
        <v>0</v>
      </c>
    </row>
    <row r="198" spans="1:19" s="67" customFormat="1" ht="14.25" x14ac:dyDescent="0.25">
      <c r="A198" s="44">
        <f>BIODATA!A196</f>
        <v>191</v>
      </c>
      <c r="B198" s="44" t="str">
        <f>BIODATA!D196</f>
        <v>021011912</v>
      </c>
      <c r="C198" s="45" t="str">
        <f>BIODATA!E196</f>
        <v xml:space="preserve"> NABILA</v>
      </c>
      <c r="D198" s="44" t="str">
        <f>BIODATA!G196</f>
        <v>Administrasi Perkantoran</v>
      </c>
      <c r="E198" s="5"/>
      <c r="F198" s="5"/>
      <c r="G198" s="16"/>
      <c r="H198" s="86"/>
      <c r="I198" s="82">
        <f t="shared" si="21"/>
        <v>0</v>
      </c>
      <c r="J198" s="83" t="str">
        <f t="shared" si="22"/>
        <v>Kurang</v>
      </c>
      <c r="K198" s="83" t="str">
        <f t="shared" si="23"/>
        <v>Kurang</v>
      </c>
      <c r="L198" s="83" t="str">
        <f t="shared" si="24"/>
        <v>Kurang</v>
      </c>
      <c r="M198" s="83" t="str">
        <f t="shared" si="25"/>
        <v>Kurang</v>
      </c>
      <c r="N198" s="66"/>
      <c r="O198" s="3" t="str">
        <f t="shared" si="26"/>
        <v xml:space="preserve"> </v>
      </c>
      <c r="P198" s="3" t="str">
        <f t="shared" si="27"/>
        <v xml:space="preserve"> </v>
      </c>
      <c r="Q198" s="3" t="str">
        <f t="shared" si="28"/>
        <v xml:space="preserve"> </v>
      </c>
      <c r="R198" s="3" t="str">
        <f t="shared" si="29"/>
        <v xml:space="preserve"> </v>
      </c>
      <c r="S198" s="82">
        <f t="shared" si="30"/>
        <v>0</v>
      </c>
    </row>
    <row r="199" spans="1:19" s="67" customFormat="1" ht="14.25" x14ac:dyDescent="0.25">
      <c r="A199" s="44">
        <f>BIODATA!A197</f>
        <v>192</v>
      </c>
      <c r="B199" s="44" t="str">
        <f>BIODATA!D197</f>
        <v>021011929</v>
      </c>
      <c r="C199" s="45" t="str">
        <f>BIODATA!E197</f>
        <v xml:space="preserve"> NELY MASTIANA</v>
      </c>
      <c r="D199" s="44" t="str">
        <f>BIODATA!G197</f>
        <v>Administrasi Perkantoran</v>
      </c>
      <c r="E199" s="5"/>
      <c r="F199" s="5"/>
      <c r="G199" s="16"/>
      <c r="H199" s="86"/>
      <c r="I199" s="82">
        <f t="shared" si="21"/>
        <v>0</v>
      </c>
      <c r="J199" s="83" t="str">
        <f t="shared" si="22"/>
        <v>Kurang</v>
      </c>
      <c r="K199" s="83" t="str">
        <f t="shared" si="23"/>
        <v>Kurang</v>
      </c>
      <c r="L199" s="83" t="str">
        <f t="shared" si="24"/>
        <v>Kurang</v>
      </c>
      <c r="M199" s="83" t="str">
        <f t="shared" si="25"/>
        <v>Kurang</v>
      </c>
      <c r="N199" s="66"/>
      <c r="O199" s="3" t="str">
        <f t="shared" si="26"/>
        <v xml:space="preserve"> </v>
      </c>
      <c r="P199" s="3" t="str">
        <f t="shared" si="27"/>
        <v xml:space="preserve"> </v>
      </c>
      <c r="Q199" s="3" t="str">
        <f t="shared" si="28"/>
        <v xml:space="preserve"> </v>
      </c>
      <c r="R199" s="3" t="str">
        <f t="shared" si="29"/>
        <v xml:space="preserve"> </v>
      </c>
      <c r="S199" s="82">
        <f t="shared" si="30"/>
        <v>0</v>
      </c>
    </row>
    <row r="200" spans="1:19" s="67" customFormat="1" ht="14.25" x14ac:dyDescent="0.25">
      <c r="A200" s="44">
        <f>BIODATA!A198</f>
        <v>193</v>
      </c>
      <c r="B200" s="44" t="str">
        <f>BIODATA!D198</f>
        <v>021011938</v>
      </c>
      <c r="C200" s="45" t="str">
        <f>BIODATA!E198</f>
        <v xml:space="preserve"> NOVRANSYAH</v>
      </c>
      <c r="D200" s="44" t="str">
        <f>BIODATA!G198</f>
        <v>Administrasi Perkantoran</v>
      </c>
      <c r="E200" s="5"/>
      <c r="F200" s="5"/>
      <c r="G200" s="16"/>
      <c r="H200" s="86"/>
      <c r="I200" s="82">
        <f t="shared" ref="I200:I263" si="31">SUM(E200:H200)</f>
        <v>0</v>
      </c>
      <c r="J200" s="83" t="str">
        <f t="shared" ref="J200:J263" si="32">IF(E200&gt;=85.1,"Sangat Baik",IF(E200&gt;=70.1,"Baik",IF(E200&gt;=55.1,"Cukup","Kurang")))</f>
        <v>Kurang</v>
      </c>
      <c r="K200" s="83" t="str">
        <f t="shared" ref="K200:K263" si="33">IF(F200&gt;=85.1,"Sangat Baik",IF(F200&gt;=70.1,"Baik",IF(F200&gt;=55.1,"Cukup","Kurang")))</f>
        <v>Kurang</v>
      </c>
      <c r="L200" s="83" t="str">
        <f t="shared" ref="L200:L263" si="34">IF(G200&gt;=85.1,"Sangat Baik",IF(G200&gt;=70.1,"Baik",IF(G200&gt;=55.1,"Cukup","Kurang")))</f>
        <v>Kurang</v>
      </c>
      <c r="M200" s="83" t="str">
        <f t="shared" ref="M200:M263" si="35">IF(H200&gt;=85.1,"Sangat Baik",IF(H200&gt;=70.1,"Baik",IF(H200&gt;=55.1,"Cukup","Kurang")))</f>
        <v>Kurang</v>
      </c>
      <c r="N200" s="66"/>
      <c r="O200" s="3" t="str">
        <f t="shared" si="26"/>
        <v xml:space="preserve"> </v>
      </c>
      <c r="P200" s="3" t="str">
        <f t="shared" si="27"/>
        <v xml:space="preserve"> </v>
      </c>
      <c r="Q200" s="3" t="str">
        <f t="shared" si="28"/>
        <v xml:space="preserve"> </v>
      </c>
      <c r="R200" s="3" t="str">
        <f t="shared" si="29"/>
        <v xml:space="preserve"> </v>
      </c>
      <c r="S200" s="82">
        <f t="shared" si="30"/>
        <v>0</v>
      </c>
    </row>
    <row r="201" spans="1:19" s="67" customFormat="1" ht="14.25" x14ac:dyDescent="0.25">
      <c r="A201" s="44">
        <f>BIODATA!A199</f>
        <v>194</v>
      </c>
      <c r="B201" s="44" t="str">
        <f>BIODATA!D199</f>
        <v>021011947</v>
      </c>
      <c r="C201" s="45" t="str">
        <f>BIODATA!E199</f>
        <v xml:space="preserve"> ORINA HIJRA</v>
      </c>
      <c r="D201" s="44" t="str">
        <f>BIODATA!G199</f>
        <v>Administrasi Perkantoran</v>
      </c>
      <c r="E201" s="5"/>
      <c r="F201" s="5"/>
      <c r="G201" s="16"/>
      <c r="H201" s="86"/>
      <c r="I201" s="82">
        <f t="shared" si="31"/>
        <v>0</v>
      </c>
      <c r="J201" s="83" t="str">
        <f t="shared" si="32"/>
        <v>Kurang</v>
      </c>
      <c r="K201" s="83" t="str">
        <f t="shared" si="33"/>
        <v>Kurang</v>
      </c>
      <c r="L201" s="83" t="str">
        <f t="shared" si="34"/>
        <v>Kurang</v>
      </c>
      <c r="M201" s="83" t="str">
        <f t="shared" si="35"/>
        <v>Kurang</v>
      </c>
      <c r="N201" s="66"/>
      <c r="O201" s="3" t="str">
        <f t="shared" ref="O201:O264" si="36">IFERROR(AVERAGE(E201)," ")</f>
        <v xml:space="preserve"> </v>
      </c>
      <c r="P201" s="3" t="str">
        <f t="shared" ref="P201:P264" si="37">IFERROR(AVERAGE(F201)," ")</f>
        <v xml:space="preserve"> </v>
      </c>
      <c r="Q201" s="3" t="str">
        <f t="shared" ref="Q201:Q264" si="38">IFERROR(AVERAGE(G201)," ")</f>
        <v xml:space="preserve"> </v>
      </c>
      <c r="R201" s="3" t="str">
        <f t="shared" ref="R201:R264" si="39">IFERROR(AVERAGE(H201)," ")</f>
        <v xml:space="preserve"> </v>
      </c>
      <c r="S201" s="82">
        <f t="shared" ref="S201:S264" si="40">SUM(O201:R201)</f>
        <v>0</v>
      </c>
    </row>
    <row r="202" spans="1:19" s="67" customFormat="1" ht="14.25" x14ac:dyDescent="0.25">
      <c r="A202" s="44">
        <f>BIODATA!A200</f>
        <v>195</v>
      </c>
      <c r="B202" s="44" t="str">
        <f>BIODATA!D200</f>
        <v>021011956</v>
      </c>
      <c r="C202" s="45" t="str">
        <f>BIODATA!E200</f>
        <v xml:space="preserve"> PUTRI</v>
      </c>
      <c r="D202" s="44" t="str">
        <f>BIODATA!G200</f>
        <v>Administrasi Perkantoran</v>
      </c>
      <c r="E202" s="5"/>
      <c r="F202" s="5"/>
      <c r="G202" s="16"/>
      <c r="H202" s="86"/>
      <c r="I202" s="82">
        <f t="shared" si="31"/>
        <v>0</v>
      </c>
      <c r="J202" s="83" t="str">
        <f t="shared" si="32"/>
        <v>Kurang</v>
      </c>
      <c r="K202" s="83" t="str">
        <f t="shared" si="33"/>
        <v>Kurang</v>
      </c>
      <c r="L202" s="83" t="str">
        <f t="shared" si="34"/>
        <v>Kurang</v>
      </c>
      <c r="M202" s="83" t="str">
        <f t="shared" si="35"/>
        <v>Kurang</v>
      </c>
      <c r="N202" s="66"/>
      <c r="O202" s="3" t="str">
        <f t="shared" si="36"/>
        <v xml:space="preserve"> </v>
      </c>
      <c r="P202" s="3" t="str">
        <f t="shared" si="37"/>
        <v xml:space="preserve"> </v>
      </c>
      <c r="Q202" s="3" t="str">
        <f t="shared" si="38"/>
        <v xml:space="preserve"> </v>
      </c>
      <c r="R202" s="3" t="str">
        <f t="shared" si="39"/>
        <v xml:space="preserve"> </v>
      </c>
      <c r="S202" s="82">
        <f t="shared" si="40"/>
        <v>0</v>
      </c>
    </row>
    <row r="203" spans="1:19" s="67" customFormat="1" ht="14.25" x14ac:dyDescent="0.25">
      <c r="A203" s="44">
        <f>BIODATA!A201</f>
        <v>196</v>
      </c>
      <c r="B203" s="44" t="str">
        <f>BIODATA!D201</f>
        <v>021011965</v>
      </c>
      <c r="C203" s="45" t="str">
        <f>BIODATA!E201</f>
        <v xml:space="preserve"> RAFIAH HAPPY APREZA</v>
      </c>
      <c r="D203" s="44" t="str">
        <f>BIODATA!G201</f>
        <v>Administrasi Perkantoran</v>
      </c>
      <c r="E203" s="5"/>
      <c r="F203" s="5"/>
      <c r="G203" s="16"/>
      <c r="H203" s="86"/>
      <c r="I203" s="82">
        <f t="shared" si="31"/>
        <v>0</v>
      </c>
      <c r="J203" s="83" t="str">
        <f t="shared" si="32"/>
        <v>Kurang</v>
      </c>
      <c r="K203" s="83" t="str">
        <f t="shared" si="33"/>
        <v>Kurang</v>
      </c>
      <c r="L203" s="83" t="str">
        <f t="shared" si="34"/>
        <v>Kurang</v>
      </c>
      <c r="M203" s="83" t="str">
        <f t="shared" si="35"/>
        <v>Kurang</v>
      </c>
      <c r="N203" s="66"/>
      <c r="O203" s="3" t="str">
        <f t="shared" si="36"/>
        <v xml:space="preserve"> </v>
      </c>
      <c r="P203" s="3" t="str">
        <f t="shared" si="37"/>
        <v xml:space="preserve"> </v>
      </c>
      <c r="Q203" s="3" t="str">
        <f t="shared" si="38"/>
        <v xml:space="preserve"> </v>
      </c>
      <c r="R203" s="3" t="str">
        <f t="shared" si="39"/>
        <v xml:space="preserve"> </v>
      </c>
      <c r="S203" s="82">
        <f t="shared" si="40"/>
        <v>0</v>
      </c>
    </row>
    <row r="204" spans="1:19" s="67" customFormat="1" ht="14.25" x14ac:dyDescent="0.25">
      <c r="A204" s="44">
        <f>BIODATA!A202</f>
        <v>197</v>
      </c>
      <c r="B204" s="44" t="str">
        <f>BIODATA!D202</f>
        <v>021011974</v>
      </c>
      <c r="C204" s="45" t="str">
        <f>BIODATA!E202</f>
        <v xml:space="preserve"> RESTIA VERONIKA</v>
      </c>
      <c r="D204" s="44" t="str">
        <f>BIODATA!G202</f>
        <v>Administrasi Perkantoran</v>
      </c>
      <c r="E204" s="5"/>
      <c r="F204" s="5"/>
      <c r="G204" s="16"/>
      <c r="H204" s="86"/>
      <c r="I204" s="82">
        <f t="shared" si="31"/>
        <v>0</v>
      </c>
      <c r="J204" s="83" t="str">
        <f t="shared" si="32"/>
        <v>Kurang</v>
      </c>
      <c r="K204" s="83" t="str">
        <f t="shared" si="33"/>
        <v>Kurang</v>
      </c>
      <c r="L204" s="83" t="str">
        <f t="shared" si="34"/>
        <v>Kurang</v>
      </c>
      <c r="M204" s="83" t="str">
        <f t="shared" si="35"/>
        <v>Kurang</v>
      </c>
      <c r="N204" s="66"/>
      <c r="O204" s="3" t="str">
        <f t="shared" si="36"/>
        <v xml:space="preserve"> </v>
      </c>
      <c r="P204" s="3" t="str">
        <f t="shared" si="37"/>
        <v xml:space="preserve"> </v>
      </c>
      <c r="Q204" s="3" t="str">
        <f t="shared" si="38"/>
        <v xml:space="preserve"> </v>
      </c>
      <c r="R204" s="3" t="str">
        <f t="shared" si="39"/>
        <v xml:space="preserve"> </v>
      </c>
      <c r="S204" s="82">
        <f t="shared" si="40"/>
        <v>0</v>
      </c>
    </row>
    <row r="205" spans="1:19" s="67" customFormat="1" ht="14.25" x14ac:dyDescent="0.25">
      <c r="A205" s="44">
        <f>BIODATA!A203</f>
        <v>198</v>
      </c>
      <c r="B205" s="44" t="str">
        <f>BIODATA!D203</f>
        <v>021011983</v>
      </c>
      <c r="C205" s="45" t="str">
        <f>BIODATA!E203</f>
        <v xml:space="preserve"> RINA WISNA</v>
      </c>
      <c r="D205" s="44" t="str">
        <f>BIODATA!G203</f>
        <v>Administrasi Perkantoran</v>
      </c>
      <c r="E205" s="5"/>
      <c r="F205" s="5"/>
      <c r="G205" s="16"/>
      <c r="H205" s="86"/>
      <c r="I205" s="82">
        <f t="shared" si="31"/>
        <v>0</v>
      </c>
      <c r="J205" s="83" t="str">
        <f t="shared" si="32"/>
        <v>Kurang</v>
      </c>
      <c r="K205" s="83" t="str">
        <f t="shared" si="33"/>
        <v>Kurang</v>
      </c>
      <c r="L205" s="83" t="str">
        <f t="shared" si="34"/>
        <v>Kurang</v>
      </c>
      <c r="M205" s="83" t="str">
        <f t="shared" si="35"/>
        <v>Kurang</v>
      </c>
      <c r="N205" s="66"/>
      <c r="O205" s="3" t="str">
        <f t="shared" si="36"/>
        <v xml:space="preserve"> </v>
      </c>
      <c r="P205" s="3" t="str">
        <f t="shared" si="37"/>
        <v xml:space="preserve"> </v>
      </c>
      <c r="Q205" s="3" t="str">
        <f t="shared" si="38"/>
        <v xml:space="preserve"> </v>
      </c>
      <c r="R205" s="3" t="str">
        <f t="shared" si="39"/>
        <v xml:space="preserve"> </v>
      </c>
      <c r="S205" s="82">
        <f t="shared" si="40"/>
        <v>0</v>
      </c>
    </row>
    <row r="206" spans="1:19" s="67" customFormat="1" ht="14.25" x14ac:dyDescent="0.25">
      <c r="A206" s="44">
        <f>BIODATA!A204</f>
        <v>199</v>
      </c>
      <c r="B206" s="44" t="str">
        <f>BIODATA!D204</f>
        <v>021011992</v>
      </c>
      <c r="C206" s="45" t="str">
        <f>BIODATA!E204</f>
        <v xml:space="preserve"> RINI DWI YULISTI</v>
      </c>
      <c r="D206" s="44" t="str">
        <f>BIODATA!G204</f>
        <v>Administrasi Perkantoran</v>
      </c>
      <c r="E206" s="5"/>
      <c r="F206" s="5"/>
      <c r="G206" s="16"/>
      <c r="H206" s="86"/>
      <c r="I206" s="82">
        <f t="shared" si="31"/>
        <v>0</v>
      </c>
      <c r="J206" s="83" t="str">
        <f t="shared" si="32"/>
        <v>Kurang</v>
      </c>
      <c r="K206" s="83" t="str">
        <f t="shared" si="33"/>
        <v>Kurang</v>
      </c>
      <c r="L206" s="83" t="str">
        <f t="shared" si="34"/>
        <v>Kurang</v>
      </c>
      <c r="M206" s="83" t="str">
        <f t="shared" si="35"/>
        <v>Kurang</v>
      </c>
      <c r="N206" s="66"/>
      <c r="O206" s="3" t="str">
        <f t="shared" si="36"/>
        <v xml:space="preserve"> </v>
      </c>
      <c r="P206" s="3" t="str">
        <f t="shared" si="37"/>
        <v xml:space="preserve"> </v>
      </c>
      <c r="Q206" s="3" t="str">
        <f t="shared" si="38"/>
        <v xml:space="preserve"> </v>
      </c>
      <c r="R206" s="3" t="str">
        <f t="shared" si="39"/>
        <v xml:space="preserve"> </v>
      </c>
      <c r="S206" s="82">
        <f t="shared" si="40"/>
        <v>0</v>
      </c>
    </row>
    <row r="207" spans="1:19" s="67" customFormat="1" ht="14.25" x14ac:dyDescent="0.25">
      <c r="A207" s="44">
        <f>BIODATA!A205</f>
        <v>200</v>
      </c>
      <c r="B207" s="44" t="str">
        <f>BIODATA!D205</f>
        <v>021012009</v>
      </c>
      <c r="C207" s="45" t="str">
        <f>BIODATA!E205</f>
        <v xml:space="preserve"> SINDI ANGGRAINI</v>
      </c>
      <c r="D207" s="44" t="str">
        <f>BIODATA!G205</f>
        <v>Administrasi Perkantoran</v>
      </c>
      <c r="E207" s="5"/>
      <c r="F207" s="5"/>
      <c r="G207" s="16"/>
      <c r="H207" s="86"/>
      <c r="I207" s="82">
        <f t="shared" si="31"/>
        <v>0</v>
      </c>
      <c r="J207" s="83" t="str">
        <f t="shared" si="32"/>
        <v>Kurang</v>
      </c>
      <c r="K207" s="83" t="str">
        <f t="shared" si="33"/>
        <v>Kurang</v>
      </c>
      <c r="L207" s="83" t="str">
        <f t="shared" si="34"/>
        <v>Kurang</v>
      </c>
      <c r="M207" s="83" t="str">
        <f t="shared" si="35"/>
        <v>Kurang</v>
      </c>
      <c r="N207" s="66"/>
      <c r="O207" s="3" t="str">
        <f t="shared" si="36"/>
        <v xml:space="preserve"> </v>
      </c>
      <c r="P207" s="3" t="str">
        <f t="shared" si="37"/>
        <v xml:space="preserve"> </v>
      </c>
      <c r="Q207" s="3" t="str">
        <f t="shared" si="38"/>
        <v xml:space="preserve"> </v>
      </c>
      <c r="R207" s="3" t="str">
        <f t="shared" si="39"/>
        <v xml:space="preserve"> </v>
      </c>
      <c r="S207" s="82">
        <f t="shared" si="40"/>
        <v>0</v>
      </c>
    </row>
    <row r="208" spans="1:19" s="67" customFormat="1" ht="14.25" x14ac:dyDescent="0.25">
      <c r="A208" s="44">
        <f>BIODATA!A206</f>
        <v>201</v>
      </c>
      <c r="B208" s="44" t="str">
        <f>BIODATA!D206</f>
        <v>021012018</v>
      </c>
      <c r="C208" s="45" t="str">
        <f>BIODATA!E206</f>
        <v xml:space="preserve"> SISI KARMIDA</v>
      </c>
      <c r="D208" s="44" t="str">
        <f>BIODATA!G206</f>
        <v>Administrasi Perkantoran</v>
      </c>
      <c r="E208" s="5"/>
      <c r="F208" s="5"/>
      <c r="G208" s="16"/>
      <c r="H208" s="86"/>
      <c r="I208" s="82">
        <f t="shared" si="31"/>
        <v>0</v>
      </c>
      <c r="J208" s="83" t="str">
        <f t="shared" si="32"/>
        <v>Kurang</v>
      </c>
      <c r="K208" s="83" t="str">
        <f t="shared" si="33"/>
        <v>Kurang</v>
      </c>
      <c r="L208" s="83" t="str">
        <f t="shared" si="34"/>
        <v>Kurang</v>
      </c>
      <c r="M208" s="83" t="str">
        <f t="shared" si="35"/>
        <v>Kurang</v>
      </c>
      <c r="N208" s="66"/>
      <c r="O208" s="3" t="str">
        <f t="shared" si="36"/>
        <v xml:space="preserve"> </v>
      </c>
      <c r="P208" s="3" t="str">
        <f t="shared" si="37"/>
        <v xml:space="preserve"> </v>
      </c>
      <c r="Q208" s="3" t="str">
        <f t="shared" si="38"/>
        <v xml:space="preserve"> </v>
      </c>
      <c r="R208" s="3" t="str">
        <f t="shared" si="39"/>
        <v xml:space="preserve"> </v>
      </c>
      <c r="S208" s="82">
        <f t="shared" si="40"/>
        <v>0</v>
      </c>
    </row>
    <row r="209" spans="1:19" s="67" customFormat="1" ht="14.25" x14ac:dyDescent="0.25">
      <c r="A209" s="44">
        <f>BIODATA!A207</f>
        <v>202</v>
      </c>
      <c r="B209" s="44" t="str">
        <f>BIODATA!D207</f>
        <v>021012027</v>
      </c>
      <c r="C209" s="45" t="str">
        <f>BIODATA!E207</f>
        <v xml:space="preserve"> ULLA KHARISMA</v>
      </c>
      <c r="D209" s="44" t="str">
        <f>BIODATA!G207</f>
        <v>Administrasi Perkantoran</v>
      </c>
      <c r="E209" s="5"/>
      <c r="F209" s="5"/>
      <c r="G209" s="16"/>
      <c r="H209" s="86"/>
      <c r="I209" s="82">
        <f t="shared" si="31"/>
        <v>0</v>
      </c>
      <c r="J209" s="83" t="str">
        <f t="shared" si="32"/>
        <v>Kurang</v>
      </c>
      <c r="K209" s="83" t="str">
        <f t="shared" si="33"/>
        <v>Kurang</v>
      </c>
      <c r="L209" s="83" t="str">
        <f t="shared" si="34"/>
        <v>Kurang</v>
      </c>
      <c r="M209" s="83" t="str">
        <f t="shared" si="35"/>
        <v>Kurang</v>
      </c>
      <c r="N209" s="66"/>
      <c r="O209" s="3" t="str">
        <f t="shared" si="36"/>
        <v xml:space="preserve"> </v>
      </c>
      <c r="P209" s="3" t="str">
        <f t="shared" si="37"/>
        <v xml:space="preserve"> </v>
      </c>
      <c r="Q209" s="3" t="str">
        <f t="shared" si="38"/>
        <v xml:space="preserve"> </v>
      </c>
      <c r="R209" s="3" t="str">
        <f t="shared" si="39"/>
        <v xml:space="preserve"> </v>
      </c>
      <c r="S209" s="82">
        <f t="shared" si="40"/>
        <v>0</v>
      </c>
    </row>
    <row r="210" spans="1:19" s="67" customFormat="1" ht="14.25" x14ac:dyDescent="0.25">
      <c r="A210" s="44">
        <f>BIODATA!A208</f>
        <v>203</v>
      </c>
      <c r="B210" s="44" t="str">
        <f>BIODATA!D208</f>
        <v>021012036</v>
      </c>
      <c r="C210" s="45" t="str">
        <f>BIODATA!E208</f>
        <v xml:space="preserve"> YOGA SAPUTRA</v>
      </c>
      <c r="D210" s="44" t="str">
        <f>BIODATA!G208</f>
        <v>Administrasi Perkantoran</v>
      </c>
      <c r="E210" s="5"/>
      <c r="F210" s="5"/>
      <c r="G210" s="16"/>
      <c r="H210" s="86"/>
      <c r="I210" s="82">
        <f t="shared" si="31"/>
        <v>0</v>
      </c>
      <c r="J210" s="83" t="str">
        <f t="shared" si="32"/>
        <v>Kurang</v>
      </c>
      <c r="K210" s="83" t="str">
        <f t="shared" si="33"/>
        <v>Kurang</v>
      </c>
      <c r="L210" s="83" t="str">
        <f t="shared" si="34"/>
        <v>Kurang</v>
      </c>
      <c r="M210" s="83" t="str">
        <f t="shared" si="35"/>
        <v>Kurang</v>
      </c>
      <c r="N210" s="66"/>
      <c r="O210" s="3" t="str">
        <f t="shared" si="36"/>
        <v xml:space="preserve"> </v>
      </c>
      <c r="P210" s="3" t="str">
        <f t="shared" si="37"/>
        <v xml:space="preserve"> </v>
      </c>
      <c r="Q210" s="3" t="str">
        <f t="shared" si="38"/>
        <v xml:space="preserve"> </v>
      </c>
      <c r="R210" s="3" t="str">
        <f t="shared" si="39"/>
        <v xml:space="preserve"> </v>
      </c>
      <c r="S210" s="82">
        <f t="shared" si="40"/>
        <v>0</v>
      </c>
    </row>
    <row r="211" spans="1:19" s="67" customFormat="1" ht="14.25" x14ac:dyDescent="0.25">
      <c r="A211" s="44">
        <f>BIODATA!A209</f>
        <v>204</v>
      </c>
      <c r="B211" s="44" t="str">
        <f>BIODATA!D209</f>
        <v>021012045</v>
      </c>
      <c r="C211" s="45" t="str">
        <f>BIODATA!E209</f>
        <v xml:space="preserve"> AYU LESTARI</v>
      </c>
      <c r="D211" s="44" t="str">
        <f>BIODATA!G209</f>
        <v>Administrasi Perkantoran</v>
      </c>
      <c r="E211" s="5"/>
      <c r="F211" s="5"/>
      <c r="G211" s="16"/>
      <c r="H211" s="86"/>
      <c r="I211" s="82">
        <f t="shared" si="31"/>
        <v>0</v>
      </c>
      <c r="J211" s="83" t="str">
        <f t="shared" si="32"/>
        <v>Kurang</v>
      </c>
      <c r="K211" s="83" t="str">
        <f t="shared" si="33"/>
        <v>Kurang</v>
      </c>
      <c r="L211" s="83" t="str">
        <f t="shared" si="34"/>
        <v>Kurang</v>
      </c>
      <c r="M211" s="83" t="str">
        <f t="shared" si="35"/>
        <v>Kurang</v>
      </c>
      <c r="N211" s="66"/>
      <c r="O211" s="3" t="str">
        <f t="shared" si="36"/>
        <v xml:space="preserve"> </v>
      </c>
      <c r="P211" s="3" t="str">
        <f t="shared" si="37"/>
        <v xml:space="preserve"> </v>
      </c>
      <c r="Q211" s="3" t="str">
        <f t="shared" si="38"/>
        <v xml:space="preserve"> </v>
      </c>
      <c r="R211" s="3" t="str">
        <f t="shared" si="39"/>
        <v xml:space="preserve"> </v>
      </c>
      <c r="S211" s="82">
        <f t="shared" si="40"/>
        <v>0</v>
      </c>
    </row>
    <row r="212" spans="1:19" s="67" customFormat="1" ht="14.25" x14ac:dyDescent="0.25">
      <c r="A212" s="44">
        <f>BIODATA!A210</f>
        <v>205</v>
      </c>
      <c r="B212" s="44" t="str">
        <f>BIODATA!D210</f>
        <v>021012054</v>
      </c>
      <c r="C212" s="45" t="str">
        <f>BIODATA!E210</f>
        <v xml:space="preserve"> AYU NANDA RESTI</v>
      </c>
      <c r="D212" s="44" t="str">
        <f>BIODATA!G210</f>
        <v>Administrasi Perkantoran</v>
      </c>
      <c r="E212" s="5"/>
      <c r="F212" s="5"/>
      <c r="G212" s="16"/>
      <c r="H212" s="86"/>
      <c r="I212" s="82">
        <f t="shared" si="31"/>
        <v>0</v>
      </c>
      <c r="J212" s="83" t="str">
        <f t="shared" si="32"/>
        <v>Kurang</v>
      </c>
      <c r="K212" s="83" t="str">
        <f t="shared" si="33"/>
        <v>Kurang</v>
      </c>
      <c r="L212" s="83" t="str">
        <f t="shared" si="34"/>
        <v>Kurang</v>
      </c>
      <c r="M212" s="83" t="str">
        <f t="shared" si="35"/>
        <v>Kurang</v>
      </c>
      <c r="N212" s="66"/>
      <c r="O212" s="3" t="str">
        <f t="shared" si="36"/>
        <v xml:space="preserve"> </v>
      </c>
      <c r="P212" s="3" t="str">
        <f t="shared" si="37"/>
        <v xml:space="preserve"> </v>
      </c>
      <c r="Q212" s="3" t="str">
        <f t="shared" si="38"/>
        <v xml:space="preserve"> </v>
      </c>
      <c r="R212" s="3" t="str">
        <f t="shared" si="39"/>
        <v xml:space="preserve"> </v>
      </c>
      <c r="S212" s="82">
        <f t="shared" si="40"/>
        <v>0</v>
      </c>
    </row>
    <row r="213" spans="1:19" s="67" customFormat="1" ht="14.25" x14ac:dyDescent="0.25">
      <c r="A213" s="44">
        <f>BIODATA!A211</f>
        <v>206</v>
      </c>
      <c r="B213" s="44" t="str">
        <f>BIODATA!D211</f>
        <v>021012063</v>
      </c>
      <c r="C213" s="45" t="str">
        <f>BIODATA!E211</f>
        <v xml:space="preserve"> BAGUS EKA PUTRA</v>
      </c>
      <c r="D213" s="44" t="str">
        <f>BIODATA!G211</f>
        <v>Administrasi Perkantoran</v>
      </c>
      <c r="E213" s="5"/>
      <c r="F213" s="5"/>
      <c r="G213" s="16"/>
      <c r="H213" s="86"/>
      <c r="I213" s="82">
        <f t="shared" si="31"/>
        <v>0</v>
      </c>
      <c r="J213" s="83" t="str">
        <f t="shared" si="32"/>
        <v>Kurang</v>
      </c>
      <c r="K213" s="83" t="str">
        <f t="shared" si="33"/>
        <v>Kurang</v>
      </c>
      <c r="L213" s="83" t="str">
        <f t="shared" si="34"/>
        <v>Kurang</v>
      </c>
      <c r="M213" s="83" t="str">
        <f t="shared" si="35"/>
        <v>Kurang</v>
      </c>
      <c r="N213" s="66"/>
      <c r="O213" s="3" t="str">
        <f t="shared" si="36"/>
        <v xml:space="preserve"> </v>
      </c>
      <c r="P213" s="3" t="str">
        <f t="shared" si="37"/>
        <v xml:space="preserve"> </v>
      </c>
      <c r="Q213" s="3" t="str">
        <f t="shared" si="38"/>
        <v xml:space="preserve"> </v>
      </c>
      <c r="R213" s="3" t="str">
        <f t="shared" si="39"/>
        <v xml:space="preserve"> </v>
      </c>
      <c r="S213" s="82">
        <f t="shared" si="40"/>
        <v>0</v>
      </c>
    </row>
    <row r="214" spans="1:19" s="67" customFormat="1" ht="14.25" x14ac:dyDescent="0.25">
      <c r="A214" s="44">
        <f>BIODATA!A212</f>
        <v>207</v>
      </c>
      <c r="B214" s="44" t="str">
        <f>BIODATA!D212</f>
        <v>021012072</v>
      </c>
      <c r="C214" s="45" t="str">
        <f>BIODATA!E212</f>
        <v xml:space="preserve"> DAHLIYA</v>
      </c>
      <c r="D214" s="44" t="str">
        <f>BIODATA!G212</f>
        <v>Administrasi Perkantoran</v>
      </c>
      <c r="E214" s="5"/>
      <c r="F214" s="5"/>
      <c r="G214" s="16"/>
      <c r="H214" s="86"/>
      <c r="I214" s="82">
        <f t="shared" si="31"/>
        <v>0</v>
      </c>
      <c r="J214" s="83" t="str">
        <f t="shared" si="32"/>
        <v>Kurang</v>
      </c>
      <c r="K214" s="83" t="str">
        <f t="shared" si="33"/>
        <v>Kurang</v>
      </c>
      <c r="L214" s="83" t="str">
        <f t="shared" si="34"/>
        <v>Kurang</v>
      </c>
      <c r="M214" s="83" t="str">
        <f t="shared" si="35"/>
        <v>Kurang</v>
      </c>
      <c r="N214" s="66"/>
      <c r="O214" s="3" t="str">
        <f t="shared" si="36"/>
        <v xml:space="preserve"> </v>
      </c>
      <c r="P214" s="3" t="str">
        <f t="shared" si="37"/>
        <v xml:space="preserve"> </v>
      </c>
      <c r="Q214" s="3" t="str">
        <f t="shared" si="38"/>
        <v xml:space="preserve"> </v>
      </c>
      <c r="R214" s="3" t="str">
        <f t="shared" si="39"/>
        <v xml:space="preserve"> </v>
      </c>
      <c r="S214" s="82">
        <f t="shared" si="40"/>
        <v>0</v>
      </c>
    </row>
    <row r="215" spans="1:19" s="67" customFormat="1" ht="14.25" x14ac:dyDescent="0.25">
      <c r="A215" s="44">
        <f>BIODATA!A213</f>
        <v>208</v>
      </c>
      <c r="B215" s="44" t="str">
        <f>BIODATA!D213</f>
        <v>021012089</v>
      </c>
      <c r="C215" s="45" t="str">
        <f>BIODATA!E213</f>
        <v xml:space="preserve"> DESI INTAN LESTARI</v>
      </c>
      <c r="D215" s="44" t="str">
        <f>BIODATA!G213</f>
        <v>Administrasi Perkantoran</v>
      </c>
      <c r="E215" s="5"/>
      <c r="F215" s="5"/>
      <c r="G215" s="16"/>
      <c r="H215" s="86"/>
      <c r="I215" s="82">
        <f t="shared" si="31"/>
        <v>0</v>
      </c>
      <c r="J215" s="83" t="str">
        <f t="shared" si="32"/>
        <v>Kurang</v>
      </c>
      <c r="K215" s="83" t="str">
        <f t="shared" si="33"/>
        <v>Kurang</v>
      </c>
      <c r="L215" s="83" t="str">
        <f t="shared" si="34"/>
        <v>Kurang</v>
      </c>
      <c r="M215" s="83" t="str">
        <f t="shared" si="35"/>
        <v>Kurang</v>
      </c>
      <c r="N215" s="66"/>
      <c r="O215" s="3" t="str">
        <f t="shared" si="36"/>
        <v xml:space="preserve"> </v>
      </c>
      <c r="P215" s="3" t="str">
        <f t="shared" si="37"/>
        <v xml:space="preserve"> </v>
      </c>
      <c r="Q215" s="3" t="str">
        <f t="shared" si="38"/>
        <v xml:space="preserve"> </v>
      </c>
      <c r="R215" s="3" t="str">
        <f t="shared" si="39"/>
        <v xml:space="preserve"> </v>
      </c>
      <c r="S215" s="82">
        <f t="shared" si="40"/>
        <v>0</v>
      </c>
    </row>
    <row r="216" spans="1:19" s="67" customFormat="1" ht="14.25" x14ac:dyDescent="0.25">
      <c r="A216" s="44">
        <f>BIODATA!A214</f>
        <v>209</v>
      </c>
      <c r="B216" s="44" t="str">
        <f>BIODATA!D214</f>
        <v>021012098</v>
      </c>
      <c r="C216" s="45" t="str">
        <f>BIODATA!E214</f>
        <v xml:space="preserve"> DINA MAYSIAR</v>
      </c>
      <c r="D216" s="44" t="str">
        <f>BIODATA!G214</f>
        <v>Administrasi Perkantoran</v>
      </c>
      <c r="E216" s="5"/>
      <c r="F216" s="5"/>
      <c r="G216" s="16"/>
      <c r="H216" s="86"/>
      <c r="I216" s="82">
        <f t="shared" si="31"/>
        <v>0</v>
      </c>
      <c r="J216" s="83" t="str">
        <f t="shared" si="32"/>
        <v>Kurang</v>
      </c>
      <c r="K216" s="83" t="str">
        <f t="shared" si="33"/>
        <v>Kurang</v>
      </c>
      <c r="L216" s="83" t="str">
        <f t="shared" si="34"/>
        <v>Kurang</v>
      </c>
      <c r="M216" s="83" t="str">
        <f t="shared" si="35"/>
        <v>Kurang</v>
      </c>
      <c r="N216" s="66"/>
      <c r="O216" s="3" t="str">
        <f t="shared" si="36"/>
        <v xml:space="preserve"> </v>
      </c>
      <c r="P216" s="3" t="str">
        <f t="shared" si="37"/>
        <v xml:space="preserve"> </v>
      </c>
      <c r="Q216" s="3" t="str">
        <f t="shared" si="38"/>
        <v xml:space="preserve"> </v>
      </c>
      <c r="R216" s="3" t="str">
        <f t="shared" si="39"/>
        <v xml:space="preserve"> </v>
      </c>
      <c r="S216" s="82">
        <f t="shared" si="40"/>
        <v>0</v>
      </c>
    </row>
    <row r="217" spans="1:19" s="67" customFormat="1" ht="14.25" x14ac:dyDescent="0.25">
      <c r="A217" s="44">
        <f>BIODATA!A215</f>
        <v>210</v>
      </c>
      <c r="B217" s="44" t="str">
        <f>BIODATA!D215</f>
        <v>021012107</v>
      </c>
      <c r="C217" s="45" t="str">
        <f>BIODATA!E215</f>
        <v xml:space="preserve"> EKA SUSANA</v>
      </c>
      <c r="D217" s="44" t="str">
        <f>BIODATA!G215</f>
        <v>Administrasi Perkantoran</v>
      </c>
      <c r="E217" s="5"/>
      <c r="F217" s="5"/>
      <c r="G217" s="16"/>
      <c r="H217" s="86"/>
      <c r="I217" s="82">
        <f t="shared" si="31"/>
        <v>0</v>
      </c>
      <c r="J217" s="83" t="str">
        <f t="shared" si="32"/>
        <v>Kurang</v>
      </c>
      <c r="K217" s="83" t="str">
        <f t="shared" si="33"/>
        <v>Kurang</v>
      </c>
      <c r="L217" s="83" t="str">
        <f t="shared" si="34"/>
        <v>Kurang</v>
      </c>
      <c r="M217" s="83" t="str">
        <f t="shared" si="35"/>
        <v>Kurang</v>
      </c>
      <c r="N217" s="66"/>
      <c r="O217" s="3" t="str">
        <f t="shared" si="36"/>
        <v xml:space="preserve"> </v>
      </c>
      <c r="P217" s="3" t="str">
        <f t="shared" si="37"/>
        <v xml:space="preserve"> </v>
      </c>
      <c r="Q217" s="3" t="str">
        <f t="shared" si="38"/>
        <v xml:space="preserve"> </v>
      </c>
      <c r="R217" s="3" t="str">
        <f t="shared" si="39"/>
        <v xml:space="preserve"> </v>
      </c>
      <c r="S217" s="82">
        <f t="shared" si="40"/>
        <v>0</v>
      </c>
    </row>
    <row r="218" spans="1:19" s="67" customFormat="1" ht="14.25" x14ac:dyDescent="0.25">
      <c r="A218" s="44">
        <f>BIODATA!A216</f>
        <v>211</v>
      </c>
      <c r="B218" s="44" t="str">
        <f>BIODATA!D216</f>
        <v>021012116</v>
      </c>
      <c r="C218" s="45" t="str">
        <f>BIODATA!E216</f>
        <v xml:space="preserve"> FRANS VALDO LEVNI</v>
      </c>
      <c r="D218" s="44" t="str">
        <f>BIODATA!G216</f>
        <v>Administrasi Perkantoran</v>
      </c>
      <c r="E218" s="5"/>
      <c r="F218" s="5"/>
      <c r="G218" s="16"/>
      <c r="H218" s="86"/>
      <c r="I218" s="82">
        <f t="shared" si="31"/>
        <v>0</v>
      </c>
      <c r="J218" s="83" t="str">
        <f t="shared" si="32"/>
        <v>Kurang</v>
      </c>
      <c r="K218" s="83" t="str">
        <f t="shared" si="33"/>
        <v>Kurang</v>
      </c>
      <c r="L218" s="83" t="str">
        <f t="shared" si="34"/>
        <v>Kurang</v>
      </c>
      <c r="M218" s="83" t="str">
        <f t="shared" si="35"/>
        <v>Kurang</v>
      </c>
      <c r="N218" s="66"/>
      <c r="O218" s="3" t="str">
        <f t="shared" si="36"/>
        <v xml:space="preserve"> </v>
      </c>
      <c r="P218" s="3" t="str">
        <f t="shared" si="37"/>
        <v xml:space="preserve"> </v>
      </c>
      <c r="Q218" s="3" t="str">
        <f t="shared" si="38"/>
        <v xml:space="preserve"> </v>
      </c>
      <c r="R218" s="3" t="str">
        <f t="shared" si="39"/>
        <v xml:space="preserve"> </v>
      </c>
      <c r="S218" s="82">
        <f t="shared" si="40"/>
        <v>0</v>
      </c>
    </row>
    <row r="219" spans="1:19" s="67" customFormat="1" ht="14.25" x14ac:dyDescent="0.25">
      <c r="A219" s="44">
        <f>BIODATA!A217</f>
        <v>212</v>
      </c>
      <c r="B219" s="44" t="str">
        <f>BIODATA!D217</f>
        <v>021012125</v>
      </c>
      <c r="C219" s="45" t="str">
        <f>BIODATA!E217</f>
        <v xml:space="preserve"> KIKI APRIANTI</v>
      </c>
      <c r="D219" s="44" t="str">
        <f>BIODATA!G217</f>
        <v>Administrasi Perkantoran</v>
      </c>
      <c r="E219" s="5"/>
      <c r="F219" s="5"/>
      <c r="G219" s="16"/>
      <c r="H219" s="86"/>
      <c r="I219" s="82">
        <f t="shared" si="31"/>
        <v>0</v>
      </c>
      <c r="J219" s="83" t="str">
        <f t="shared" si="32"/>
        <v>Kurang</v>
      </c>
      <c r="K219" s="83" t="str">
        <f t="shared" si="33"/>
        <v>Kurang</v>
      </c>
      <c r="L219" s="83" t="str">
        <f t="shared" si="34"/>
        <v>Kurang</v>
      </c>
      <c r="M219" s="83" t="str">
        <f t="shared" si="35"/>
        <v>Kurang</v>
      </c>
      <c r="N219" s="66"/>
      <c r="O219" s="3" t="str">
        <f t="shared" si="36"/>
        <v xml:space="preserve"> </v>
      </c>
      <c r="P219" s="3" t="str">
        <f t="shared" si="37"/>
        <v xml:space="preserve"> </v>
      </c>
      <c r="Q219" s="3" t="str">
        <f t="shared" si="38"/>
        <v xml:space="preserve"> </v>
      </c>
      <c r="R219" s="3" t="str">
        <f t="shared" si="39"/>
        <v xml:space="preserve"> </v>
      </c>
      <c r="S219" s="82">
        <f t="shared" si="40"/>
        <v>0</v>
      </c>
    </row>
    <row r="220" spans="1:19" s="67" customFormat="1" ht="14.25" x14ac:dyDescent="0.25">
      <c r="A220" s="44">
        <f>BIODATA!A218</f>
        <v>213</v>
      </c>
      <c r="B220" s="44" t="str">
        <f>BIODATA!D218</f>
        <v>021012134</v>
      </c>
      <c r="C220" s="45" t="str">
        <f>BIODATA!E218</f>
        <v xml:space="preserve"> LENDRA ASHARI</v>
      </c>
      <c r="D220" s="44" t="str">
        <f>BIODATA!G218</f>
        <v>Administrasi Perkantoran</v>
      </c>
      <c r="E220" s="5"/>
      <c r="F220" s="5"/>
      <c r="G220" s="16"/>
      <c r="H220" s="86"/>
      <c r="I220" s="82">
        <f t="shared" si="31"/>
        <v>0</v>
      </c>
      <c r="J220" s="83" t="str">
        <f t="shared" si="32"/>
        <v>Kurang</v>
      </c>
      <c r="K220" s="83" t="str">
        <f t="shared" si="33"/>
        <v>Kurang</v>
      </c>
      <c r="L220" s="83" t="str">
        <f t="shared" si="34"/>
        <v>Kurang</v>
      </c>
      <c r="M220" s="83" t="str">
        <f t="shared" si="35"/>
        <v>Kurang</v>
      </c>
      <c r="N220" s="66"/>
      <c r="O220" s="3" t="str">
        <f t="shared" si="36"/>
        <v xml:space="preserve"> </v>
      </c>
      <c r="P220" s="3" t="str">
        <f t="shared" si="37"/>
        <v xml:space="preserve"> </v>
      </c>
      <c r="Q220" s="3" t="str">
        <f t="shared" si="38"/>
        <v xml:space="preserve"> </v>
      </c>
      <c r="R220" s="3" t="str">
        <f t="shared" si="39"/>
        <v xml:space="preserve"> </v>
      </c>
      <c r="S220" s="82">
        <f t="shared" si="40"/>
        <v>0</v>
      </c>
    </row>
    <row r="221" spans="1:19" s="67" customFormat="1" ht="14.25" x14ac:dyDescent="0.25">
      <c r="A221" s="44">
        <f>BIODATA!A219</f>
        <v>214</v>
      </c>
      <c r="B221" s="44" t="str">
        <f>BIODATA!D219</f>
        <v>021012143</v>
      </c>
      <c r="C221" s="45" t="str">
        <f>BIODATA!E219</f>
        <v xml:space="preserve"> LILIS SAHARA</v>
      </c>
      <c r="D221" s="44" t="str">
        <f>BIODATA!G219</f>
        <v>Administrasi Perkantoran</v>
      </c>
      <c r="E221" s="5"/>
      <c r="F221" s="5"/>
      <c r="G221" s="16"/>
      <c r="H221" s="86"/>
      <c r="I221" s="82">
        <f t="shared" si="31"/>
        <v>0</v>
      </c>
      <c r="J221" s="83" t="str">
        <f t="shared" si="32"/>
        <v>Kurang</v>
      </c>
      <c r="K221" s="83" t="str">
        <f t="shared" si="33"/>
        <v>Kurang</v>
      </c>
      <c r="L221" s="83" t="str">
        <f t="shared" si="34"/>
        <v>Kurang</v>
      </c>
      <c r="M221" s="83" t="str">
        <f t="shared" si="35"/>
        <v>Kurang</v>
      </c>
      <c r="N221" s="66"/>
      <c r="O221" s="3" t="str">
        <f t="shared" si="36"/>
        <v xml:space="preserve"> </v>
      </c>
      <c r="P221" s="3" t="str">
        <f t="shared" si="37"/>
        <v xml:space="preserve"> </v>
      </c>
      <c r="Q221" s="3" t="str">
        <f t="shared" si="38"/>
        <v xml:space="preserve"> </v>
      </c>
      <c r="R221" s="3" t="str">
        <f t="shared" si="39"/>
        <v xml:space="preserve"> </v>
      </c>
      <c r="S221" s="82">
        <f t="shared" si="40"/>
        <v>0</v>
      </c>
    </row>
    <row r="222" spans="1:19" s="67" customFormat="1" ht="14.25" x14ac:dyDescent="0.25">
      <c r="A222" s="44">
        <f>BIODATA!A220</f>
        <v>215</v>
      </c>
      <c r="B222" s="44" t="str">
        <f>BIODATA!D220</f>
        <v>021012152</v>
      </c>
      <c r="C222" s="45" t="str">
        <f>BIODATA!E220</f>
        <v xml:space="preserve"> M. SODIKIN</v>
      </c>
      <c r="D222" s="44" t="str">
        <f>BIODATA!G220</f>
        <v>Administrasi Perkantoran</v>
      </c>
      <c r="E222" s="5"/>
      <c r="F222" s="5"/>
      <c r="G222" s="16"/>
      <c r="H222" s="86"/>
      <c r="I222" s="82">
        <f t="shared" si="31"/>
        <v>0</v>
      </c>
      <c r="J222" s="83" t="str">
        <f t="shared" si="32"/>
        <v>Kurang</v>
      </c>
      <c r="K222" s="83" t="str">
        <f t="shared" si="33"/>
        <v>Kurang</v>
      </c>
      <c r="L222" s="83" t="str">
        <f t="shared" si="34"/>
        <v>Kurang</v>
      </c>
      <c r="M222" s="83" t="str">
        <f t="shared" si="35"/>
        <v>Kurang</v>
      </c>
      <c r="N222" s="66"/>
      <c r="O222" s="3" t="str">
        <f t="shared" si="36"/>
        <v xml:space="preserve"> </v>
      </c>
      <c r="P222" s="3" t="str">
        <f t="shared" si="37"/>
        <v xml:space="preserve"> </v>
      </c>
      <c r="Q222" s="3" t="str">
        <f t="shared" si="38"/>
        <v xml:space="preserve"> </v>
      </c>
      <c r="R222" s="3" t="str">
        <f t="shared" si="39"/>
        <v xml:space="preserve"> </v>
      </c>
      <c r="S222" s="82">
        <f t="shared" si="40"/>
        <v>0</v>
      </c>
    </row>
    <row r="223" spans="1:19" s="67" customFormat="1" ht="14.25" x14ac:dyDescent="0.25">
      <c r="A223" s="44">
        <f>BIODATA!A221</f>
        <v>216</v>
      </c>
      <c r="B223" s="44" t="str">
        <f>BIODATA!D221</f>
        <v>021012169</v>
      </c>
      <c r="C223" s="45" t="str">
        <f>BIODATA!E221</f>
        <v xml:space="preserve"> MEIDINY FADILLAH SARI</v>
      </c>
      <c r="D223" s="44" t="str">
        <f>BIODATA!G221</f>
        <v>Administrasi Perkantoran</v>
      </c>
      <c r="E223" s="5"/>
      <c r="F223" s="5"/>
      <c r="G223" s="16"/>
      <c r="H223" s="86"/>
      <c r="I223" s="82">
        <f t="shared" si="31"/>
        <v>0</v>
      </c>
      <c r="J223" s="83" t="str">
        <f t="shared" si="32"/>
        <v>Kurang</v>
      </c>
      <c r="K223" s="83" t="str">
        <f t="shared" si="33"/>
        <v>Kurang</v>
      </c>
      <c r="L223" s="83" t="str">
        <f t="shared" si="34"/>
        <v>Kurang</v>
      </c>
      <c r="M223" s="83" t="str">
        <f t="shared" si="35"/>
        <v>Kurang</v>
      </c>
      <c r="N223" s="66"/>
      <c r="O223" s="3" t="str">
        <f t="shared" si="36"/>
        <v xml:space="preserve"> </v>
      </c>
      <c r="P223" s="3" t="str">
        <f t="shared" si="37"/>
        <v xml:space="preserve"> </v>
      </c>
      <c r="Q223" s="3" t="str">
        <f t="shared" si="38"/>
        <v xml:space="preserve"> </v>
      </c>
      <c r="R223" s="3" t="str">
        <f t="shared" si="39"/>
        <v xml:space="preserve"> </v>
      </c>
      <c r="S223" s="82">
        <f t="shared" si="40"/>
        <v>0</v>
      </c>
    </row>
    <row r="224" spans="1:19" s="67" customFormat="1" ht="14.25" x14ac:dyDescent="0.25">
      <c r="A224" s="44">
        <f>BIODATA!A222</f>
        <v>217</v>
      </c>
      <c r="B224" s="44" t="str">
        <f>BIODATA!D222</f>
        <v>021012178</v>
      </c>
      <c r="C224" s="45" t="str">
        <f>BIODATA!E222</f>
        <v xml:space="preserve"> MILAH ROSA</v>
      </c>
      <c r="D224" s="44" t="str">
        <f>BIODATA!G222</f>
        <v>Administrasi Perkantoran</v>
      </c>
      <c r="E224" s="5"/>
      <c r="F224" s="5"/>
      <c r="G224" s="16"/>
      <c r="H224" s="86"/>
      <c r="I224" s="82">
        <f t="shared" si="31"/>
        <v>0</v>
      </c>
      <c r="J224" s="83" t="str">
        <f t="shared" si="32"/>
        <v>Kurang</v>
      </c>
      <c r="K224" s="83" t="str">
        <f t="shared" si="33"/>
        <v>Kurang</v>
      </c>
      <c r="L224" s="83" t="str">
        <f t="shared" si="34"/>
        <v>Kurang</v>
      </c>
      <c r="M224" s="83" t="str">
        <f t="shared" si="35"/>
        <v>Kurang</v>
      </c>
      <c r="N224" s="66"/>
      <c r="O224" s="3" t="str">
        <f t="shared" si="36"/>
        <v xml:space="preserve"> </v>
      </c>
      <c r="P224" s="3" t="str">
        <f t="shared" si="37"/>
        <v xml:space="preserve"> </v>
      </c>
      <c r="Q224" s="3" t="str">
        <f t="shared" si="38"/>
        <v xml:space="preserve"> </v>
      </c>
      <c r="R224" s="3" t="str">
        <f t="shared" si="39"/>
        <v xml:space="preserve"> </v>
      </c>
      <c r="S224" s="82">
        <f t="shared" si="40"/>
        <v>0</v>
      </c>
    </row>
    <row r="225" spans="1:19" s="67" customFormat="1" ht="14.25" x14ac:dyDescent="0.25">
      <c r="A225" s="44">
        <f>BIODATA!A223</f>
        <v>218</v>
      </c>
      <c r="B225" s="44" t="str">
        <f>BIODATA!D223</f>
        <v>021012187</v>
      </c>
      <c r="C225" s="45" t="str">
        <f>BIODATA!E223</f>
        <v xml:space="preserve"> MILKA SARI</v>
      </c>
      <c r="D225" s="44" t="str">
        <f>BIODATA!G223</f>
        <v>Administrasi Perkantoran</v>
      </c>
      <c r="E225" s="5"/>
      <c r="F225" s="5"/>
      <c r="G225" s="16"/>
      <c r="H225" s="86"/>
      <c r="I225" s="82">
        <f t="shared" si="31"/>
        <v>0</v>
      </c>
      <c r="J225" s="83" t="str">
        <f t="shared" si="32"/>
        <v>Kurang</v>
      </c>
      <c r="K225" s="83" t="str">
        <f t="shared" si="33"/>
        <v>Kurang</v>
      </c>
      <c r="L225" s="83" t="str">
        <f t="shared" si="34"/>
        <v>Kurang</v>
      </c>
      <c r="M225" s="83" t="str">
        <f t="shared" si="35"/>
        <v>Kurang</v>
      </c>
      <c r="N225" s="66"/>
      <c r="O225" s="3" t="str">
        <f t="shared" si="36"/>
        <v xml:space="preserve"> </v>
      </c>
      <c r="P225" s="3" t="str">
        <f t="shared" si="37"/>
        <v xml:space="preserve"> </v>
      </c>
      <c r="Q225" s="3" t="str">
        <f t="shared" si="38"/>
        <v xml:space="preserve"> </v>
      </c>
      <c r="R225" s="3" t="str">
        <f t="shared" si="39"/>
        <v xml:space="preserve"> </v>
      </c>
      <c r="S225" s="82">
        <f t="shared" si="40"/>
        <v>0</v>
      </c>
    </row>
    <row r="226" spans="1:19" s="67" customFormat="1" ht="14.25" x14ac:dyDescent="0.25">
      <c r="A226" s="44">
        <f>BIODATA!A224</f>
        <v>219</v>
      </c>
      <c r="B226" s="44" t="str">
        <f>BIODATA!D224</f>
        <v>021012196</v>
      </c>
      <c r="C226" s="45" t="str">
        <f>BIODATA!E224</f>
        <v xml:space="preserve"> MUTIA AMRINA ROSADAH</v>
      </c>
      <c r="D226" s="44" t="str">
        <f>BIODATA!G224</f>
        <v>Administrasi Perkantoran</v>
      </c>
      <c r="E226" s="5"/>
      <c r="F226" s="5"/>
      <c r="G226" s="16"/>
      <c r="H226" s="86"/>
      <c r="I226" s="82">
        <f t="shared" si="31"/>
        <v>0</v>
      </c>
      <c r="J226" s="83" t="str">
        <f t="shared" si="32"/>
        <v>Kurang</v>
      </c>
      <c r="K226" s="83" t="str">
        <f t="shared" si="33"/>
        <v>Kurang</v>
      </c>
      <c r="L226" s="83" t="str">
        <f t="shared" si="34"/>
        <v>Kurang</v>
      </c>
      <c r="M226" s="83" t="str">
        <f t="shared" si="35"/>
        <v>Kurang</v>
      </c>
      <c r="N226" s="66"/>
      <c r="O226" s="3" t="str">
        <f t="shared" si="36"/>
        <v xml:space="preserve"> </v>
      </c>
      <c r="P226" s="3" t="str">
        <f t="shared" si="37"/>
        <v xml:space="preserve"> </v>
      </c>
      <c r="Q226" s="3" t="str">
        <f t="shared" si="38"/>
        <v xml:space="preserve"> </v>
      </c>
      <c r="R226" s="3" t="str">
        <f t="shared" si="39"/>
        <v xml:space="preserve"> </v>
      </c>
      <c r="S226" s="82">
        <f t="shared" si="40"/>
        <v>0</v>
      </c>
    </row>
    <row r="227" spans="1:19" s="67" customFormat="1" ht="14.25" x14ac:dyDescent="0.25">
      <c r="A227" s="44">
        <f>BIODATA!A225</f>
        <v>220</v>
      </c>
      <c r="B227" s="44" t="str">
        <f>BIODATA!D225</f>
        <v>021012205</v>
      </c>
      <c r="C227" s="45" t="str">
        <f>BIODATA!E225</f>
        <v xml:space="preserve"> NINNA ENGGITA SARI</v>
      </c>
      <c r="D227" s="44" t="str">
        <f>BIODATA!G225</f>
        <v>Administrasi Perkantoran</v>
      </c>
      <c r="E227" s="5"/>
      <c r="F227" s="5"/>
      <c r="G227" s="16"/>
      <c r="H227" s="86"/>
      <c r="I227" s="82">
        <f t="shared" si="31"/>
        <v>0</v>
      </c>
      <c r="J227" s="83" t="str">
        <f t="shared" si="32"/>
        <v>Kurang</v>
      </c>
      <c r="K227" s="83" t="str">
        <f t="shared" si="33"/>
        <v>Kurang</v>
      </c>
      <c r="L227" s="83" t="str">
        <f t="shared" si="34"/>
        <v>Kurang</v>
      </c>
      <c r="M227" s="83" t="str">
        <f t="shared" si="35"/>
        <v>Kurang</v>
      </c>
      <c r="N227" s="66"/>
      <c r="O227" s="3" t="str">
        <f t="shared" si="36"/>
        <v xml:space="preserve"> </v>
      </c>
      <c r="P227" s="3" t="str">
        <f t="shared" si="37"/>
        <v xml:space="preserve"> </v>
      </c>
      <c r="Q227" s="3" t="str">
        <f t="shared" si="38"/>
        <v xml:space="preserve"> </v>
      </c>
      <c r="R227" s="3" t="str">
        <f t="shared" si="39"/>
        <v xml:space="preserve"> </v>
      </c>
      <c r="S227" s="82">
        <f t="shared" si="40"/>
        <v>0</v>
      </c>
    </row>
    <row r="228" spans="1:19" s="67" customFormat="1" ht="14.25" x14ac:dyDescent="0.25">
      <c r="A228" s="44">
        <f>BIODATA!A226</f>
        <v>221</v>
      </c>
      <c r="B228" s="44" t="str">
        <f>BIODATA!D226</f>
        <v>021012214</v>
      </c>
      <c r="C228" s="45" t="str">
        <f>BIODATA!E226</f>
        <v xml:space="preserve"> OCHTA ANGGRAINI</v>
      </c>
      <c r="D228" s="44" t="str">
        <f>BIODATA!G226</f>
        <v>Administrasi Perkantoran</v>
      </c>
      <c r="E228" s="5"/>
      <c r="F228" s="5"/>
      <c r="G228" s="16"/>
      <c r="H228" s="86"/>
      <c r="I228" s="82">
        <f t="shared" si="31"/>
        <v>0</v>
      </c>
      <c r="J228" s="83" t="str">
        <f t="shared" si="32"/>
        <v>Kurang</v>
      </c>
      <c r="K228" s="83" t="str">
        <f t="shared" si="33"/>
        <v>Kurang</v>
      </c>
      <c r="L228" s="83" t="str">
        <f t="shared" si="34"/>
        <v>Kurang</v>
      </c>
      <c r="M228" s="83" t="str">
        <f t="shared" si="35"/>
        <v>Kurang</v>
      </c>
      <c r="N228" s="66"/>
      <c r="O228" s="3" t="str">
        <f t="shared" si="36"/>
        <v xml:space="preserve"> </v>
      </c>
      <c r="P228" s="3" t="str">
        <f t="shared" si="37"/>
        <v xml:space="preserve"> </v>
      </c>
      <c r="Q228" s="3" t="str">
        <f t="shared" si="38"/>
        <v xml:space="preserve"> </v>
      </c>
      <c r="R228" s="3" t="str">
        <f t="shared" si="39"/>
        <v xml:space="preserve"> </v>
      </c>
      <c r="S228" s="82">
        <f t="shared" si="40"/>
        <v>0</v>
      </c>
    </row>
    <row r="229" spans="1:19" s="67" customFormat="1" ht="14.25" x14ac:dyDescent="0.25">
      <c r="A229" s="44">
        <f>BIODATA!A227</f>
        <v>222</v>
      </c>
      <c r="B229" s="44" t="str">
        <f>BIODATA!D227</f>
        <v>021012223</v>
      </c>
      <c r="C229" s="45" t="str">
        <f>BIODATA!E227</f>
        <v xml:space="preserve"> PIPIN AMELINA</v>
      </c>
      <c r="D229" s="44" t="str">
        <f>BIODATA!G227</f>
        <v>Administrasi Perkantoran</v>
      </c>
      <c r="E229" s="5"/>
      <c r="F229" s="5"/>
      <c r="G229" s="16"/>
      <c r="H229" s="86"/>
      <c r="I229" s="82">
        <f t="shared" si="31"/>
        <v>0</v>
      </c>
      <c r="J229" s="83" t="str">
        <f t="shared" si="32"/>
        <v>Kurang</v>
      </c>
      <c r="K229" s="83" t="str">
        <f t="shared" si="33"/>
        <v>Kurang</v>
      </c>
      <c r="L229" s="83" t="str">
        <f t="shared" si="34"/>
        <v>Kurang</v>
      </c>
      <c r="M229" s="83" t="str">
        <f t="shared" si="35"/>
        <v>Kurang</v>
      </c>
      <c r="N229" s="66"/>
      <c r="O229" s="3" t="str">
        <f t="shared" si="36"/>
        <v xml:space="preserve"> </v>
      </c>
      <c r="P229" s="3" t="str">
        <f t="shared" si="37"/>
        <v xml:space="preserve"> </v>
      </c>
      <c r="Q229" s="3" t="str">
        <f t="shared" si="38"/>
        <v xml:space="preserve"> </v>
      </c>
      <c r="R229" s="3" t="str">
        <f t="shared" si="39"/>
        <v xml:space="preserve"> </v>
      </c>
      <c r="S229" s="82">
        <f t="shared" si="40"/>
        <v>0</v>
      </c>
    </row>
    <row r="230" spans="1:19" s="67" customFormat="1" ht="14.25" x14ac:dyDescent="0.25">
      <c r="A230" s="44">
        <f>BIODATA!A228</f>
        <v>223</v>
      </c>
      <c r="B230" s="44" t="str">
        <f>BIODATA!D228</f>
        <v>021012232</v>
      </c>
      <c r="C230" s="45" t="str">
        <f>BIODATA!E228</f>
        <v xml:space="preserve"> PUTRI TASYA JUMARREULINA</v>
      </c>
      <c r="D230" s="44" t="str">
        <f>BIODATA!G228</f>
        <v>Administrasi Perkantoran</v>
      </c>
      <c r="E230" s="5"/>
      <c r="F230" s="5"/>
      <c r="G230" s="16"/>
      <c r="H230" s="86"/>
      <c r="I230" s="82">
        <f t="shared" si="31"/>
        <v>0</v>
      </c>
      <c r="J230" s="83" t="str">
        <f t="shared" si="32"/>
        <v>Kurang</v>
      </c>
      <c r="K230" s="83" t="str">
        <f t="shared" si="33"/>
        <v>Kurang</v>
      </c>
      <c r="L230" s="83" t="str">
        <f t="shared" si="34"/>
        <v>Kurang</v>
      </c>
      <c r="M230" s="83" t="str">
        <f t="shared" si="35"/>
        <v>Kurang</v>
      </c>
      <c r="N230" s="66"/>
      <c r="O230" s="3" t="str">
        <f t="shared" si="36"/>
        <v xml:space="preserve"> </v>
      </c>
      <c r="P230" s="3" t="str">
        <f t="shared" si="37"/>
        <v xml:space="preserve"> </v>
      </c>
      <c r="Q230" s="3" t="str">
        <f t="shared" si="38"/>
        <v xml:space="preserve"> </v>
      </c>
      <c r="R230" s="3" t="str">
        <f t="shared" si="39"/>
        <v xml:space="preserve"> </v>
      </c>
      <c r="S230" s="82">
        <f t="shared" si="40"/>
        <v>0</v>
      </c>
    </row>
    <row r="231" spans="1:19" s="67" customFormat="1" ht="14.25" x14ac:dyDescent="0.25">
      <c r="A231" s="44">
        <f>BIODATA!A229</f>
        <v>224</v>
      </c>
      <c r="B231" s="44" t="str">
        <f>BIODATA!D229</f>
        <v>021012249</v>
      </c>
      <c r="C231" s="45" t="str">
        <f>BIODATA!E229</f>
        <v xml:space="preserve"> RAHMAT RAMADHAN</v>
      </c>
      <c r="D231" s="44" t="str">
        <f>BIODATA!G229</f>
        <v>Administrasi Perkantoran</v>
      </c>
      <c r="E231" s="5"/>
      <c r="F231" s="5"/>
      <c r="G231" s="16"/>
      <c r="H231" s="86"/>
      <c r="I231" s="82">
        <f t="shared" si="31"/>
        <v>0</v>
      </c>
      <c r="J231" s="83" t="str">
        <f t="shared" si="32"/>
        <v>Kurang</v>
      </c>
      <c r="K231" s="83" t="str">
        <f t="shared" si="33"/>
        <v>Kurang</v>
      </c>
      <c r="L231" s="83" t="str">
        <f t="shared" si="34"/>
        <v>Kurang</v>
      </c>
      <c r="M231" s="83" t="str">
        <f t="shared" si="35"/>
        <v>Kurang</v>
      </c>
      <c r="N231" s="66"/>
      <c r="O231" s="3" t="str">
        <f t="shared" si="36"/>
        <v xml:space="preserve"> </v>
      </c>
      <c r="P231" s="3" t="str">
        <f t="shared" si="37"/>
        <v xml:space="preserve"> </v>
      </c>
      <c r="Q231" s="3" t="str">
        <f t="shared" si="38"/>
        <v xml:space="preserve"> </v>
      </c>
      <c r="R231" s="3" t="str">
        <f t="shared" si="39"/>
        <v xml:space="preserve"> </v>
      </c>
      <c r="S231" s="82">
        <f t="shared" si="40"/>
        <v>0</v>
      </c>
    </row>
    <row r="232" spans="1:19" s="67" customFormat="1" ht="14.25" x14ac:dyDescent="0.25">
      <c r="A232" s="44">
        <f>BIODATA!A230</f>
        <v>225</v>
      </c>
      <c r="B232" s="44" t="str">
        <f>BIODATA!D230</f>
        <v>021012258</v>
      </c>
      <c r="C232" s="45" t="str">
        <f>BIODATA!E230</f>
        <v xml:space="preserve"> RANI SANTIKA </v>
      </c>
      <c r="D232" s="44" t="str">
        <f>BIODATA!G230</f>
        <v>Administrasi Perkantoran</v>
      </c>
      <c r="E232" s="5"/>
      <c r="F232" s="5"/>
      <c r="G232" s="16"/>
      <c r="H232" s="86"/>
      <c r="I232" s="82">
        <f t="shared" si="31"/>
        <v>0</v>
      </c>
      <c r="J232" s="83" t="str">
        <f t="shared" si="32"/>
        <v>Kurang</v>
      </c>
      <c r="K232" s="83" t="str">
        <f t="shared" si="33"/>
        <v>Kurang</v>
      </c>
      <c r="L232" s="83" t="str">
        <f t="shared" si="34"/>
        <v>Kurang</v>
      </c>
      <c r="M232" s="83" t="str">
        <f t="shared" si="35"/>
        <v>Kurang</v>
      </c>
      <c r="N232" s="66"/>
      <c r="O232" s="3" t="str">
        <f t="shared" si="36"/>
        <v xml:space="preserve"> </v>
      </c>
      <c r="P232" s="3" t="str">
        <f t="shared" si="37"/>
        <v xml:space="preserve"> </v>
      </c>
      <c r="Q232" s="3" t="str">
        <f t="shared" si="38"/>
        <v xml:space="preserve"> </v>
      </c>
      <c r="R232" s="3" t="str">
        <f t="shared" si="39"/>
        <v xml:space="preserve"> </v>
      </c>
      <c r="S232" s="82">
        <f t="shared" si="40"/>
        <v>0</v>
      </c>
    </row>
    <row r="233" spans="1:19" s="67" customFormat="1" ht="14.25" x14ac:dyDescent="0.25">
      <c r="A233" s="44">
        <f>BIODATA!A231</f>
        <v>226</v>
      </c>
      <c r="B233" s="44" t="str">
        <f>BIODATA!D231</f>
        <v>021012267</v>
      </c>
      <c r="C233" s="45" t="str">
        <f>BIODATA!E231</f>
        <v xml:space="preserve"> RENDI HAZIBUAN</v>
      </c>
      <c r="D233" s="44" t="str">
        <f>BIODATA!G231</f>
        <v>Administrasi Perkantoran</v>
      </c>
      <c r="E233" s="5"/>
      <c r="F233" s="5"/>
      <c r="G233" s="16"/>
      <c r="H233" s="86"/>
      <c r="I233" s="82">
        <f t="shared" si="31"/>
        <v>0</v>
      </c>
      <c r="J233" s="83" t="str">
        <f t="shared" si="32"/>
        <v>Kurang</v>
      </c>
      <c r="K233" s="83" t="str">
        <f t="shared" si="33"/>
        <v>Kurang</v>
      </c>
      <c r="L233" s="83" t="str">
        <f t="shared" si="34"/>
        <v>Kurang</v>
      </c>
      <c r="M233" s="83" t="str">
        <f t="shared" si="35"/>
        <v>Kurang</v>
      </c>
      <c r="N233" s="66"/>
      <c r="O233" s="3" t="str">
        <f t="shared" si="36"/>
        <v xml:space="preserve"> </v>
      </c>
      <c r="P233" s="3" t="str">
        <f t="shared" si="37"/>
        <v xml:space="preserve"> </v>
      </c>
      <c r="Q233" s="3" t="str">
        <f t="shared" si="38"/>
        <v xml:space="preserve"> </v>
      </c>
      <c r="R233" s="3" t="str">
        <f t="shared" si="39"/>
        <v xml:space="preserve"> </v>
      </c>
      <c r="S233" s="82">
        <f t="shared" si="40"/>
        <v>0</v>
      </c>
    </row>
    <row r="234" spans="1:19" s="67" customFormat="1" ht="14.25" x14ac:dyDescent="0.25">
      <c r="A234" s="44">
        <f>BIODATA!A232</f>
        <v>227</v>
      </c>
      <c r="B234" s="44" t="str">
        <f>BIODATA!D232</f>
        <v>021012276</v>
      </c>
      <c r="C234" s="45" t="str">
        <f>BIODATA!E232</f>
        <v xml:space="preserve"> REVYTA</v>
      </c>
      <c r="D234" s="44" t="str">
        <f>BIODATA!G232</f>
        <v>Administrasi Perkantoran</v>
      </c>
      <c r="E234" s="5"/>
      <c r="F234" s="5"/>
      <c r="G234" s="16"/>
      <c r="H234" s="86"/>
      <c r="I234" s="82">
        <f t="shared" si="31"/>
        <v>0</v>
      </c>
      <c r="J234" s="83" t="str">
        <f t="shared" si="32"/>
        <v>Kurang</v>
      </c>
      <c r="K234" s="83" t="str">
        <f t="shared" si="33"/>
        <v>Kurang</v>
      </c>
      <c r="L234" s="83" t="str">
        <f t="shared" si="34"/>
        <v>Kurang</v>
      </c>
      <c r="M234" s="83" t="str">
        <f t="shared" si="35"/>
        <v>Kurang</v>
      </c>
      <c r="N234" s="66"/>
      <c r="O234" s="3" t="str">
        <f t="shared" si="36"/>
        <v xml:space="preserve"> </v>
      </c>
      <c r="P234" s="3" t="str">
        <f t="shared" si="37"/>
        <v xml:space="preserve"> </v>
      </c>
      <c r="Q234" s="3" t="str">
        <f t="shared" si="38"/>
        <v xml:space="preserve"> </v>
      </c>
      <c r="R234" s="3" t="str">
        <f t="shared" si="39"/>
        <v xml:space="preserve"> </v>
      </c>
      <c r="S234" s="82">
        <f t="shared" si="40"/>
        <v>0</v>
      </c>
    </row>
    <row r="235" spans="1:19" s="67" customFormat="1" ht="14.25" x14ac:dyDescent="0.25">
      <c r="A235" s="44">
        <f>BIODATA!A233</f>
        <v>228</v>
      </c>
      <c r="B235" s="44" t="str">
        <f>BIODATA!D233</f>
        <v>021012285</v>
      </c>
      <c r="C235" s="45" t="str">
        <f>BIODATA!E233</f>
        <v xml:space="preserve"> RIKA LESTARI</v>
      </c>
      <c r="D235" s="44" t="str">
        <f>BIODATA!G233</f>
        <v>Administrasi Perkantoran</v>
      </c>
      <c r="E235" s="5"/>
      <c r="F235" s="5"/>
      <c r="G235" s="16"/>
      <c r="H235" s="86"/>
      <c r="I235" s="82">
        <f t="shared" si="31"/>
        <v>0</v>
      </c>
      <c r="J235" s="83" t="str">
        <f t="shared" si="32"/>
        <v>Kurang</v>
      </c>
      <c r="K235" s="83" t="str">
        <f t="shared" si="33"/>
        <v>Kurang</v>
      </c>
      <c r="L235" s="83" t="str">
        <f t="shared" si="34"/>
        <v>Kurang</v>
      </c>
      <c r="M235" s="83" t="str">
        <f t="shared" si="35"/>
        <v>Kurang</v>
      </c>
      <c r="N235" s="66"/>
      <c r="O235" s="3" t="str">
        <f t="shared" si="36"/>
        <v xml:space="preserve"> </v>
      </c>
      <c r="P235" s="3" t="str">
        <f t="shared" si="37"/>
        <v xml:space="preserve"> </v>
      </c>
      <c r="Q235" s="3" t="str">
        <f t="shared" si="38"/>
        <v xml:space="preserve"> </v>
      </c>
      <c r="R235" s="3" t="str">
        <f t="shared" si="39"/>
        <v xml:space="preserve"> </v>
      </c>
      <c r="S235" s="82">
        <f t="shared" si="40"/>
        <v>0</v>
      </c>
    </row>
    <row r="236" spans="1:19" s="67" customFormat="1" ht="14.25" x14ac:dyDescent="0.25">
      <c r="A236" s="44">
        <f>BIODATA!A234</f>
        <v>229</v>
      </c>
      <c r="B236" s="44" t="str">
        <f>BIODATA!D234</f>
        <v>021012294</v>
      </c>
      <c r="C236" s="45" t="str">
        <f>BIODATA!E234</f>
        <v xml:space="preserve"> RIKO ROMADON INDIKA</v>
      </c>
      <c r="D236" s="44" t="str">
        <f>BIODATA!G234</f>
        <v>Administrasi Perkantoran</v>
      </c>
      <c r="E236" s="5"/>
      <c r="F236" s="5"/>
      <c r="G236" s="16"/>
      <c r="H236" s="86"/>
      <c r="I236" s="82">
        <f t="shared" si="31"/>
        <v>0</v>
      </c>
      <c r="J236" s="83" t="str">
        <f t="shared" si="32"/>
        <v>Kurang</v>
      </c>
      <c r="K236" s="83" t="str">
        <f t="shared" si="33"/>
        <v>Kurang</v>
      </c>
      <c r="L236" s="83" t="str">
        <f t="shared" si="34"/>
        <v>Kurang</v>
      </c>
      <c r="M236" s="83" t="str">
        <f t="shared" si="35"/>
        <v>Kurang</v>
      </c>
      <c r="N236" s="66"/>
      <c r="O236" s="3" t="str">
        <f t="shared" si="36"/>
        <v xml:space="preserve"> </v>
      </c>
      <c r="P236" s="3" t="str">
        <f t="shared" si="37"/>
        <v xml:space="preserve"> </v>
      </c>
      <c r="Q236" s="3" t="str">
        <f t="shared" si="38"/>
        <v xml:space="preserve"> </v>
      </c>
      <c r="R236" s="3" t="str">
        <f t="shared" si="39"/>
        <v xml:space="preserve"> </v>
      </c>
      <c r="S236" s="82">
        <f t="shared" si="40"/>
        <v>0</v>
      </c>
    </row>
    <row r="237" spans="1:19" s="67" customFormat="1" ht="14.25" x14ac:dyDescent="0.25">
      <c r="A237" s="44">
        <f>BIODATA!A235</f>
        <v>230</v>
      </c>
      <c r="B237" s="44" t="str">
        <f>BIODATA!D235</f>
        <v>021012303</v>
      </c>
      <c r="C237" s="45" t="str">
        <f>BIODATA!E235</f>
        <v xml:space="preserve"> RISKI JUHARIYAH</v>
      </c>
      <c r="D237" s="44" t="str">
        <f>BIODATA!G235</f>
        <v>Administrasi Perkantoran</v>
      </c>
      <c r="E237" s="5"/>
      <c r="F237" s="5"/>
      <c r="G237" s="16"/>
      <c r="H237" s="86"/>
      <c r="I237" s="82">
        <f t="shared" si="31"/>
        <v>0</v>
      </c>
      <c r="J237" s="83" t="str">
        <f t="shared" si="32"/>
        <v>Kurang</v>
      </c>
      <c r="K237" s="83" t="str">
        <f t="shared" si="33"/>
        <v>Kurang</v>
      </c>
      <c r="L237" s="83" t="str">
        <f t="shared" si="34"/>
        <v>Kurang</v>
      </c>
      <c r="M237" s="83" t="str">
        <f t="shared" si="35"/>
        <v>Kurang</v>
      </c>
      <c r="N237" s="66"/>
      <c r="O237" s="3" t="str">
        <f t="shared" si="36"/>
        <v xml:space="preserve"> </v>
      </c>
      <c r="P237" s="3" t="str">
        <f t="shared" si="37"/>
        <v xml:space="preserve"> </v>
      </c>
      <c r="Q237" s="3" t="str">
        <f t="shared" si="38"/>
        <v xml:space="preserve"> </v>
      </c>
      <c r="R237" s="3" t="str">
        <f t="shared" si="39"/>
        <v xml:space="preserve"> </v>
      </c>
      <c r="S237" s="82">
        <f t="shared" si="40"/>
        <v>0</v>
      </c>
    </row>
    <row r="238" spans="1:19" s="67" customFormat="1" ht="14.25" x14ac:dyDescent="0.25">
      <c r="A238" s="44">
        <f>BIODATA!A236</f>
        <v>231</v>
      </c>
      <c r="B238" s="44" t="str">
        <f>BIODATA!D236</f>
        <v>021012312</v>
      </c>
      <c r="C238" s="45" t="str">
        <f>BIODATA!E236</f>
        <v xml:space="preserve"> ROCKY PUTRA. A</v>
      </c>
      <c r="D238" s="44" t="str">
        <f>BIODATA!G236</f>
        <v>Administrasi Perkantoran</v>
      </c>
      <c r="E238" s="5"/>
      <c r="F238" s="5"/>
      <c r="G238" s="16"/>
      <c r="H238" s="86"/>
      <c r="I238" s="82">
        <f t="shared" si="31"/>
        <v>0</v>
      </c>
      <c r="J238" s="83" t="str">
        <f t="shared" si="32"/>
        <v>Kurang</v>
      </c>
      <c r="K238" s="83" t="str">
        <f t="shared" si="33"/>
        <v>Kurang</v>
      </c>
      <c r="L238" s="83" t="str">
        <f t="shared" si="34"/>
        <v>Kurang</v>
      </c>
      <c r="M238" s="83" t="str">
        <f t="shared" si="35"/>
        <v>Kurang</v>
      </c>
      <c r="N238" s="66"/>
      <c r="O238" s="3" t="str">
        <f t="shared" si="36"/>
        <v xml:space="preserve"> </v>
      </c>
      <c r="P238" s="3" t="str">
        <f t="shared" si="37"/>
        <v xml:space="preserve"> </v>
      </c>
      <c r="Q238" s="3" t="str">
        <f t="shared" si="38"/>
        <v xml:space="preserve"> </v>
      </c>
      <c r="R238" s="3" t="str">
        <f t="shared" si="39"/>
        <v xml:space="preserve"> </v>
      </c>
      <c r="S238" s="82">
        <f t="shared" si="40"/>
        <v>0</v>
      </c>
    </row>
    <row r="239" spans="1:19" s="67" customFormat="1" ht="14.25" x14ac:dyDescent="0.25">
      <c r="A239" s="44">
        <f>BIODATA!A237</f>
        <v>232</v>
      </c>
      <c r="B239" s="44" t="str">
        <f>BIODATA!D237</f>
        <v>021012329</v>
      </c>
      <c r="C239" s="45" t="str">
        <f>BIODATA!E237</f>
        <v xml:space="preserve"> ROHMA DONA HALIMA TUN SAKDIA</v>
      </c>
      <c r="D239" s="44" t="str">
        <f>BIODATA!G237</f>
        <v>Administrasi Perkantoran</v>
      </c>
      <c r="E239" s="5"/>
      <c r="F239" s="5"/>
      <c r="G239" s="16"/>
      <c r="H239" s="86"/>
      <c r="I239" s="82">
        <f t="shared" si="31"/>
        <v>0</v>
      </c>
      <c r="J239" s="83" t="str">
        <f t="shared" si="32"/>
        <v>Kurang</v>
      </c>
      <c r="K239" s="83" t="str">
        <f t="shared" si="33"/>
        <v>Kurang</v>
      </c>
      <c r="L239" s="83" t="str">
        <f t="shared" si="34"/>
        <v>Kurang</v>
      </c>
      <c r="M239" s="83" t="str">
        <f t="shared" si="35"/>
        <v>Kurang</v>
      </c>
      <c r="N239" s="66"/>
      <c r="O239" s="3" t="str">
        <f t="shared" si="36"/>
        <v xml:space="preserve"> </v>
      </c>
      <c r="P239" s="3" t="str">
        <f t="shared" si="37"/>
        <v xml:space="preserve"> </v>
      </c>
      <c r="Q239" s="3" t="str">
        <f t="shared" si="38"/>
        <v xml:space="preserve"> </v>
      </c>
      <c r="R239" s="3" t="str">
        <f t="shared" si="39"/>
        <v xml:space="preserve"> </v>
      </c>
      <c r="S239" s="82">
        <f t="shared" si="40"/>
        <v>0</v>
      </c>
    </row>
    <row r="240" spans="1:19" s="67" customFormat="1" ht="14.25" x14ac:dyDescent="0.25">
      <c r="A240" s="44">
        <f>BIODATA!A238</f>
        <v>233</v>
      </c>
      <c r="B240" s="44" t="str">
        <f>BIODATA!D238</f>
        <v>021012338</v>
      </c>
      <c r="C240" s="45" t="str">
        <f>BIODATA!E238</f>
        <v xml:space="preserve"> SAWIYA AGUSTINA</v>
      </c>
      <c r="D240" s="44" t="str">
        <f>BIODATA!G238</f>
        <v>Administrasi Perkantoran</v>
      </c>
      <c r="E240" s="5"/>
      <c r="F240" s="5"/>
      <c r="G240" s="16"/>
      <c r="H240" s="86"/>
      <c r="I240" s="82">
        <f t="shared" si="31"/>
        <v>0</v>
      </c>
      <c r="J240" s="83" t="str">
        <f t="shared" si="32"/>
        <v>Kurang</v>
      </c>
      <c r="K240" s="83" t="str">
        <f t="shared" si="33"/>
        <v>Kurang</v>
      </c>
      <c r="L240" s="83" t="str">
        <f t="shared" si="34"/>
        <v>Kurang</v>
      </c>
      <c r="M240" s="83" t="str">
        <f t="shared" si="35"/>
        <v>Kurang</v>
      </c>
      <c r="N240" s="66"/>
      <c r="O240" s="3" t="str">
        <f t="shared" si="36"/>
        <v xml:space="preserve"> </v>
      </c>
      <c r="P240" s="3" t="str">
        <f t="shared" si="37"/>
        <v xml:space="preserve"> </v>
      </c>
      <c r="Q240" s="3" t="str">
        <f t="shared" si="38"/>
        <v xml:space="preserve"> </v>
      </c>
      <c r="R240" s="3" t="str">
        <f t="shared" si="39"/>
        <v xml:space="preserve"> </v>
      </c>
      <c r="S240" s="82">
        <f t="shared" si="40"/>
        <v>0</v>
      </c>
    </row>
    <row r="241" spans="1:19" s="67" customFormat="1" ht="14.25" x14ac:dyDescent="0.25">
      <c r="A241" s="44">
        <f>BIODATA!A239</f>
        <v>234</v>
      </c>
      <c r="B241" s="44" t="str">
        <f>BIODATA!D239</f>
        <v>021012347</v>
      </c>
      <c r="C241" s="45" t="str">
        <f>BIODATA!E239</f>
        <v xml:space="preserve"> SELLI DWIVA</v>
      </c>
      <c r="D241" s="44" t="str">
        <f>BIODATA!G239</f>
        <v>Administrasi Perkantoran</v>
      </c>
      <c r="E241" s="53"/>
      <c r="F241" s="53"/>
      <c r="G241" s="54"/>
      <c r="H241" s="87"/>
      <c r="I241" s="82">
        <f t="shared" si="31"/>
        <v>0</v>
      </c>
      <c r="J241" s="83" t="str">
        <f t="shared" si="32"/>
        <v>Kurang</v>
      </c>
      <c r="K241" s="83" t="str">
        <f t="shared" si="33"/>
        <v>Kurang</v>
      </c>
      <c r="L241" s="83" t="str">
        <f t="shared" si="34"/>
        <v>Kurang</v>
      </c>
      <c r="M241" s="83" t="str">
        <f t="shared" si="35"/>
        <v>Kurang</v>
      </c>
      <c r="N241" s="66"/>
      <c r="O241" s="3" t="str">
        <f t="shared" si="36"/>
        <v xml:space="preserve"> </v>
      </c>
      <c r="P241" s="3" t="str">
        <f t="shared" si="37"/>
        <v xml:space="preserve"> </v>
      </c>
      <c r="Q241" s="3" t="str">
        <f t="shared" si="38"/>
        <v xml:space="preserve"> </v>
      </c>
      <c r="R241" s="3" t="str">
        <f t="shared" si="39"/>
        <v xml:space="preserve"> </v>
      </c>
      <c r="S241" s="82">
        <f t="shared" si="40"/>
        <v>0</v>
      </c>
    </row>
    <row r="242" spans="1:19" s="67" customFormat="1" ht="14.25" x14ac:dyDescent="0.25">
      <c r="A242" s="44">
        <f>BIODATA!A240</f>
        <v>235</v>
      </c>
      <c r="B242" s="44" t="str">
        <f>BIODATA!D240</f>
        <v>021012356</v>
      </c>
      <c r="C242" s="45" t="str">
        <f>BIODATA!E240</f>
        <v xml:space="preserve"> SELVIA SAFITRI</v>
      </c>
      <c r="D242" s="44" t="str">
        <f>BIODATA!G240</f>
        <v>Administrasi Perkantoran</v>
      </c>
      <c r="E242" s="53"/>
      <c r="F242" s="53"/>
      <c r="G242" s="54"/>
      <c r="H242" s="87"/>
      <c r="I242" s="82">
        <f t="shared" si="31"/>
        <v>0</v>
      </c>
      <c r="J242" s="83" t="str">
        <f t="shared" si="32"/>
        <v>Kurang</v>
      </c>
      <c r="K242" s="83" t="str">
        <f t="shared" si="33"/>
        <v>Kurang</v>
      </c>
      <c r="L242" s="83" t="str">
        <f t="shared" si="34"/>
        <v>Kurang</v>
      </c>
      <c r="M242" s="83" t="str">
        <f t="shared" si="35"/>
        <v>Kurang</v>
      </c>
      <c r="N242" s="66"/>
      <c r="O242" s="3" t="str">
        <f t="shared" si="36"/>
        <v xml:space="preserve"> </v>
      </c>
      <c r="P242" s="3" t="str">
        <f t="shared" si="37"/>
        <v xml:space="preserve"> </v>
      </c>
      <c r="Q242" s="3" t="str">
        <f t="shared" si="38"/>
        <v xml:space="preserve"> </v>
      </c>
      <c r="R242" s="3" t="str">
        <f t="shared" si="39"/>
        <v xml:space="preserve"> </v>
      </c>
      <c r="S242" s="82">
        <f t="shared" si="40"/>
        <v>0</v>
      </c>
    </row>
    <row r="243" spans="1:19" s="67" customFormat="1" ht="14.25" x14ac:dyDescent="0.25">
      <c r="A243" s="44">
        <f>BIODATA!A241</f>
        <v>236</v>
      </c>
      <c r="B243" s="44" t="str">
        <f>BIODATA!D241</f>
        <v>021012365</v>
      </c>
      <c r="C243" s="45" t="str">
        <f>BIODATA!E241</f>
        <v xml:space="preserve"> SINTA AYU SRINANDANI</v>
      </c>
      <c r="D243" s="44" t="str">
        <f>BIODATA!G241</f>
        <v>Administrasi Perkantoran</v>
      </c>
      <c r="E243" s="53"/>
      <c r="F243" s="53"/>
      <c r="G243" s="54"/>
      <c r="H243" s="87"/>
      <c r="I243" s="82">
        <f t="shared" si="31"/>
        <v>0</v>
      </c>
      <c r="J243" s="83" t="str">
        <f t="shared" si="32"/>
        <v>Kurang</v>
      </c>
      <c r="K243" s="83" t="str">
        <f t="shared" si="33"/>
        <v>Kurang</v>
      </c>
      <c r="L243" s="83" t="str">
        <f t="shared" si="34"/>
        <v>Kurang</v>
      </c>
      <c r="M243" s="83" t="str">
        <f t="shared" si="35"/>
        <v>Kurang</v>
      </c>
      <c r="N243" s="66"/>
      <c r="O243" s="3" t="str">
        <f t="shared" si="36"/>
        <v xml:space="preserve"> </v>
      </c>
      <c r="P243" s="3" t="str">
        <f t="shared" si="37"/>
        <v xml:space="preserve"> </v>
      </c>
      <c r="Q243" s="3" t="str">
        <f t="shared" si="38"/>
        <v xml:space="preserve"> </v>
      </c>
      <c r="R243" s="3" t="str">
        <f t="shared" si="39"/>
        <v xml:space="preserve"> </v>
      </c>
      <c r="S243" s="82">
        <f t="shared" si="40"/>
        <v>0</v>
      </c>
    </row>
    <row r="244" spans="1:19" s="67" customFormat="1" ht="14.25" x14ac:dyDescent="0.25">
      <c r="A244" s="44">
        <f>BIODATA!A242</f>
        <v>237</v>
      </c>
      <c r="B244" s="44" t="str">
        <f>BIODATA!D242</f>
        <v>021012374</v>
      </c>
      <c r="C244" s="45" t="str">
        <f>BIODATA!E242</f>
        <v xml:space="preserve"> TINA SURYANI</v>
      </c>
      <c r="D244" s="44" t="str">
        <f>BIODATA!G242</f>
        <v>Administrasi Perkantoran</v>
      </c>
      <c r="E244" s="53"/>
      <c r="F244" s="53"/>
      <c r="G244" s="54"/>
      <c r="H244" s="87"/>
      <c r="I244" s="82">
        <f t="shared" si="31"/>
        <v>0</v>
      </c>
      <c r="J244" s="83" t="str">
        <f t="shared" si="32"/>
        <v>Kurang</v>
      </c>
      <c r="K244" s="83" t="str">
        <f t="shared" si="33"/>
        <v>Kurang</v>
      </c>
      <c r="L244" s="83" t="str">
        <f t="shared" si="34"/>
        <v>Kurang</v>
      </c>
      <c r="M244" s="83" t="str">
        <f t="shared" si="35"/>
        <v>Kurang</v>
      </c>
      <c r="N244" s="66"/>
      <c r="O244" s="3" t="str">
        <f t="shared" si="36"/>
        <v xml:space="preserve"> </v>
      </c>
      <c r="P244" s="3" t="str">
        <f t="shared" si="37"/>
        <v xml:space="preserve"> </v>
      </c>
      <c r="Q244" s="3" t="str">
        <f t="shared" si="38"/>
        <v xml:space="preserve"> </v>
      </c>
      <c r="R244" s="3" t="str">
        <f t="shared" si="39"/>
        <v xml:space="preserve"> </v>
      </c>
      <c r="S244" s="82">
        <f t="shared" si="40"/>
        <v>0</v>
      </c>
    </row>
    <row r="245" spans="1:19" s="67" customFormat="1" ht="14.25" x14ac:dyDescent="0.25">
      <c r="A245" s="44">
        <f>BIODATA!A243</f>
        <v>238</v>
      </c>
      <c r="B245" s="44" t="str">
        <f>BIODATA!D243</f>
        <v>021012383</v>
      </c>
      <c r="C245" s="45" t="str">
        <f>BIODATA!E243</f>
        <v xml:space="preserve"> USMANTO</v>
      </c>
      <c r="D245" s="44" t="str">
        <f>BIODATA!G243</f>
        <v>Administrasi Perkantoran</v>
      </c>
      <c r="E245" s="53"/>
      <c r="F245" s="53"/>
      <c r="G245" s="54"/>
      <c r="H245" s="87"/>
      <c r="I245" s="82">
        <f t="shared" si="31"/>
        <v>0</v>
      </c>
      <c r="J245" s="83" t="str">
        <f t="shared" si="32"/>
        <v>Kurang</v>
      </c>
      <c r="K245" s="83" t="str">
        <f t="shared" si="33"/>
        <v>Kurang</v>
      </c>
      <c r="L245" s="83" t="str">
        <f t="shared" si="34"/>
        <v>Kurang</v>
      </c>
      <c r="M245" s="83" t="str">
        <f t="shared" si="35"/>
        <v>Kurang</v>
      </c>
      <c r="N245" s="66"/>
      <c r="O245" s="3" t="str">
        <f t="shared" si="36"/>
        <v xml:space="preserve"> </v>
      </c>
      <c r="P245" s="3" t="str">
        <f t="shared" si="37"/>
        <v xml:space="preserve"> </v>
      </c>
      <c r="Q245" s="3" t="str">
        <f t="shared" si="38"/>
        <v xml:space="preserve"> </v>
      </c>
      <c r="R245" s="3" t="str">
        <f t="shared" si="39"/>
        <v xml:space="preserve"> </v>
      </c>
      <c r="S245" s="82">
        <f t="shared" si="40"/>
        <v>0</v>
      </c>
    </row>
    <row r="246" spans="1:19" s="67" customFormat="1" ht="14.25" x14ac:dyDescent="0.25">
      <c r="A246" s="44">
        <f>BIODATA!A244</f>
        <v>239</v>
      </c>
      <c r="B246" s="44" t="str">
        <f>BIODATA!D244</f>
        <v>021012392</v>
      </c>
      <c r="C246" s="45" t="str">
        <f>BIODATA!E244</f>
        <v xml:space="preserve"> WENNI APTARINA</v>
      </c>
      <c r="D246" s="44" t="str">
        <f>BIODATA!G244</f>
        <v>Administrasi Perkantoran</v>
      </c>
      <c r="E246" s="53"/>
      <c r="F246" s="53"/>
      <c r="G246" s="54"/>
      <c r="H246" s="87"/>
      <c r="I246" s="82">
        <f t="shared" si="31"/>
        <v>0</v>
      </c>
      <c r="J246" s="83" t="str">
        <f t="shared" si="32"/>
        <v>Kurang</v>
      </c>
      <c r="K246" s="83" t="str">
        <f t="shared" si="33"/>
        <v>Kurang</v>
      </c>
      <c r="L246" s="83" t="str">
        <f t="shared" si="34"/>
        <v>Kurang</v>
      </c>
      <c r="M246" s="83" t="str">
        <f t="shared" si="35"/>
        <v>Kurang</v>
      </c>
      <c r="N246" s="66"/>
      <c r="O246" s="3" t="str">
        <f t="shared" si="36"/>
        <v xml:space="preserve"> </v>
      </c>
      <c r="P246" s="3" t="str">
        <f t="shared" si="37"/>
        <v xml:space="preserve"> </v>
      </c>
      <c r="Q246" s="3" t="str">
        <f t="shared" si="38"/>
        <v xml:space="preserve"> </v>
      </c>
      <c r="R246" s="3" t="str">
        <f t="shared" si="39"/>
        <v xml:space="preserve"> </v>
      </c>
      <c r="S246" s="82">
        <f t="shared" si="40"/>
        <v>0</v>
      </c>
    </row>
    <row r="247" spans="1:19" s="67" customFormat="1" ht="14.25" x14ac:dyDescent="0.25">
      <c r="A247" s="44">
        <f>BIODATA!A245</f>
        <v>240</v>
      </c>
      <c r="B247" s="44" t="str">
        <f>BIODATA!D245</f>
        <v>021012409</v>
      </c>
      <c r="C247" s="45" t="str">
        <f>BIODATA!E245</f>
        <v xml:space="preserve"> YULIA CITRA</v>
      </c>
      <c r="D247" s="44" t="str">
        <f>BIODATA!G245</f>
        <v>Administrasi Perkantoran</v>
      </c>
      <c r="E247" s="53"/>
      <c r="F247" s="53"/>
      <c r="G247" s="54"/>
      <c r="H247" s="87"/>
      <c r="I247" s="82">
        <f t="shared" si="31"/>
        <v>0</v>
      </c>
      <c r="J247" s="83" t="str">
        <f t="shared" si="32"/>
        <v>Kurang</v>
      </c>
      <c r="K247" s="83" t="str">
        <f t="shared" si="33"/>
        <v>Kurang</v>
      </c>
      <c r="L247" s="83" t="str">
        <f t="shared" si="34"/>
        <v>Kurang</v>
      </c>
      <c r="M247" s="83" t="str">
        <f t="shared" si="35"/>
        <v>Kurang</v>
      </c>
      <c r="N247" s="66"/>
      <c r="O247" s="3" t="str">
        <f t="shared" si="36"/>
        <v xml:space="preserve"> </v>
      </c>
      <c r="P247" s="3" t="str">
        <f t="shared" si="37"/>
        <v xml:space="preserve"> </v>
      </c>
      <c r="Q247" s="3" t="str">
        <f t="shared" si="38"/>
        <v xml:space="preserve"> </v>
      </c>
      <c r="R247" s="3" t="str">
        <f t="shared" si="39"/>
        <v xml:space="preserve"> </v>
      </c>
      <c r="S247" s="82">
        <f t="shared" si="40"/>
        <v>0</v>
      </c>
    </row>
    <row r="248" spans="1:19" s="67" customFormat="1" ht="14.25" x14ac:dyDescent="0.25">
      <c r="A248" s="44">
        <f>BIODATA!A246</f>
        <v>241</v>
      </c>
      <c r="B248" s="44" t="str">
        <f>BIODATA!D246</f>
        <v>021012418</v>
      </c>
      <c r="C248" s="45" t="str">
        <f>BIODATA!E246</f>
        <v xml:space="preserve"> YUNICE MONICA SARI</v>
      </c>
      <c r="D248" s="44" t="str">
        <f>BIODATA!G246</f>
        <v>Administrasi Perkantoran</v>
      </c>
      <c r="E248" s="53"/>
      <c r="F248" s="53"/>
      <c r="G248" s="54"/>
      <c r="H248" s="87"/>
      <c r="I248" s="82">
        <f t="shared" si="31"/>
        <v>0</v>
      </c>
      <c r="J248" s="83" t="str">
        <f t="shared" si="32"/>
        <v>Kurang</v>
      </c>
      <c r="K248" s="83" t="str">
        <f t="shared" si="33"/>
        <v>Kurang</v>
      </c>
      <c r="L248" s="83" t="str">
        <f t="shared" si="34"/>
        <v>Kurang</v>
      </c>
      <c r="M248" s="83" t="str">
        <f t="shared" si="35"/>
        <v>Kurang</v>
      </c>
      <c r="N248" s="66"/>
      <c r="O248" s="3" t="str">
        <f t="shared" si="36"/>
        <v xml:space="preserve"> </v>
      </c>
      <c r="P248" s="3" t="str">
        <f t="shared" si="37"/>
        <v xml:space="preserve"> </v>
      </c>
      <c r="Q248" s="3" t="str">
        <f t="shared" si="38"/>
        <v xml:space="preserve"> </v>
      </c>
      <c r="R248" s="3" t="str">
        <f t="shared" si="39"/>
        <v xml:space="preserve"> </v>
      </c>
      <c r="S248" s="82">
        <f t="shared" si="40"/>
        <v>0</v>
      </c>
    </row>
    <row r="249" spans="1:19" s="67" customFormat="1" ht="14.25" x14ac:dyDescent="0.25">
      <c r="A249" s="44">
        <f>BIODATA!A247</f>
        <v>242</v>
      </c>
      <c r="B249" s="44" t="str">
        <f>BIODATA!D247</f>
        <v>021012427</v>
      </c>
      <c r="C249" s="45" t="str">
        <f>BIODATA!E247</f>
        <v xml:space="preserve"> ALDO ABEMA</v>
      </c>
      <c r="D249" s="44" t="str">
        <f>BIODATA!G247</f>
        <v>Administrasi Perkantoran</v>
      </c>
      <c r="E249" s="53"/>
      <c r="F249" s="53"/>
      <c r="G249" s="54"/>
      <c r="H249" s="87"/>
      <c r="I249" s="82">
        <f t="shared" si="31"/>
        <v>0</v>
      </c>
      <c r="J249" s="83" t="str">
        <f t="shared" si="32"/>
        <v>Kurang</v>
      </c>
      <c r="K249" s="83" t="str">
        <f t="shared" si="33"/>
        <v>Kurang</v>
      </c>
      <c r="L249" s="83" t="str">
        <f t="shared" si="34"/>
        <v>Kurang</v>
      </c>
      <c r="M249" s="83" t="str">
        <f t="shared" si="35"/>
        <v>Kurang</v>
      </c>
      <c r="N249" s="66"/>
      <c r="O249" s="3" t="str">
        <f t="shared" si="36"/>
        <v xml:space="preserve"> </v>
      </c>
      <c r="P249" s="3" t="str">
        <f t="shared" si="37"/>
        <v xml:space="preserve"> </v>
      </c>
      <c r="Q249" s="3" t="str">
        <f t="shared" si="38"/>
        <v xml:space="preserve"> </v>
      </c>
      <c r="R249" s="3" t="str">
        <f t="shared" si="39"/>
        <v xml:space="preserve"> </v>
      </c>
      <c r="S249" s="82">
        <f t="shared" si="40"/>
        <v>0</v>
      </c>
    </row>
    <row r="250" spans="1:19" s="67" customFormat="1" ht="14.25" x14ac:dyDescent="0.25">
      <c r="A250" s="44">
        <f>BIODATA!A248</f>
        <v>243</v>
      </c>
      <c r="B250" s="44" t="str">
        <f>BIODATA!D248</f>
        <v>021012436</v>
      </c>
      <c r="C250" s="45" t="str">
        <f>BIODATA!E248</f>
        <v xml:space="preserve"> ANDRI SAPUTRA</v>
      </c>
      <c r="D250" s="44" t="str">
        <f>BIODATA!G248</f>
        <v>Administrasi Perkantoran</v>
      </c>
      <c r="E250" s="53"/>
      <c r="F250" s="53"/>
      <c r="G250" s="54"/>
      <c r="H250" s="87"/>
      <c r="I250" s="82">
        <f t="shared" si="31"/>
        <v>0</v>
      </c>
      <c r="J250" s="83" t="str">
        <f t="shared" si="32"/>
        <v>Kurang</v>
      </c>
      <c r="K250" s="83" t="str">
        <f t="shared" si="33"/>
        <v>Kurang</v>
      </c>
      <c r="L250" s="83" t="str">
        <f t="shared" si="34"/>
        <v>Kurang</v>
      </c>
      <c r="M250" s="83" t="str">
        <f t="shared" si="35"/>
        <v>Kurang</v>
      </c>
      <c r="N250" s="66"/>
      <c r="O250" s="3" t="str">
        <f t="shared" si="36"/>
        <v xml:space="preserve"> </v>
      </c>
      <c r="P250" s="3" t="str">
        <f t="shared" si="37"/>
        <v xml:space="preserve"> </v>
      </c>
      <c r="Q250" s="3" t="str">
        <f t="shared" si="38"/>
        <v xml:space="preserve"> </v>
      </c>
      <c r="R250" s="3" t="str">
        <f t="shared" si="39"/>
        <v xml:space="preserve"> </v>
      </c>
      <c r="S250" s="82">
        <f t="shared" si="40"/>
        <v>0</v>
      </c>
    </row>
    <row r="251" spans="1:19" s="67" customFormat="1" ht="14.25" x14ac:dyDescent="0.25">
      <c r="A251" s="44">
        <f>BIODATA!A249</f>
        <v>244</v>
      </c>
      <c r="B251" s="44" t="str">
        <f>BIODATA!D249</f>
        <v>021012445</v>
      </c>
      <c r="C251" s="45" t="str">
        <f>BIODATA!E249</f>
        <v xml:space="preserve"> ANGGAT</v>
      </c>
      <c r="D251" s="44" t="str">
        <f>BIODATA!G249</f>
        <v>Administrasi Perkantoran</v>
      </c>
      <c r="E251" s="53"/>
      <c r="F251" s="53"/>
      <c r="G251" s="54"/>
      <c r="H251" s="87"/>
      <c r="I251" s="82">
        <f t="shared" si="31"/>
        <v>0</v>
      </c>
      <c r="J251" s="83" t="str">
        <f t="shared" si="32"/>
        <v>Kurang</v>
      </c>
      <c r="K251" s="83" t="str">
        <f t="shared" si="33"/>
        <v>Kurang</v>
      </c>
      <c r="L251" s="83" t="str">
        <f t="shared" si="34"/>
        <v>Kurang</v>
      </c>
      <c r="M251" s="83" t="str">
        <f t="shared" si="35"/>
        <v>Kurang</v>
      </c>
      <c r="N251" s="66"/>
      <c r="O251" s="3" t="str">
        <f t="shared" si="36"/>
        <v xml:space="preserve"> </v>
      </c>
      <c r="P251" s="3" t="str">
        <f t="shared" si="37"/>
        <v xml:space="preserve"> </v>
      </c>
      <c r="Q251" s="3" t="str">
        <f t="shared" si="38"/>
        <v xml:space="preserve"> </v>
      </c>
      <c r="R251" s="3" t="str">
        <f t="shared" si="39"/>
        <v xml:space="preserve"> </v>
      </c>
      <c r="S251" s="82">
        <f t="shared" si="40"/>
        <v>0</v>
      </c>
    </row>
    <row r="252" spans="1:19" s="67" customFormat="1" ht="14.25" x14ac:dyDescent="0.25">
      <c r="A252" s="44">
        <f>BIODATA!A250</f>
        <v>245</v>
      </c>
      <c r="B252" s="44" t="str">
        <f>BIODATA!D250</f>
        <v>021012454</v>
      </c>
      <c r="C252" s="45" t="str">
        <f>BIODATA!E250</f>
        <v xml:space="preserve"> ARCHAN ANDESTA</v>
      </c>
      <c r="D252" s="44" t="str">
        <f>BIODATA!G250</f>
        <v>Administrasi Perkantoran</v>
      </c>
      <c r="E252" s="53"/>
      <c r="F252" s="53"/>
      <c r="G252" s="54"/>
      <c r="H252" s="87"/>
      <c r="I252" s="82">
        <f t="shared" si="31"/>
        <v>0</v>
      </c>
      <c r="J252" s="83" t="str">
        <f t="shared" si="32"/>
        <v>Kurang</v>
      </c>
      <c r="K252" s="83" t="str">
        <f t="shared" si="33"/>
        <v>Kurang</v>
      </c>
      <c r="L252" s="83" t="str">
        <f t="shared" si="34"/>
        <v>Kurang</v>
      </c>
      <c r="M252" s="83" t="str">
        <f t="shared" si="35"/>
        <v>Kurang</v>
      </c>
      <c r="N252" s="66"/>
      <c r="O252" s="3" t="str">
        <f t="shared" si="36"/>
        <v xml:space="preserve"> </v>
      </c>
      <c r="P252" s="3" t="str">
        <f t="shared" si="37"/>
        <v xml:space="preserve"> </v>
      </c>
      <c r="Q252" s="3" t="str">
        <f t="shared" si="38"/>
        <v xml:space="preserve"> </v>
      </c>
      <c r="R252" s="3" t="str">
        <f t="shared" si="39"/>
        <v xml:space="preserve"> </v>
      </c>
      <c r="S252" s="82">
        <f t="shared" si="40"/>
        <v>0</v>
      </c>
    </row>
    <row r="253" spans="1:19" s="67" customFormat="1" ht="14.25" x14ac:dyDescent="0.25">
      <c r="A253" s="44">
        <f>BIODATA!A251</f>
        <v>246</v>
      </c>
      <c r="B253" s="44" t="str">
        <f>BIODATA!D251</f>
        <v>021012463</v>
      </c>
      <c r="C253" s="45" t="str">
        <f>BIODATA!E251</f>
        <v xml:space="preserve"> ARI APRIANSYAH</v>
      </c>
      <c r="D253" s="44" t="str">
        <f>BIODATA!G251</f>
        <v>Administrasi Perkantoran</v>
      </c>
      <c r="E253" s="53"/>
      <c r="F253" s="53"/>
      <c r="G253" s="54"/>
      <c r="H253" s="87"/>
      <c r="I253" s="82">
        <f t="shared" si="31"/>
        <v>0</v>
      </c>
      <c r="J253" s="83" t="str">
        <f t="shared" si="32"/>
        <v>Kurang</v>
      </c>
      <c r="K253" s="83" t="str">
        <f t="shared" si="33"/>
        <v>Kurang</v>
      </c>
      <c r="L253" s="83" t="str">
        <f t="shared" si="34"/>
        <v>Kurang</v>
      </c>
      <c r="M253" s="83" t="str">
        <f t="shared" si="35"/>
        <v>Kurang</v>
      </c>
      <c r="N253" s="66"/>
      <c r="O253" s="3" t="str">
        <f t="shared" si="36"/>
        <v xml:space="preserve"> </v>
      </c>
      <c r="P253" s="3" t="str">
        <f t="shared" si="37"/>
        <v xml:space="preserve"> </v>
      </c>
      <c r="Q253" s="3" t="str">
        <f t="shared" si="38"/>
        <v xml:space="preserve"> </v>
      </c>
      <c r="R253" s="3" t="str">
        <f t="shared" si="39"/>
        <v xml:space="preserve"> </v>
      </c>
      <c r="S253" s="82">
        <f t="shared" si="40"/>
        <v>0</v>
      </c>
    </row>
    <row r="254" spans="1:19" s="67" customFormat="1" ht="14.25" x14ac:dyDescent="0.25">
      <c r="A254" s="44">
        <f>BIODATA!A252</f>
        <v>247</v>
      </c>
      <c r="B254" s="44" t="str">
        <f>BIODATA!D252</f>
        <v>021012472</v>
      </c>
      <c r="C254" s="45" t="str">
        <f>BIODATA!E252</f>
        <v xml:space="preserve"> AYU ASTUTI</v>
      </c>
      <c r="D254" s="44" t="str">
        <f>BIODATA!G252</f>
        <v>Administrasi Perkantoran</v>
      </c>
      <c r="E254" s="53"/>
      <c r="F254" s="53"/>
      <c r="G254" s="54"/>
      <c r="H254" s="87"/>
      <c r="I254" s="82">
        <f t="shared" si="31"/>
        <v>0</v>
      </c>
      <c r="J254" s="83" t="str">
        <f t="shared" si="32"/>
        <v>Kurang</v>
      </c>
      <c r="K254" s="83" t="str">
        <f t="shared" si="33"/>
        <v>Kurang</v>
      </c>
      <c r="L254" s="83" t="str">
        <f t="shared" si="34"/>
        <v>Kurang</v>
      </c>
      <c r="M254" s="83" t="str">
        <f t="shared" si="35"/>
        <v>Kurang</v>
      </c>
      <c r="N254" s="66"/>
      <c r="O254" s="3" t="str">
        <f t="shared" si="36"/>
        <v xml:space="preserve"> </v>
      </c>
      <c r="P254" s="3" t="str">
        <f t="shared" si="37"/>
        <v xml:space="preserve"> </v>
      </c>
      <c r="Q254" s="3" t="str">
        <f t="shared" si="38"/>
        <v xml:space="preserve"> </v>
      </c>
      <c r="R254" s="3" t="str">
        <f t="shared" si="39"/>
        <v xml:space="preserve"> </v>
      </c>
      <c r="S254" s="82">
        <f t="shared" si="40"/>
        <v>0</v>
      </c>
    </row>
    <row r="255" spans="1:19" s="67" customFormat="1" ht="14.25" x14ac:dyDescent="0.25">
      <c r="A255" s="44">
        <f>BIODATA!A253</f>
        <v>248</v>
      </c>
      <c r="B255" s="44" t="str">
        <f>BIODATA!D253</f>
        <v>021012489</v>
      </c>
      <c r="C255" s="45" t="str">
        <f>BIODATA!E253</f>
        <v xml:space="preserve"> BELA SARI</v>
      </c>
      <c r="D255" s="44" t="str">
        <f>BIODATA!G253</f>
        <v>Administrasi Perkantoran</v>
      </c>
      <c r="E255" s="53"/>
      <c r="F255" s="53"/>
      <c r="G255" s="54"/>
      <c r="H255" s="87"/>
      <c r="I255" s="82">
        <f t="shared" si="31"/>
        <v>0</v>
      </c>
      <c r="J255" s="83" t="str">
        <f t="shared" si="32"/>
        <v>Kurang</v>
      </c>
      <c r="K255" s="83" t="str">
        <f t="shared" si="33"/>
        <v>Kurang</v>
      </c>
      <c r="L255" s="83" t="str">
        <f t="shared" si="34"/>
        <v>Kurang</v>
      </c>
      <c r="M255" s="83" t="str">
        <f t="shared" si="35"/>
        <v>Kurang</v>
      </c>
      <c r="N255" s="66"/>
      <c r="O255" s="3" t="str">
        <f t="shared" si="36"/>
        <v xml:space="preserve"> </v>
      </c>
      <c r="P255" s="3" t="str">
        <f t="shared" si="37"/>
        <v xml:space="preserve"> </v>
      </c>
      <c r="Q255" s="3" t="str">
        <f t="shared" si="38"/>
        <v xml:space="preserve"> </v>
      </c>
      <c r="R255" s="3" t="str">
        <f t="shared" si="39"/>
        <v xml:space="preserve"> </v>
      </c>
      <c r="S255" s="82">
        <f t="shared" si="40"/>
        <v>0</v>
      </c>
    </row>
    <row r="256" spans="1:19" s="67" customFormat="1" ht="14.25" x14ac:dyDescent="0.25">
      <c r="A256" s="44">
        <f>BIODATA!A254</f>
        <v>249</v>
      </c>
      <c r="B256" s="44" t="str">
        <f>BIODATA!D254</f>
        <v>021012498</v>
      </c>
      <c r="C256" s="45" t="str">
        <f>BIODATA!E254</f>
        <v xml:space="preserve"> BUDI DWI PRASETYA</v>
      </c>
      <c r="D256" s="44" t="str">
        <f>BIODATA!G254</f>
        <v>Administrasi Perkantoran</v>
      </c>
      <c r="E256" s="53"/>
      <c r="F256" s="53"/>
      <c r="G256" s="54"/>
      <c r="H256" s="87"/>
      <c r="I256" s="82">
        <f t="shared" si="31"/>
        <v>0</v>
      </c>
      <c r="J256" s="83" t="str">
        <f t="shared" si="32"/>
        <v>Kurang</v>
      </c>
      <c r="K256" s="83" t="str">
        <f t="shared" si="33"/>
        <v>Kurang</v>
      </c>
      <c r="L256" s="83" t="str">
        <f t="shared" si="34"/>
        <v>Kurang</v>
      </c>
      <c r="M256" s="83" t="str">
        <f t="shared" si="35"/>
        <v>Kurang</v>
      </c>
      <c r="N256" s="66"/>
      <c r="O256" s="3" t="str">
        <f t="shared" si="36"/>
        <v xml:space="preserve"> </v>
      </c>
      <c r="P256" s="3" t="str">
        <f t="shared" si="37"/>
        <v xml:space="preserve"> </v>
      </c>
      <c r="Q256" s="3" t="str">
        <f t="shared" si="38"/>
        <v xml:space="preserve"> </v>
      </c>
      <c r="R256" s="3" t="str">
        <f t="shared" si="39"/>
        <v xml:space="preserve"> </v>
      </c>
      <c r="S256" s="82">
        <f t="shared" si="40"/>
        <v>0</v>
      </c>
    </row>
    <row r="257" spans="1:19" s="67" customFormat="1" ht="14.25" x14ac:dyDescent="0.25">
      <c r="A257" s="44">
        <f>BIODATA!A255</f>
        <v>250</v>
      </c>
      <c r="B257" s="44" t="str">
        <f>BIODATA!D255</f>
        <v>021012507</v>
      </c>
      <c r="C257" s="45" t="str">
        <f>BIODATA!E255</f>
        <v xml:space="preserve"> DANIATI</v>
      </c>
      <c r="D257" s="44" t="str">
        <f>BIODATA!G255</f>
        <v>Administrasi Perkantoran</v>
      </c>
      <c r="E257" s="53"/>
      <c r="F257" s="53"/>
      <c r="G257" s="54"/>
      <c r="H257" s="87"/>
      <c r="I257" s="82">
        <f t="shared" si="31"/>
        <v>0</v>
      </c>
      <c r="J257" s="83" t="str">
        <f t="shared" si="32"/>
        <v>Kurang</v>
      </c>
      <c r="K257" s="83" t="str">
        <f t="shared" si="33"/>
        <v>Kurang</v>
      </c>
      <c r="L257" s="83" t="str">
        <f t="shared" si="34"/>
        <v>Kurang</v>
      </c>
      <c r="M257" s="83" t="str">
        <f t="shared" si="35"/>
        <v>Kurang</v>
      </c>
      <c r="N257" s="66"/>
      <c r="O257" s="3" t="str">
        <f t="shared" si="36"/>
        <v xml:space="preserve"> </v>
      </c>
      <c r="P257" s="3" t="str">
        <f t="shared" si="37"/>
        <v xml:space="preserve"> </v>
      </c>
      <c r="Q257" s="3" t="str">
        <f t="shared" si="38"/>
        <v xml:space="preserve"> </v>
      </c>
      <c r="R257" s="3" t="str">
        <f t="shared" si="39"/>
        <v xml:space="preserve"> </v>
      </c>
      <c r="S257" s="82">
        <f t="shared" si="40"/>
        <v>0</v>
      </c>
    </row>
    <row r="258" spans="1:19" s="67" customFormat="1" ht="14.25" x14ac:dyDescent="0.25">
      <c r="A258" s="44">
        <f>BIODATA!A256</f>
        <v>251</v>
      </c>
      <c r="B258" s="44" t="str">
        <f>BIODATA!D256</f>
        <v>021012516</v>
      </c>
      <c r="C258" s="45" t="str">
        <f>BIODATA!E256</f>
        <v xml:space="preserve"> DWI ARIANTI</v>
      </c>
      <c r="D258" s="44" t="str">
        <f>BIODATA!G256</f>
        <v>Administrasi Perkantoran</v>
      </c>
      <c r="E258" s="53"/>
      <c r="F258" s="53"/>
      <c r="G258" s="54"/>
      <c r="H258" s="87"/>
      <c r="I258" s="82">
        <f t="shared" si="31"/>
        <v>0</v>
      </c>
      <c r="J258" s="83" t="str">
        <f t="shared" si="32"/>
        <v>Kurang</v>
      </c>
      <c r="K258" s="83" t="str">
        <f t="shared" si="33"/>
        <v>Kurang</v>
      </c>
      <c r="L258" s="83" t="str">
        <f t="shared" si="34"/>
        <v>Kurang</v>
      </c>
      <c r="M258" s="83" t="str">
        <f t="shared" si="35"/>
        <v>Kurang</v>
      </c>
      <c r="N258" s="66"/>
      <c r="O258" s="3" t="str">
        <f t="shared" si="36"/>
        <v xml:space="preserve"> </v>
      </c>
      <c r="P258" s="3" t="str">
        <f t="shared" si="37"/>
        <v xml:space="preserve"> </v>
      </c>
      <c r="Q258" s="3" t="str">
        <f t="shared" si="38"/>
        <v xml:space="preserve"> </v>
      </c>
      <c r="R258" s="3" t="str">
        <f t="shared" si="39"/>
        <v xml:space="preserve"> </v>
      </c>
      <c r="S258" s="82">
        <f t="shared" si="40"/>
        <v>0</v>
      </c>
    </row>
    <row r="259" spans="1:19" s="67" customFormat="1" ht="14.25" x14ac:dyDescent="0.25">
      <c r="A259" s="44">
        <f>BIODATA!A257</f>
        <v>252</v>
      </c>
      <c r="B259" s="44" t="str">
        <f>BIODATA!D257</f>
        <v>021012525</v>
      </c>
      <c r="C259" s="45" t="str">
        <f>BIODATA!E257</f>
        <v xml:space="preserve"> ECI PAULAN DWI TARI</v>
      </c>
      <c r="D259" s="44" t="str">
        <f>BIODATA!G257</f>
        <v>Administrasi Perkantoran</v>
      </c>
      <c r="E259" s="53"/>
      <c r="F259" s="53"/>
      <c r="G259" s="54"/>
      <c r="H259" s="87"/>
      <c r="I259" s="82">
        <f t="shared" si="31"/>
        <v>0</v>
      </c>
      <c r="J259" s="83" t="str">
        <f t="shared" si="32"/>
        <v>Kurang</v>
      </c>
      <c r="K259" s="83" t="str">
        <f t="shared" si="33"/>
        <v>Kurang</v>
      </c>
      <c r="L259" s="83" t="str">
        <f t="shared" si="34"/>
        <v>Kurang</v>
      </c>
      <c r="M259" s="83" t="str">
        <f t="shared" si="35"/>
        <v>Kurang</v>
      </c>
      <c r="N259" s="66"/>
      <c r="O259" s="3" t="str">
        <f t="shared" si="36"/>
        <v xml:space="preserve"> </v>
      </c>
      <c r="P259" s="3" t="str">
        <f t="shared" si="37"/>
        <v xml:space="preserve"> </v>
      </c>
      <c r="Q259" s="3" t="str">
        <f t="shared" si="38"/>
        <v xml:space="preserve"> </v>
      </c>
      <c r="R259" s="3" t="str">
        <f t="shared" si="39"/>
        <v xml:space="preserve"> </v>
      </c>
      <c r="S259" s="82">
        <f t="shared" si="40"/>
        <v>0</v>
      </c>
    </row>
    <row r="260" spans="1:19" s="67" customFormat="1" ht="14.25" x14ac:dyDescent="0.25">
      <c r="A260" s="44">
        <f>BIODATA!A258</f>
        <v>253</v>
      </c>
      <c r="B260" s="44" t="str">
        <f>BIODATA!D258</f>
        <v>021012534</v>
      </c>
      <c r="C260" s="45" t="str">
        <f>BIODATA!E258</f>
        <v xml:space="preserve"> EFEN PRIANGGA</v>
      </c>
      <c r="D260" s="44" t="str">
        <f>BIODATA!G258</f>
        <v>Administrasi Perkantoran</v>
      </c>
      <c r="E260" s="53"/>
      <c r="F260" s="53"/>
      <c r="G260" s="54"/>
      <c r="H260" s="87"/>
      <c r="I260" s="82">
        <f t="shared" si="31"/>
        <v>0</v>
      </c>
      <c r="J260" s="83" t="str">
        <f t="shared" si="32"/>
        <v>Kurang</v>
      </c>
      <c r="K260" s="83" t="str">
        <f t="shared" si="33"/>
        <v>Kurang</v>
      </c>
      <c r="L260" s="83" t="str">
        <f t="shared" si="34"/>
        <v>Kurang</v>
      </c>
      <c r="M260" s="83" t="str">
        <f t="shared" si="35"/>
        <v>Kurang</v>
      </c>
      <c r="N260" s="66"/>
      <c r="O260" s="3" t="str">
        <f t="shared" si="36"/>
        <v xml:space="preserve"> </v>
      </c>
      <c r="P260" s="3" t="str">
        <f t="shared" si="37"/>
        <v xml:space="preserve"> </v>
      </c>
      <c r="Q260" s="3" t="str">
        <f t="shared" si="38"/>
        <v xml:space="preserve"> </v>
      </c>
      <c r="R260" s="3" t="str">
        <f t="shared" si="39"/>
        <v xml:space="preserve"> </v>
      </c>
      <c r="S260" s="82">
        <f t="shared" si="40"/>
        <v>0</v>
      </c>
    </row>
    <row r="261" spans="1:19" s="67" customFormat="1" ht="14.25" x14ac:dyDescent="0.25">
      <c r="A261" s="44">
        <f>BIODATA!A259</f>
        <v>254</v>
      </c>
      <c r="B261" s="44" t="str">
        <f>BIODATA!D259</f>
        <v>021012543</v>
      </c>
      <c r="C261" s="45" t="str">
        <f>BIODATA!E259</f>
        <v xml:space="preserve"> EKA SUKMA WATI</v>
      </c>
      <c r="D261" s="44" t="str">
        <f>BIODATA!G259</f>
        <v>Administrasi Perkantoran</v>
      </c>
      <c r="E261" s="53"/>
      <c r="F261" s="53"/>
      <c r="G261" s="54"/>
      <c r="H261" s="87"/>
      <c r="I261" s="82">
        <f t="shared" si="31"/>
        <v>0</v>
      </c>
      <c r="J261" s="83" t="str">
        <f t="shared" si="32"/>
        <v>Kurang</v>
      </c>
      <c r="K261" s="83" t="str">
        <f t="shared" si="33"/>
        <v>Kurang</v>
      </c>
      <c r="L261" s="83" t="str">
        <f t="shared" si="34"/>
        <v>Kurang</v>
      </c>
      <c r="M261" s="83" t="str">
        <f t="shared" si="35"/>
        <v>Kurang</v>
      </c>
      <c r="N261" s="66"/>
      <c r="O261" s="3" t="str">
        <f t="shared" si="36"/>
        <v xml:space="preserve"> </v>
      </c>
      <c r="P261" s="3" t="str">
        <f t="shared" si="37"/>
        <v xml:space="preserve"> </v>
      </c>
      <c r="Q261" s="3" t="str">
        <f t="shared" si="38"/>
        <v xml:space="preserve"> </v>
      </c>
      <c r="R261" s="3" t="str">
        <f t="shared" si="39"/>
        <v xml:space="preserve"> </v>
      </c>
      <c r="S261" s="82">
        <f t="shared" si="40"/>
        <v>0</v>
      </c>
    </row>
    <row r="262" spans="1:19" s="67" customFormat="1" ht="14.25" x14ac:dyDescent="0.25">
      <c r="A262" s="44">
        <f>BIODATA!A260</f>
        <v>255</v>
      </c>
      <c r="B262" s="44" t="str">
        <f>BIODATA!D260</f>
        <v>021012552</v>
      </c>
      <c r="C262" s="45" t="str">
        <f>BIODATA!E260</f>
        <v xml:space="preserve"> ENGGI FERDIAN DOYOBA</v>
      </c>
      <c r="D262" s="44" t="str">
        <f>BIODATA!G260</f>
        <v>Administrasi Perkantoran</v>
      </c>
      <c r="E262" s="53"/>
      <c r="F262" s="53"/>
      <c r="G262" s="54"/>
      <c r="H262" s="87"/>
      <c r="I262" s="82">
        <f t="shared" si="31"/>
        <v>0</v>
      </c>
      <c r="J262" s="83" t="str">
        <f t="shared" si="32"/>
        <v>Kurang</v>
      </c>
      <c r="K262" s="83" t="str">
        <f t="shared" si="33"/>
        <v>Kurang</v>
      </c>
      <c r="L262" s="83" t="str">
        <f t="shared" si="34"/>
        <v>Kurang</v>
      </c>
      <c r="M262" s="83" t="str">
        <f t="shared" si="35"/>
        <v>Kurang</v>
      </c>
      <c r="N262" s="66"/>
      <c r="O262" s="3" t="str">
        <f t="shared" si="36"/>
        <v xml:space="preserve"> </v>
      </c>
      <c r="P262" s="3" t="str">
        <f t="shared" si="37"/>
        <v xml:space="preserve"> </v>
      </c>
      <c r="Q262" s="3" t="str">
        <f t="shared" si="38"/>
        <v xml:space="preserve"> </v>
      </c>
      <c r="R262" s="3" t="str">
        <f t="shared" si="39"/>
        <v xml:space="preserve"> </v>
      </c>
      <c r="S262" s="82">
        <f t="shared" si="40"/>
        <v>0</v>
      </c>
    </row>
    <row r="263" spans="1:19" s="67" customFormat="1" ht="14.25" x14ac:dyDescent="0.25">
      <c r="A263" s="44">
        <f>BIODATA!A261</f>
        <v>256</v>
      </c>
      <c r="B263" s="44" t="str">
        <f>BIODATA!D261</f>
        <v>021012569</v>
      </c>
      <c r="C263" s="45" t="str">
        <f>BIODATA!E261</f>
        <v xml:space="preserve"> FELIYANI</v>
      </c>
      <c r="D263" s="44" t="str">
        <f>BIODATA!G261</f>
        <v>Administrasi Perkantoran</v>
      </c>
      <c r="E263" s="53"/>
      <c r="F263" s="53"/>
      <c r="G263" s="54"/>
      <c r="H263" s="87"/>
      <c r="I263" s="82">
        <f t="shared" si="31"/>
        <v>0</v>
      </c>
      <c r="J263" s="83" t="str">
        <f t="shared" si="32"/>
        <v>Kurang</v>
      </c>
      <c r="K263" s="83" t="str">
        <f t="shared" si="33"/>
        <v>Kurang</v>
      </c>
      <c r="L263" s="83" t="str">
        <f t="shared" si="34"/>
        <v>Kurang</v>
      </c>
      <c r="M263" s="83" t="str">
        <f t="shared" si="35"/>
        <v>Kurang</v>
      </c>
      <c r="N263" s="66"/>
      <c r="O263" s="3" t="str">
        <f t="shared" si="36"/>
        <v xml:space="preserve"> </v>
      </c>
      <c r="P263" s="3" t="str">
        <f t="shared" si="37"/>
        <v xml:space="preserve"> </v>
      </c>
      <c r="Q263" s="3" t="str">
        <f t="shared" si="38"/>
        <v xml:space="preserve"> </v>
      </c>
      <c r="R263" s="3" t="str">
        <f t="shared" si="39"/>
        <v xml:space="preserve"> </v>
      </c>
      <c r="S263" s="82">
        <f t="shared" si="40"/>
        <v>0</v>
      </c>
    </row>
    <row r="264" spans="1:19" s="67" customFormat="1" ht="14.25" x14ac:dyDescent="0.25">
      <c r="A264" s="44">
        <f>BIODATA!A262</f>
        <v>257</v>
      </c>
      <c r="B264" s="44" t="str">
        <f>BIODATA!D262</f>
        <v>021012578</v>
      </c>
      <c r="C264" s="45" t="str">
        <f>BIODATA!E262</f>
        <v xml:space="preserve"> HESTI JULIA KUSPA</v>
      </c>
      <c r="D264" s="44" t="str">
        <f>BIODATA!G262</f>
        <v>Administrasi Perkantoran</v>
      </c>
      <c r="E264" s="53"/>
      <c r="F264" s="53"/>
      <c r="G264" s="54"/>
      <c r="H264" s="87"/>
      <c r="I264" s="82">
        <f t="shared" ref="I264:I327" si="41">SUM(E264:H264)</f>
        <v>0</v>
      </c>
      <c r="J264" s="83" t="str">
        <f t="shared" ref="J264:J327" si="42">IF(E264&gt;=85.1,"Sangat Baik",IF(E264&gt;=70.1,"Baik",IF(E264&gt;=55.1,"Cukup","Kurang")))</f>
        <v>Kurang</v>
      </c>
      <c r="K264" s="83" t="str">
        <f t="shared" ref="K264:K327" si="43">IF(F264&gt;=85.1,"Sangat Baik",IF(F264&gt;=70.1,"Baik",IF(F264&gt;=55.1,"Cukup","Kurang")))</f>
        <v>Kurang</v>
      </c>
      <c r="L264" s="83" t="str">
        <f t="shared" ref="L264:L327" si="44">IF(G264&gt;=85.1,"Sangat Baik",IF(G264&gt;=70.1,"Baik",IF(G264&gt;=55.1,"Cukup","Kurang")))</f>
        <v>Kurang</v>
      </c>
      <c r="M264" s="83" t="str">
        <f t="shared" ref="M264:M327" si="45">IF(H264&gt;=85.1,"Sangat Baik",IF(H264&gt;=70.1,"Baik",IF(H264&gt;=55.1,"Cukup","Kurang")))</f>
        <v>Kurang</v>
      </c>
      <c r="N264" s="66"/>
      <c r="O264" s="3" t="str">
        <f t="shared" si="36"/>
        <v xml:space="preserve"> </v>
      </c>
      <c r="P264" s="3" t="str">
        <f t="shared" si="37"/>
        <v xml:space="preserve"> </v>
      </c>
      <c r="Q264" s="3" t="str">
        <f t="shared" si="38"/>
        <v xml:space="preserve"> </v>
      </c>
      <c r="R264" s="3" t="str">
        <f t="shared" si="39"/>
        <v xml:space="preserve"> </v>
      </c>
      <c r="S264" s="82">
        <f t="shared" si="40"/>
        <v>0</v>
      </c>
    </row>
    <row r="265" spans="1:19" s="67" customFormat="1" ht="14.25" x14ac:dyDescent="0.25">
      <c r="A265" s="44">
        <f>BIODATA!A263</f>
        <v>258</v>
      </c>
      <c r="B265" s="44" t="str">
        <f>BIODATA!D263</f>
        <v>021012587</v>
      </c>
      <c r="C265" s="45" t="str">
        <f>BIODATA!E263</f>
        <v xml:space="preserve"> ICANG SONGOLI</v>
      </c>
      <c r="D265" s="44" t="str">
        <f>BIODATA!G263</f>
        <v>Administrasi Perkantoran</v>
      </c>
      <c r="E265" s="53"/>
      <c r="F265" s="53"/>
      <c r="G265" s="54"/>
      <c r="H265" s="87"/>
      <c r="I265" s="82">
        <f t="shared" si="41"/>
        <v>0</v>
      </c>
      <c r="J265" s="83" t="str">
        <f t="shared" si="42"/>
        <v>Kurang</v>
      </c>
      <c r="K265" s="83" t="str">
        <f t="shared" si="43"/>
        <v>Kurang</v>
      </c>
      <c r="L265" s="83" t="str">
        <f t="shared" si="44"/>
        <v>Kurang</v>
      </c>
      <c r="M265" s="83" t="str">
        <f t="shared" si="45"/>
        <v>Kurang</v>
      </c>
      <c r="N265" s="66"/>
      <c r="O265" s="3" t="str">
        <f t="shared" ref="O265:O328" si="46">IFERROR(AVERAGE(E265)," ")</f>
        <v xml:space="preserve"> </v>
      </c>
      <c r="P265" s="3" t="str">
        <f t="shared" ref="P265:P328" si="47">IFERROR(AVERAGE(F265)," ")</f>
        <v xml:space="preserve"> </v>
      </c>
      <c r="Q265" s="3" t="str">
        <f t="shared" ref="Q265:Q328" si="48">IFERROR(AVERAGE(G265)," ")</f>
        <v xml:space="preserve"> </v>
      </c>
      <c r="R265" s="3" t="str">
        <f t="shared" ref="R265:R328" si="49">IFERROR(AVERAGE(H265)," ")</f>
        <v xml:space="preserve"> </v>
      </c>
      <c r="S265" s="82">
        <f t="shared" ref="S265:S328" si="50">SUM(O265:R265)</f>
        <v>0</v>
      </c>
    </row>
    <row r="266" spans="1:19" s="67" customFormat="1" ht="14.25" x14ac:dyDescent="0.25">
      <c r="A266" s="44">
        <f>BIODATA!A264</f>
        <v>259</v>
      </c>
      <c r="B266" s="44" t="str">
        <f>BIODATA!D264</f>
        <v>021012596</v>
      </c>
      <c r="C266" s="45" t="str">
        <f>BIODATA!E264</f>
        <v xml:space="preserve"> ICHA VERONIKA</v>
      </c>
      <c r="D266" s="44" t="str">
        <f>BIODATA!G264</f>
        <v>Administrasi Perkantoran</v>
      </c>
      <c r="E266" s="53"/>
      <c r="F266" s="53"/>
      <c r="G266" s="54"/>
      <c r="H266" s="87"/>
      <c r="I266" s="82">
        <f t="shared" si="41"/>
        <v>0</v>
      </c>
      <c r="J266" s="83" t="str">
        <f t="shared" si="42"/>
        <v>Kurang</v>
      </c>
      <c r="K266" s="83" t="str">
        <f t="shared" si="43"/>
        <v>Kurang</v>
      </c>
      <c r="L266" s="83" t="str">
        <f t="shared" si="44"/>
        <v>Kurang</v>
      </c>
      <c r="M266" s="83" t="str">
        <f t="shared" si="45"/>
        <v>Kurang</v>
      </c>
      <c r="N266" s="66"/>
      <c r="O266" s="3" t="str">
        <f t="shared" si="46"/>
        <v xml:space="preserve"> </v>
      </c>
      <c r="P266" s="3" t="str">
        <f t="shared" si="47"/>
        <v xml:space="preserve"> </v>
      </c>
      <c r="Q266" s="3" t="str">
        <f t="shared" si="48"/>
        <v xml:space="preserve"> </v>
      </c>
      <c r="R266" s="3" t="str">
        <f t="shared" si="49"/>
        <v xml:space="preserve"> </v>
      </c>
      <c r="S266" s="82">
        <f t="shared" si="50"/>
        <v>0</v>
      </c>
    </row>
    <row r="267" spans="1:19" s="67" customFormat="1" ht="14.25" x14ac:dyDescent="0.25">
      <c r="A267" s="44">
        <f>BIODATA!A265</f>
        <v>260</v>
      </c>
      <c r="B267" s="44" t="str">
        <f>BIODATA!D265</f>
        <v>021012605</v>
      </c>
      <c r="C267" s="45" t="str">
        <f>BIODATA!E265</f>
        <v xml:space="preserve"> ILHAM TRENALDI</v>
      </c>
      <c r="D267" s="44" t="str">
        <f>BIODATA!G265</f>
        <v>Administrasi Perkantoran</v>
      </c>
      <c r="E267" s="4"/>
      <c r="F267" s="4"/>
      <c r="G267" s="15"/>
      <c r="H267" s="85"/>
      <c r="I267" s="82">
        <f t="shared" si="41"/>
        <v>0</v>
      </c>
      <c r="J267" s="83" t="str">
        <f t="shared" si="42"/>
        <v>Kurang</v>
      </c>
      <c r="K267" s="83" t="str">
        <f t="shared" si="43"/>
        <v>Kurang</v>
      </c>
      <c r="L267" s="83" t="str">
        <f t="shared" si="44"/>
        <v>Kurang</v>
      </c>
      <c r="M267" s="83" t="str">
        <f t="shared" si="45"/>
        <v>Kurang</v>
      </c>
      <c r="N267" s="66"/>
      <c r="O267" s="3" t="str">
        <f t="shared" si="46"/>
        <v xml:space="preserve"> </v>
      </c>
      <c r="P267" s="3" t="str">
        <f t="shared" si="47"/>
        <v xml:space="preserve"> </v>
      </c>
      <c r="Q267" s="3" t="str">
        <f t="shared" si="48"/>
        <v xml:space="preserve"> </v>
      </c>
      <c r="R267" s="3" t="str">
        <f t="shared" si="49"/>
        <v xml:space="preserve"> </v>
      </c>
      <c r="S267" s="82">
        <f t="shared" si="50"/>
        <v>0</v>
      </c>
    </row>
    <row r="268" spans="1:19" s="67" customFormat="1" ht="14.25" x14ac:dyDescent="0.25">
      <c r="A268" s="44">
        <f>BIODATA!A266</f>
        <v>261</v>
      </c>
      <c r="B268" s="44" t="str">
        <f>BIODATA!D266</f>
        <v>021012614</v>
      </c>
      <c r="C268" s="45" t="str">
        <f>BIODATA!E266</f>
        <v xml:space="preserve"> IRMA SARI</v>
      </c>
      <c r="D268" s="44" t="str">
        <f>BIODATA!G266</f>
        <v>Administrasi Perkantoran</v>
      </c>
      <c r="E268" s="4"/>
      <c r="F268" s="4"/>
      <c r="G268" s="15"/>
      <c r="H268" s="85"/>
      <c r="I268" s="82">
        <f t="shared" si="41"/>
        <v>0</v>
      </c>
      <c r="J268" s="83" t="str">
        <f t="shared" si="42"/>
        <v>Kurang</v>
      </c>
      <c r="K268" s="83" t="str">
        <f t="shared" si="43"/>
        <v>Kurang</v>
      </c>
      <c r="L268" s="83" t="str">
        <f t="shared" si="44"/>
        <v>Kurang</v>
      </c>
      <c r="M268" s="83" t="str">
        <f t="shared" si="45"/>
        <v>Kurang</v>
      </c>
      <c r="N268" s="66"/>
      <c r="O268" s="3" t="str">
        <f t="shared" si="46"/>
        <v xml:space="preserve"> </v>
      </c>
      <c r="P268" s="3" t="str">
        <f t="shared" si="47"/>
        <v xml:space="preserve"> </v>
      </c>
      <c r="Q268" s="3" t="str">
        <f t="shared" si="48"/>
        <v xml:space="preserve"> </v>
      </c>
      <c r="R268" s="3" t="str">
        <f t="shared" si="49"/>
        <v xml:space="preserve"> </v>
      </c>
      <c r="S268" s="82">
        <f t="shared" si="50"/>
        <v>0</v>
      </c>
    </row>
    <row r="269" spans="1:19" s="67" customFormat="1" ht="14.25" x14ac:dyDescent="0.25">
      <c r="A269" s="44">
        <f>BIODATA!A267</f>
        <v>262</v>
      </c>
      <c r="B269" s="44" t="str">
        <f>BIODATA!D267</f>
        <v>021012623</v>
      </c>
      <c r="C269" s="45" t="str">
        <f>BIODATA!E267</f>
        <v xml:space="preserve"> IWAN AGUSTI</v>
      </c>
      <c r="D269" s="44" t="str">
        <f>BIODATA!G267</f>
        <v>Administrasi Perkantoran</v>
      </c>
      <c r="E269" s="4"/>
      <c r="F269" s="4"/>
      <c r="G269" s="15"/>
      <c r="H269" s="85"/>
      <c r="I269" s="82">
        <f t="shared" si="41"/>
        <v>0</v>
      </c>
      <c r="J269" s="83" t="str">
        <f t="shared" si="42"/>
        <v>Kurang</v>
      </c>
      <c r="K269" s="83" t="str">
        <f t="shared" si="43"/>
        <v>Kurang</v>
      </c>
      <c r="L269" s="83" t="str">
        <f t="shared" si="44"/>
        <v>Kurang</v>
      </c>
      <c r="M269" s="83" t="str">
        <f t="shared" si="45"/>
        <v>Kurang</v>
      </c>
      <c r="N269" s="66"/>
      <c r="O269" s="3" t="str">
        <f t="shared" si="46"/>
        <v xml:space="preserve"> </v>
      </c>
      <c r="P269" s="3" t="str">
        <f t="shared" si="47"/>
        <v xml:space="preserve"> </v>
      </c>
      <c r="Q269" s="3" t="str">
        <f t="shared" si="48"/>
        <v xml:space="preserve"> </v>
      </c>
      <c r="R269" s="3" t="str">
        <f t="shared" si="49"/>
        <v xml:space="preserve"> </v>
      </c>
      <c r="S269" s="82">
        <f t="shared" si="50"/>
        <v>0</v>
      </c>
    </row>
    <row r="270" spans="1:19" s="67" customFormat="1" ht="14.25" x14ac:dyDescent="0.25">
      <c r="A270" s="44">
        <f>BIODATA!A268</f>
        <v>263</v>
      </c>
      <c r="B270" s="44" t="str">
        <f>BIODATA!D268</f>
        <v>021012632</v>
      </c>
      <c r="C270" s="45" t="str">
        <f>BIODATA!E268</f>
        <v xml:space="preserve"> LUSI ANGGREYANI</v>
      </c>
      <c r="D270" s="44" t="str">
        <f>BIODATA!G268</f>
        <v>Administrasi Perkantoran</v>
      </c>
      <c r="E270" s="4"/>
      <c r="F270" s="4"/>
      <c r="G270" s="15"/>
      <c r="H270" s="85"/>
      <c r="I270" s="82">
        <f t="shared" si="41"/>
        <v>0</v>
      </c>
      <c r="J270" s="83" t="str">
        <f t="shared" si="42"/>
        <v>Kurang</v>
      </c>
      <c r="K270" s="83" t="str">
        <f t="shared" si="43"/>
        <v>Kurang</v>
      </c>
      <c r="L270" s="83" t="str">
        <f t="shared" si="44"/>
        <v>Kurang</v>
      </c>
      <c r="M270" s="83" t="str">
        <f t="shared" si="45"/>
        <v>Kurang</v>
      </c>
      <c r="N270" s="66"/>
      <c r="O270" s="3" t="str">
        <f t="shared" si="46"/>
        <v xml:space="preserve"> </v>
      </c>
      <c r="P270" s="3" t="str">
        <f t="shared" si="47"/>
        <v xml:space="preserve"> </v>
      </c>
      <c r="Q270" s="3" t="str">
        <f t="shared" si="48"/>
        <v xml:space="preserve"> </v>
      </c>
      <c r="R270" s="3" t="str">
        <f t="shared" si="49"/>
        <v xml:space="preserve"> </v>
      </c>
      <c r="S270" s="82">
        <f t="shared" si="50"/>
        <v>0</v>
      </c>
    </row>
    <row r="271" spans="1:19" s="67" customFormat="1" ht="14.25" x14ac:dyDescent="0.25">
      <c r="A271" s="44">
        <f>BIODATA!A269</f>
        <v>264</v>
      </c>
      <c r="B271" s="44" t="str">
        <f>BIODATA!D269</f>
        <v>021012649</v>
      </c>
      <c r="C271" s="45" t="str">
        <f>BIODATA!E269</f>
        <v xml:space="preserve"> MAYANG</v>
      </c>
      <c r="D271" s="44" t="str">
        <f>BIODATA!G269</f>
        <v>Administrasi Perkantoran</v>
      </c>
      <c r="E271" s="4"/>
      <c r="F271" s="4"/>
      <c r="G271" s="15"/>
      <c r="H271" s="85"/>
      <c r="I271" s="82">
        <f t="shared" si="41"/>
        <v>0</v>
      </c>
      <c r="J271" s="83" t="str">
        <f t="shared" si="42"/>
        <v>Kurang</v>
      </c>
      <c r="K271" s="83" t="str">
        <f t="shared" si="43"/>
        <v>Kurang</v>
      </c>
      <c r="L271" s="83" t="str">
        <f t="shared" si="44"/>
        <v>Kurang</v>
      </c>
      <c r="M271" s="83" t="str">
        <f t="shared" si="45"/>
        <v>Kurang</v>
      </c>
      <c r="N271" s="66"/>
      <c r="O271" s="3" t="str">
        <f t="shared" si="46"/>
        <v xml:space="preserve"> </v>
      </c>
      <c r="P271" s="3" t="str">
        <f t="shared" si="47"/>
        <v xml:space="preserve"> </v>
      </c>
      <c r="Q271" s="3" t="str">
        <f t="shared" si="48"/>
        <v xml:space="preserve"> </v>
      </c>
      <c r="R271" s="3" t="str">
        <f t="shared" si="49"/>
        <v xml:space="preserve"> </v>
      </c>
      <c r="S271" s="82">
        <f t="shared" si="50"/>
        <v>0</v>
      </c>
    </row>
    <row r="272" spans="1:19" s="67" customFormat="1" ht="14.25" x14ac:dyDescent="0.25">
      <c r="A272" s="44">
        <f>BIODATA!A270</f>
        <v>265</v>
      </c>
      <c r="B272" s="44" t="str">
        <f>BIODATA!D270</f>
        <v>021012658</v>
      </c>
      <c r="C272" s="45" t="str">
        <f>BIODATA!E270</f>
        <v xml:space="preserve"> MELATI PUTIH</v>
      </c>
      <c r="D272" s="44" t="str">
        <f>BIODATA!G270</f>
        <v>Administrasi Perkantoran</v>
      </c>
      <c r="E272" s="4"/>
      <c r="F272" s="4"/>
      <c r="G272" s="15"/>
      <c r="H272" s="85"/>
      <c r="I272" s="82">
        <f t="shared" si="41"/>
        <v>0</v>
      </c>
      <c r="J272" s="83" t="str">
        <f t="shared" si="42"/>
        <v>Kurang</v>
      </c>
      <c r="K272" s="83" t="str">
        <f t="shared" si="43"/>
        <v>Kurang</v>
      </c>
      <c r="L272" s="83" t="str">
        <f t="shared" si="44"/>
        <v>Kurang</v>
      </c>
      <c r="M272" s="83" t="str">
        <f t="shared" si="45"/>
        <v>Kurang</v>
      </c>
      <c r="N272" s="66"/>
      <c r="O272" s="3" t="str">
        <f t="shared" si="46"/>
        <v xml:space="preserve"> </v>
      </c>
      <c r="P272" s="3" t="str">
        <f t="shared" si="47"/>
        <v xml:space="preserve"> </v>
      </c>
      <c r="Q272" s="3" t="str">
        <f t="shared" si="48"/>
        <v xml:space="preserve"> </v>
      </c>
      <c r="R272" s="3" t="str">
        <f t="shared" si="49"/>
        <v xml:space="preserve"> </v>
      </c>
      <c r="S272" s="82">
        <f t="shared" si="50"/>
        <v>0</v>
      </c>
    </row>
    <row r="273" spans="1:19" s="67" customFormat="1" ht="14.25" x14ac:dyDescent="0.25">
      <c r="A273" s="44">
        <f>BIODATA!A271</f>
        <v>266</v>
      </c>
      <c r="B273" s="44" t="str">
        <f>BIODATA!D271</f>
        <v>021012667</v>
      </c>
      <c r="C273" s="45" t="str">
        <f>BIODATA!E271</f>
        <v xml:space="preserve"> META APIRA</v>
      </c>
      <c r="D273" s="44" t="str">
        <f>BIODATA!G271</f>
        <v>Administrasi Perkantoran</v>
      </c>
      <c r="E273" s="4"/>
      <c r="F273" s="4"/>
      <c r="G273" s="15"/>
      <c r="H273" s="85"/>
      <c r="I273" s="82">
        <f t="shared" si="41"/>
        <v>0</v>
      </c>
      <c r="J273" s="83" t="str">
        <f t="shared" si="42"/>
        <v>Kurang</v>
      </c>
      <c r="K273" s="83" t="str">
        <f t="shared" si="43"/>
        <v>Kurang</v>
      </c>
      <c r="L273" s="83" t="str">
        <f t="shared" si="44"/>
        <v>Kurang</v>
      </c>
      <c r="M273" s="83" t="str">
        <f t="shared" si="45"/>
        <v>Kurang</v>
      </c>
      <c r="N273" s="66"/>
      <c r="O273" s="3" t="str">
        <f t="shared" si="46"/>
        <v xml:space="preserve"> </v>
      </c>
      <c r="P273" s="3" t="str">
        <f t="shared" si="47"/>
        <v xml:space="preserve"> </v>
      </c>
      <c r="Q273" s="3" t="str">
        <f t="shared" si="48"/>
        <v xml:space="preserve"> </v>
      </c>
      <c r="R273" s="3" t="str">
        <f t="shared" si="49"/>
        <v xml:space="preserve"> </v>
      </c>
      <c r="S273" s="82">
        <f t="shared" si="50"/>
        <v>0</v>
      </c>
    </row>
    <row r="274" spans="1:19" s="67" customFormat="1" ht="14.25" x14ac:dyDescent="0.25">
      <c r="A274" s="44">
        <f>BIODATA!A272</f>
        <v>267</v>
      </c>
      <c r="B274" s="44" t="str">
        <f>BIODATA!D272</f>
        <v>021012676</v>
      </c>
      <c r="C274" s="45" t="str">
        <f>BIODATA!E272</f>
        <v xml:space="preserve"> NORA NOVITA SARI</v>
      </c>
      <c r="D274" s="44" t="str">
        <f>BIODATA!G272</f>
        <v>Administrasi Perkantoran</v>
      </c>
      <c r="E274" s="4"/>
      <c r="F274" s="4"/>
      <c r="G274" s="15"/>
      <c r="H274" s="85"/>
      <c r="I274" s="82">
        <f t="shared" si="41"/>
        <v>0</v>
      </c>
      <c r="J274" s="83" t="str">
        <f t="shared" si="42"/>
        <v>Kurang</v>
      </c>
      <c r="K274" s="83" t="str">
        <f t="shared" si="43"/>
        <v>Kurang</v>
      </c>
      <c r="L274" s="83" t="str">
        <f t="shared" si="44"/>
        <v>Kurang</v>
      </c>
      <c r="M274" s="83" t="str">
        <f t="shared" si="45"/>
        <v>Kurang</v>
      </c>
      <c r="N274" s="66"/>
      <c r="O274" s="3" t="str">
        <f t="shared" si="46"/>
        <v xml:space="preserve"> </v>
      </c>
      <c r="P274" s="3" t="str">
        <f t="shared" si="47"/>
        <v xml:space="preserve"> </v>
      </c>
      <c r="Q274" s="3" t="str">
        <f t="shared" si="48"/>
        <v xml:space="preserve"> </v>
      </c>
      <c r="R274" s="3" t="str">
        <f t="shared" si="49"/>
        <v xml:space="preserve"> </v>
      </c>
      <c r="S274" s="82">
        <f t="shared" si="50"/>
        <v>0</v>
      </c>
    </row>
    <row r="275" spans="1:19" s="67" customFormat="1" ht="14.25" x14ac:dyDescent="0.25">
      <c r="A275" s="44">
        <f>BIODATA!A273</f>
        <v>268</v>
      </c>
      <c r="B275" s="44" t="str">
        <f>BIODATA!D273</f>
        <v>021012685</v>
      </c>
      <c r="C275" s="45" t="str">
        <f>BIODATA!E273</f>
        <v xml:space="preserve"> RACHMAD SETIAWAN</v>
      </c>
      <c r="D275" s="44" t="str">
        <f>BIODATA!G273</f>
        <v>Administrasi Perkantoran</v>
      </c>
      <c r="E275" s="4"/>
      <c r="F275" s="4"/>
      <c r="G275" s="15"/>
      <c r="H275" s="85"/>
      <c r="I275" s="82">
        <f t="shared" si="41"/>
        <v>0</v>
      </c>
      <c r="J275" s="83" t="str">
        <f t="shared" si="42"/>
        <v>Kurang</v>
      </c>
      <c r="K275" s="83" t="str">
        <f t="shared" si="43"/>
        <v>Kurang</v>
      </c>
      <c r="L275" s="83" t="str">
        <f t="shared" si="44"/>
        <v>Kurang</v>
      </c>
      <c r="M275" s="83" t="str">
        <f t="shared" si="45"/>
        <v>Kurang</v>
      </c>
      <c r="N275" s="66"/>
      <c r="O275" s="3" t="str">
        <f t="shared" si="46"/>
        <v xml:space="preserve"> </v>
      </c>
      <c r="P275" s="3" t="str">
        <f t="shared" si="47"/>
        <v xml:space="preserve"> </v>
      </c>
      <c r="Q275" s="3" t="str">
        <f t="shared" si="48"/>
        <v xml:space="preserve"> </v>
      </c>
      <c r="R275" s="3" t="str">
        <f t="shared" si="49"/>
        <v xml:space="preserve"> </v>
      </c>
      <c r="S275" s="82">
        <f t="shared" si="50"/>
        <v>0</v>
      </c>
    </row>
    <row r="276" spans="1:19" s="67" customFormat="1" ht="14.25" x14ac:dyDescent="0.25">
      <c r="A276" s="44">
        <f>BIODATA!A274</f>
        <v>269</v>
      </c>
      <c r="B276" s="44" t="str">
        <f>BIODATA!D274</f>
        <v>021012694</v>
      </c>
      <c r="C276" s="45" t="str">
        <f>BIODATA!E274</f>
        <v xml:space="preserve"> RANDU ANDRIYANSYAH</v>
      </c>
      <c r="D276" s="44" t="str">
        <f>BIODATA!G274</f>
        <v>Administrasi Perkantoran</v>
      </c>
      <c r="E276" s="4"/>
      <c r="F276" s="4"/>
      <c r="G276" s="15"/>
      <c r="H276" s="85"/>
      <c r="I276" s="82">
        <f t="shared" si="41"/>
        <v>0</v>
      </c>
      <c r="J276" s="83" t="str">
        <f t="shared" si="42"/>
        <v>Kurang</v>
      </c>
      <c r="K276" s="83" t="str">
        <f t="shared" si="43"/>
        <v>Kurang</v>
      </c>
      <c r="L276" s="83" t="str">
        <f t="shared" si="44"/>
        <v>Kurang</v>
      </c>
      <c r="M276" s="83" t="str">
        <f t="shared" si="45"/>
        <v>Kurang</v>
      </c>
      <c r="N276" s="66"/>
      <c r="O276" s="3" t="str">
        <f t="shared" si="46"/>
        <v xml:space="preserve"> </v>
      </c>
      <c r="P276" s="3" t="str">
        <f t="shared" si="47"/>
        <v xml:space="preserve"> </v>
      </c>
      <c r="Q276" s="3" t="str">
        <f t="shared" si="48"/>
        <v xml:space="preserve"> </v>
      </c>
      <c r="R276" s="3" t="str">
        <f t="shared" si="49"/>
        <v xml:space="preserve"> </v>
      </c>
      <c r="S276" s="82">
        <f t="shared" si="50"/>
        <v>0</v>
      </c>
    </row>
    <row r="277" spans="1:19" s="67" customFormat="1" ht="14.25" x14ac:dyDescent="0.25">
      <c r="A277" s="44">
        <f>BIODATA!A275</f>
        <v>270</v>
      </c>
      <c r="B277" s="44" t="str">
        <f>BIODATA!D275</f>
        <v>021012703</v>
      </c>
      <c r="C277" s="45" t="str">
        <f>BIODATA!E275</f>
        <v xml:space="preserve"> RUDI HAMZAH</v>
      </c>
      <c r="D277" s="44" t="str">
        <f>BIODATA!G275</f>
        <v>Administrasi Perkantoran</v>
      </c>
      <c r="E277" s="4"/>
      <c r="F277" s="4"/>
      <c r="G277" s="15"/>
      <c r="H277" s="85"/>
      <c r="I277" s="82">
        <f t="shared" si="41"/>
        <v>0</v>
      </c>
      <c r="J277" s="83" t="str">
        <f t="shared" si="42"/>
        <v>Kurang</v>
      </c>
      <c r="K277" s="83" t="str">
        <f t="shared" si="43"/>
        <v>Kurang</v>
      </c>
      <c r="L277" s="83" t="str">
        <f t="shared" si="44"/>
        <v>Kurang</v>
      </c>
      <c r="M277" s="83" t="str">
        <f t="shared" si="45"/>
        <v>Kurang</v>
      </c>
      <c r="N277" s="66"/>
      <c r="O277" s="3" t="str">
        <f t="shared" si="46"/>
        <v xml:space="preserve"> </v>
      </c>
      <c r="P277" s="3" t="str">
        <f t="shared" si="47"/>
        <v xml:space="preserve"> </v>
      </c>
      <c r="Q277" s="3" t="str">
        <f t="shared" si="48"/>
        <v xml:space="preserve"> </v>
      </c>
      <c r="R277" s="3" t="str">
        <f t="shared" si="49"/>
        <v xml:space="preserve"> </v>
      </c>
      <c r="S277" s="82">
        <f t="shared" si="50"/>
        <v>0</v>
      </c>
    </row>
    <row r="278" spans="1:19" s="67" customFormat="1" ht="14.25" x14ac:dyDescent="0.25">
      <c r="A278" s="44">
        <f>BIODATA!A276</f>
        <v>271</v>
      </c>
      <c r="B278" s="44" t="str">
        <f>BIODATA!D276</f>
        <v>021012712</v>
      </c>
      <c r="C278" s="45" t="str">
        <f>BIODATA!E276</f>
        <v xml:space="preserve"> SANTI RAHMA DESRI</v>
      </c>
      <c r="D278" s="44" t="str">
        <f>BIODATA!G276</f>
        <v>Administrasi Perkantoran</v>
      </c>
      <c r="E278" s="4"/>
      <c r="F278" s="4"/>
      <c r="G278" s="15"/>
      <c r="H278" s="85"/>
      <c r="I278" s="82">
        <f t="shared" si="41"/>
        <v>0</v>
      </c>
      <c r="J278" s="83" t="str">
        <f t="shared" si="42"/>
        <v>Kurang</v>
      </c>
      <c r="K278" s="83" t="str">
        <f t="shared" si="43"/>
        <v>Kurang</v>
      </c>
      <c r="L278" s="83" t="str">
        <f t="shared" si="44"/>
        <v>Kurang</v>
      </c>
      <c r="M278" s="83" t="str">
        <f t="shared" si="45"/>
        <v>Kurang</v>
      </c>
      <c r="N278" s="66"/>
      <c r="O278" s="3" t="str">
        <f t="shared" si="46"/>
        <v xml:space="preserve"> </v>
      </c>
      <c r="P278" s="3" t="str">
        <f t="shared" si="47"/>
        <v xml:space="preserve"> </v>
      </c>
      <c r="Q278" s="3" t="str">
        <f t="shared" si="48"/>
        <v xml:space="preserve"> </v>
      </c>
      <c r="R278" s="3" t="str">
        <f t="shared" si="49"/>
        <v xml:space="preserve"> </v>
      </c>
      <c r="S278" s="82">
        <f t="shared" si="50"/>
        <v>0</v>
      </c>
    </row>
    <row r="279" spans="1:19" s="67" customFormat="1" ht="14.25" x14ac:dyDescent="0.25">
      <c r="A279" s="44">
        <f>BIODATA!A277</f>
        <v>272</v>
      </c>
      <c r="B279" s="44" t="str">
        <f>BIODATA!D277</f>
        <v>021012729</v>
      </c>
      <c r="C279" s="45" t="str">
        <f>BIODATA!E277</f>
        <v xml:space="preserve"> SELVINA EKA PUTRI</v>
      </c>
      <c r="D279" s="44" t="str">
        <f>BIODATA!G277</f>
        <v>Administrasi Perkantoran</v>
      </c>
      <c r="E279" s="4"/>
      <c r="F279" s="4"/>
      <c r="G279" s="15"/>
      <c r="H279" s="85"/>
      <c r="I279" s="82">
        <f t="shared" si="41"/>
        <v>0</v>
      </c>
      <c r="J279" s="83" t="str">
        <f t="shared" si="42"/>
        <v>Kurang</v>
      </c>
      <c r="K279" s="83" t="str">
        <f t="shared" si="43"/>
        <v>Kurang</v>
      </c>
      <c r="L279" s="83" t="str">
        <f t="shared" si="44"/>
        <v>Kurang</v>
      </c>
      <c r="M279" s="83" t="str">
        <f t="shared" si="45"/>
        <v>Kurang</v>
      </c>
      <c r="N279" s="66"/>
      <c r="O279" s="3" t="str">
        <f t="shared" si="46"/>
        <v xml:space="preserve"> </v>
      </c>
      <c r="P279" s="3" t="str">
        <f t="shared" si="47"/>
        <v xml:space="preserve"> </v>
      </c>
      <c r="Q279" s="3" t="str">
        <f t="shared" si="48"/>
        <v xml:space="preserve"> </v>
      </c>
      <c r="R279" s="3" t="str">
        <f t="shared" si="49"/>
        <v xml:space="preserve"> </v>
      </c>
      <c r="S279" s="82">
        <f t="shared" si="50"/>
        <v>0</v>
      </c>
    </row>
    <row r="280" spans="1:19" s="67" customFormat="1" ht="14.25" x14ac:dyDescent="0.25">
      <c r="A280" s="44">
        <f>BIODATA!A278</f>
        <v>273</v>
      </c>
      <c r="B280" s="44" t="str">
        <f>BIODATA!D278</f>
        <v>021012738</v>
      </c>
      <c r="C280" s="45" t="str">
        <f>BIODATA!E278</f>
        <v xml:space="preserve"> SONIA ARISKA</v>
      </c>
      <c r="D280" s="44" t="str">
        <f>BIODATA!G278</f>
        <v>Administrasi Perkantoran</v>
      </c>
      <c r="E280" s="4"/>
      <c r="F280" s="4"/>
      <c r="G280" s="15"/>
      <c r="H280" s="85"/>
      <c r="I280" s="82">
        <f t="shared" si="41"/>
        <v>0</v>
      </c>
      <c r="J280" s="83" t="str">
        <f t="shared" si="42"/>
        <v>Kurang</v>
      </c>
      <c r="K280" s="83" t="str">
        <f t="shared" si="43"/>
        <v>Kurang</v>
      </c>
      <c r="L280" s="83" t="str">
        <f t="shared" si="44"/>
        <v>Kurang</v>
      </c>
      <c r="M280" s="83" t="str">
        <f t="shared" si="45"/>
        <v>Kurang</v>
      </c>
      <c r="N280" s="66"/>
      <c r="O280" s="3" t="str">
        <f t="shared" si="46"/>
        <v xml:space="preserve"> </v>
      </c>
      <c r="P280" s="3" t="str">
        <f t="shared" si="47"/>
        <v xml:space="preserve"> </v>
      </c>
      <c r="Q280" s="3" t="str">
        <f t="shared" si="48"/>
        <v xml:space="preserve"> </v>
      </c>
      <c r="R280" s="3" t="str">
        <f t="shared" si="49"/>
        <v xml:space="preserve"> </v>
      </c>
      <c r="S280" s="82">
        <f t="shared" si="50"/>
        <v>0</v>
      </c>
    </row>
    <row r="281" spans="1:19" s="67" customFormat="1" ht="14.25" x14ac:dyDescent="0.25">
      <c r="A281" s="44">
        <f>BIODATA!A279</f>
        <v>274</v>
      </c>
      <c r="B281" s="44" t="str">
        <f>BIODATA!D279</f>
        <v>021012747</v>
      </c>
      <c r="C281" s="45" t="str">
        <f>BIODATA!E279</f>
        <v xml:space="preserve"> SULIS SULASTRI</v>
      </c>
      <c r="D281" s="44" t="str">
        <f>BIODATA!G279</f>
        <v>Administrasi Perkantoran</v>
      </c>
      <c r="E281" s="4"/>
      <c r="F281" s="4"/>
      <c r="G281" s="15"/>
      <c r="H281" s="85"/>
      <c r="I281" s="82">
        <f t="shared" si="41"/>
        <v>0</v>
      </c>
      <c r="J281" s="83" t="str">
        <f t="shared" si="42"/>
        <v>Kurang</v>
      </c>
      <c r="K281" s="83" t="str">
        <f t="shared" si="43"/>
        <v>Kurang</v>
      </c>
      <c r="L281" s="83" t="str">
        <f t="shared" si="44"/>
        <v>Kurang</v>
      </c>
      <c r="M281" s="83" t="str">
        <f t="shared" si="45"/>
        <v>Kurang</v>
      </c>
      <c r="N281" s="66"/>
      <c r="O281" s="3" t="str">
        <f t="shared" si="46"/>
        <v xml:space="preserve"> </v>
      </c>
      <c r="P281" s="3" t="str">
        <f t="shared" si="47"/>
        <v xml:space="preserve"> </v>
      </c>
      <c r="Q281" s="3" t="str">
        <f t="shared" si="48"/>
        <v xml:space="preserve"> </v>
      </c>
      <c r="R281" s="3" t="str">
        <f t="shared" si="49"/>
        <v xml:space="preserve"> </v>
      </c>
      <c r="S281" s="82">
        <f t="shared" si="50"/>
        <v>0</v>
      </c>
    </row>
    <row r="282" spans="1:19" s="67" customFormat="1" ht="14.25" x14ac:dyDescent="0.25">
      <c r="A282" s="44">
        <f>BIODATA!A280</f>
        <v>275</v>
      </c>
      <c r="B282" s="44" t="str">
        <f>BIODATA!D280</f>
        <v>021012756</v>
      </c>
      <c r="C282" s="45" t="str">
        <f>BIODATA!E280</f>
        <v xml:space="preserve"> SYURON HAMID</v>
      </c>
      <c r="D282" s="44" t="str">
        <f>BIODATA!G280</f>
        <v>Administrasi Perkantoran</v>
      </c>
      <c r="E282" s="4"/>
      <c r="F282" s="4"/>
      <c r="G282" s="15"/>
      <c r="H282" s="85"/>
      <c r="I282" s="82">
        <f t="shared" si="41"/>
        <v>0</v>
      </c>
      <c r="J282" s="83" t="str">
        <f t="shared" si="42"/>
        <v>Kurang</v>
      </c>
      <c r="K282" s="83" t="str">
        <f t="shared" si="43"/>
        <v>Kurang</v>
      </c>
      <c r="L282" s="83" t="str">
        <f t="shared" si="44"/>
        <v>Kurang</v>
      </c>
      <c r="M282" s="83" t="str">
        <f t="shared" si="45"/>
        <v>Kurang</v>
      </c>
      <c r="N282" s="66"/>
      <c r="O282" s="3" t="str">
        <f t="shared" si="46"/>
        <v xml:space="preserve"> </v>
      </c>
      <c r="P282" s="3" t="str">
        <f t="shared" si="47"/>
        <v xml:space="preserve"> </v>
      </c>
      <c r="Q282" s="3" t="str">
        <f t="shared" si="48"/>
        <v xml:space="preserve"> </v>
      </c>
      <c r="R282" s="3" t="str">
        <f t="shared" si="49"/>
        <v xml:space="preserve"> </v>
      </c>
      <c r="S282" s="82">
        <f t="shared" si="50"/>
        <v>0</v>
      </c>
    </row>
    <row r="283" spans="1:19" s="67" customFormat="1" ht="14.25" x14ac:dyDescent="0.25">
      <c r="A283" s="44">
        <f>BIODATA!A281</f>
        <v>276</v>
      </c>
      <c r="B283" s="44" t="str">
        <f>BIODATA!D281</f>
        <v>021012765</v>
      </c>
      <c r="C283" s="45" t="str">
        <f>BIODATA!E281</f>
        <v xml:space="preserve"> WEDI PANARA</v>
      </c>
      <c r="D283" s="44" t="str">
        <f>BIODATA!G281</f>
        <v>Administrasi Perkantoran</v>
      </c>
      <c r="E283" s="4"/>
      <c r="F283" s="4"/>
      <c r="G283" s="15"/>
      <c r="H283" s="85"/>
      <c r="I283" s="82">
        <f t="shared" si="41"/>
        <v>0</v>
      </c>
      <c r="J283" s="83" t="str">
        <f t="shared" si="42"/>
        <v>Kurang</v>
      </c>
      <c r="K283" s="83" t="str">
        <f t="shared" si="43"/>
        <v>Kurang</v>
      </c>
      <c r="L283" s="83" t="str">
        <f t="shared" si="44"/>
        <v>Kurang</v>
      </c>
      <c r="M283" s="83" t="str">
        <f t="shared" si="45"/>
        <v>Kurang</v>
      </c>
      <c r="N283" s="66"/>
      <c r="O283" s="3" t="str">
        <f t="shared" si="46"/>
        <v xml:space="preserve"> </v>
      </c>
      <c r="P283" s="3" t="str">
        <f t="shared" si="47"/>
        <v xml:space="preserve"> </v>
      </c>
      <c r="Q283" s="3" t="str">
        <f t="shared" si="48"/>
        <v xml:space="preserve"> </v>
      </c>
      <c r="R283" s="3" t="str">
        <f t="shared" si="49"/>
        <v xml:space="preserve"> </v>
      </c>
      <c r="S283" s="82">
        <f t="shared" si="50"/>
        <v>0</v>
      </c>
    </row>
    <row r="284" spans="1:19" s="67" customFormat="1" ht="14.25" x14ac:dyDescent="0.25">
      <c r="A284" s="44">
        <f>BIODATA!A282</f>
        <v>277</v>
      </c>
      <c r="B284" s="44" t="str">
        <f>BIODATA!D282</f>
        <v>021012774</v>
      </c>
      <c r="C284" s="45" t="str">
        <f>BIODATA!E282</f>
        <v xml:space="preserve"> WINDA PURNAMA SARI</v>
      </c>
      <c r="D284" s="44" t="str">
        <f>BIODATA!G282</f>
        <v>Administrasi Perkantoran</v>
      </c>
      <c r="E284" s="4"/>
      <c r="F284" s="4"/>
      <c r="G284" s="15"/>
      <c r="H284" s="85"/>
      <c r="I284" s="82">
        <f t="shared" si="41"/>
        <v>0</v>
      </c>
      <c r="J284" s="83" t="str">
        <f t="shared" si="42"/>
        <v>Kurang</v>
      </c>
      <c r="K284" s="83" t="str">
        <f t="shared" si="43"/>
        <v>Kurang</v>
      </c>
      <c r="L284" s="83" t="str">
        <f t="shared" si="44"/>
        <v>Kurang</v>
      </c>
      <c r="M284" s="83" t="str">
        <f t="shared" si="45"/>
        <v>Kurang</v>
      </c>
      <c r="N284" s="66"/>
      <c r="O284" s="3" t="str">
        <f t="shared" si="46"/>
        <v xml:space="preserve"> </v>
      </c>
      <c r="P284" s="3" t="str">
        <f t="shared" si="47"/>
        <v xml:space="preserve"> </v>
      </c>
      <c r="Q284" s="3" t="str">
        <f t="shared" si="48"/>
        <v xml:space="preserve"> </v>
      </c>
      <c r="R284" s="3" t="str">
        <f t="shared" si="49"/>
        <v xml:space="preserve"> </v>
      </c>
      <c r="S284" s="82">
        <f t="shared" si="50"/>
        <v>0</v>
      </c>
    </row>
    <row r="285" spans="1:19" s="67" customFormat="1" ht="14.25" x14ac:dyDescent="0.25">
      <c r="A285" s="44">
        <f>BIODATA!A283</f>
        <v>278</v>
      </c>
      <c r="B285" s="44" t="str">
        <f>BIODATA!D283</f>
        <v>021012783</v>
      </c>
      <c r="C285" s="45" t="str">
        <f>BIODATA!E283</f>
        <v xml:space="preserve"> WULAN DARI</v>
      </c>
      <c r="D285" s="44" t="str">
        <f>BIODATA!G283</f>
        <v>Administrasi Perkantoran</v>
      </c>
      <c r="E285" s="4"/>
      <c r="F285" s="4"/>
      <c r="G285" s="15"/>
      <c r="H285" s="85"/>
      <c r="I285" s="82">
        <f t="shared" si="41"/>
        <v>0</v>
      </c>
      <c r="J285" s="83" t="str">
        <f t="shared" si="42"/>
        <v>Kurang</v>
      </c>
      <c r="K285" s="83" t="str">
        <f t="shared" si="43"/>
        <v>Kurang</v>
      </c>
      <c r="L285" s="83" t="str">
        <f t="shared" si="44"/>
        <v>Kurang</v>
      </c>
      <c r="M285" s="83" t="str">
        <f t="shared" si="45"/>
        <v>Kurang</v>
      </c>
      <c r="N285" s="66"/>
      <c r="O285" s="3" t="str">
        <f t="shared" si="46"/>
        <v xml:space="preserve"> </v>
      </c>
      <c r="P285" s="3" t="str">
        <f t="shared" si="47"/>
        <v xml:space="preserve"> </v>
      </c>
      <c r="Q285" s="3" t="str">
        <f t="shared" si="48"/>
        <v xml:space="preserve"> </v>
      </c>
      <c r="R285" s="3" t="str">
        <f t="shared" si="49"/>
        <v xml:space="preserve"> </v>
      </c>
      <c r="S285" s="82">
        <f t="shared" si="50"/>
        <v>0</v>
      </c>
    </row>
    <row r="286" spans="1:19" s="67" customFormat="1" ht="14.25" x14ac:dyDescent="0.25">
      <c r="A286" s="44">
        <f>BIODATA!A284</f>
        <v>279</v>
      </c>
      <c r="B286" s="44" t="str">
        <f>BIODATA!D284</f>
        <v>021012792</v>
      </c>
      <c r="C286" s="45" t="str">
        <f>BIODATA!E284</f>
        <v xml:space="preserve"> WULAN NOVITA SARI</v>
      </c>
      <c r="D286" s="44" t="str">
        <f>BIODATA!G284</f>
        <v>Administrasi Perkantoran</v>
      </c>
      <c r="E286" s="4"/>
      <c r="F286" s="4"/>
      <c r="G286" s="15"/>
      <c r="H286" s="85"/>
      <c r="I286" s="82">
        <f t="shared" si="41"/>
        <v>0</v>
      </c>
      <c r="J286" s="83" t="str">
        <f t="shared" si="42"/>
        <v>Kurang</v>
      </c>
      <c r="K286" s="83" t="str">
        <f t="shared" si="43"/>
        <v>Kurang</v>
      </c>
      <c r="L286" s="83" t="str">
        <f t="shared" si="44"/>
        <v>Kurang</v>
      </c>
      <c r="M286" s="83" t="str">
        <f t="shared" si="45"/>
        <v>Kurang</v>
      </c>
      <c r="N286" s="66"/>
      <c r="O286" s="3" t="str">
        <f t="shared" si="46"/>
        <v xml:space="preserve"> </v>
      </c>
      <c r="P286" s="3" t="str">
        <f t="shared" si="47"/>
        <v xml:space="preserve"> </v>
      </c>
      <c r="Q286" s="3" t="str">
        <f t="shared" si="48"/>
        <v xml:space="preserve"> </v>
      </c>
      <c r="R286" s="3" t="str">
        <f t="shared" si="49"/>
        <v xml:space="preserve"> </v>
      </c>
      <c r="S286" s="82">
        <f t="shared" si="50"/>
        <v>0</v>
      </c>
    </row>
    <row r="287" spans="1:19" s="67" customFormat="1" ht="14.25" x14ac:dyDescent="0.25">
      <c r="A287" s="44">
        <f>BIODATA!A285</f>
        <v>280</v>
      </c>
      <c r="B287" s="44" t="str">
        <f>BIODATA!D285</f>
        <v>021012809</v>
      </c>
      <c r="C287" s="45" t="str">
        <f>BIODATA!E285</f>
        <v xml:space="preserve"> YULINDA REVITANIA</v>
      </c>
      <c r="D287" s="44" t="str">
        <f>BIODATA!G285</f>
        <v>Administrasi Perkantoran</v>
      </c>
      <c r="E287" s="4"/>
      <c r="F287" s="4"/>
      <c r="G287" s="15"/>
      <c r="H287" s="85"/>
      <c r="I287" s="82">
        <f t="shared" si="41"/>
        <v>0</v>
      </c>
      <c r="J287" s="83" t="str">
        <f t="shared" si="42"/>
        <v>Kurang</v>
      </c>
      <c r="K287" s="83" t="str">
        <f t="shared" si="43"/>
        <v>Kurang</v>
      </c>
      <c r="L287" s="83" t="str">
        <f t="shared" si="44"/>
        <v>Kurang</v>
      </c>
      <c r="M287" s="83" t="str">
        <f t="shared" si="45"/>
        <v>Kurang</v>
      </c>
      <c r="N287" s="66"/>
      <c r="O287" s="3" t="str">
        <f t="shared" si="46"/>
        <v xml:space="preserve"> </v>
      </c>
      <c r="P287" s="3" t="str">
        <f t="shared" si="47"/>
        <v xml:space="preserve"> </v>
      </c>
      <c r="Q287" s="3" t="str">
        <f t="shared" si="48"/>
        <v xml:space="preserve"> </v>
      </c>
      <c r="R287" s="3" t="str">
        <f t="shared" si="49"/>
        <v xml:space="preserve"> </v>
      </c>
      <c r="S287" s="82">
        <f t="shared" si="50"/>
        <v>0</v>
      </c>
    </row>
    <row r="288" spans="1:19" s="67" customFormat="1" ht="14.25" x14ac:dyDescent="0.25">
      <c r="A288" s="44">
        <f>BIODATA!A286</f>
        <v>281</v>
      </c>
      <c r="B288" s="44" t="str">
        <f>BIODATA!D286</f>
        <v>021012818</v>
      </c>
      <c r="C288" s="45" t="str">
        <f>BIODATA!E286</f>
        <v xml:space="preserve"> AGUS PRAN SETIO</v>
      </c>
      <c r="D288" s="44" t="str">
        <f>BIODATA!G286</f>
        <v>Pemasaran</v>
      </c>
      <c r="E288" s="4"/>
      <c r="F288" s="4"/>
      <c r="G288" s="15"/>
      <c r="H288" s="85"/>
      <c r="I288" s="82">
        <f t="shared" si="41"/>
        <v>0</v>
      </c>
      <c r="J288" s="83" t="str">
        <f t="shared" si="42"/>
        <v>Kurang</v>
      </c>
      <c r="K288" s="83" t="str">
        <f t="shared" si="43"/>
        <v>Kurang</v>
      </c>
      <c r="L288" s="83" t="str">
        <f t="shared" si="44"/>
        <v>Kurang</v>
      </c>
      <c r="M288" s="83" t="str">
        <f t="shared" si="45"/>
        <v>Kurang</v>
      </c>
      <c r="N288" s="66"/>
      <c r="O288" s="3" t="str">
        <f t="shared" si="46"/>
        <v xml:space="preserve"> </v>
      </c>
      <c r="P288" s="3" t="str">
        <f t="shared" si="47"/>
        <v xml:space="preserve"> </v>
      </c>
      <c r="Q288" s="3" t="str">
        <f t="shared" si="48"/>
        <v xml:space="preserve"> </v>
      </c>
      <c r="R288" s="3" t="str">
        <f t="shared" si="49"/>
        <v xml:space="preserve"> </v>
      </c>
      <c r="S288" s="82">
        <f t="shared" si="50"/>
        <v>0</v>
      </c>
    </row>
    <row r="289" spans="1:19" s="67" customFormat="1" ht="14.25" x14ac:dyDescent="0.25">
      <c r="A289" s="44">
        <f>BIODATA!A287</f>
        <v>282</v>
      </c>
      <c r="B289" s="44" t="str">
        <f>BIODATA!D287</f>
        <v>021012827</v>
      </c>
      <c r="C289" s="45" t="str">
        <f>BIODATA!E287</f>
        <v xml:space="preserve"> ANITA NOVITA SARI</v>
      </c>
      <c r="D289" s="44" t="str">
        <f>BIODATA!G287</f>
        <v>Pemasaran</v>
      </c>
      <c r="E289" s="4"/>
      <c r="F289" s="4"/>
      <c r="G289" s="15"/>
      <c r="H289" s="85"/>
      <c r="I289" s="82">
        <f t="shared" si="41"/>
        <v>0</v>
      </c>
      <c r="J289" s="83" t="str">
        <f t="shared" si="42"/>
        <v>Kurang</v>
      </c>
      <c r="K289" s="83" t="str">
        <f t="shared" si="43"/>
        <v>Kurang</v>
      </c>
      <c r="L289" s="83" t="str">
        <f t="shared" si="44"/>
        <v>Kurang</v>
      </c>
      <c r="M289" s="83" t="str">
        <f t="shared" si="45"/>
        <v>Kurang</v>
      </c>
      <c r="N289" s="66"/>
      <c r="O289" s="3" t="str">
        <f t="shared" si="46"/>
        <v xml:space="preserve"> </v>
      </c>
      <c r="P289" s="3" t="str">
        <f t="shared" si="47"/>
        <v xml:space="preserve"> </v>
      </c>
      <c r="Q289" s="3" t="str">
        <f t="shared" si="48"/>
        <v xml:space="preserve"> </v>
      </c>
      <c r="R289" s="3" t="str">
        <f t="shared" si="49"/>
        <v xml:space="preserve"> </v>
      </c>
      <c r="S289" s="82">
        <f t="shared" si="50"/>
        <v>0</v>
      </c>
    </row>
    <row r="290" spans="1:19" s="67" customFormat="1" ht="14.25" x14ac:dyDescent="0.25">
      <c r="A290" s="44">
        <f>BIODATA!A288</f>
        <v>283</v>
      </c>
      <c r="B290" s="44" t="str">
        <f>BIODATA!D288</f>
        <v>021012836</v>
      </c>
      <c r="C290" s="45" t="str">
        <f>BIODATA!E288</f>
        <v xml:space="preserve"> ARIF FATHAHILA</v>
      </c>
      <c r="D290" s="44" t="str">
        <f>BIODATA!G288</f>
        <v>Pemasaran</v>
      </c>
      <c r="E290" s="4"/>
      <c r="F290" s="4"/>
      <c r="G290" s="15"/>
      <c r="H290" s="85"/>
      <c r="I290" s="82">
        <f t="shared" si="41"/>
        <v>0</v>
      </c>
      <c r="J290" s="83" t="str">
        <f t="shared" si="42"/>
        <v>Kurang</v>
      </c>
      <c r="K290" s="83" t="str">
        <f t="shared" si="43"/>
        <v>Kurang</v>
      </c>
      <c r="L290" s="83" t="str">
        <f t="shared" si="44"/>
        <v>Kurang</v>
      </c>
      <c r="M290" s="83" t="str">
        <f t="shared" si="45"/>
        <v>Kurang</v>
      </c>
      <c r="N290" s="66"/>
      <c r="O290" s="3" t="str">
        <f t="shared" si="46"/>
        <v xml:space="preserve"> </v>
      </c>
      <c r="P290" s="3" t="str">
        <f t="shared" si="47"/>
        <v xml:space="preserve"> </v>
      </c>
      <c r="Q290" s="3" t="str">
        <f t="shared" si="48"/>
        <v xml:space="preserve"> </v>
      </c>
      <c r="R290" s="3" t="str">
        <f t="shared" si="49"/>
        <v xml:space="preserve"> </v>
      </c>
      <c r="S290" s="82">
        <f t="shared" si="50"/>
        <v>0</v>
      </c>
    </row>
    <row r="291" spans="1:19" s="67" customFormat="1" ht="14.25" x14ac:dyDescent="0.25">
      <c r="A291" s="44">
        <f>BIODATA!A289</f>
        <v>284</v>
      </c>
      <c r="B291" s="44" t="str">
        <f>BIODATA!D289</f>
        <v>021012845</v>
      </c>
      <c r="C291" s="45" t="str">
        <f>BIODATA!E289</f>
        <v xml:space="preserve"> AYU MEGA UTAMI</v>
      </c>
      <c r="D291" s="44" t="str">
        <f>BIODATA!G289</f>
        <v>Pemasaran</v>
      </c>
      <c r="E291" s="4"/>
      <c r="F291" s="4"/>
      <c r="G291" s="15"/>
      <c r="H291" s="85"/>
      <c r="I291" s="82">
        <f t="shared" si="41"/>
        <v>0</v>
      </c>
      <c r="J291" s="83" t="str">
        <f t="shared" si="42"/>
        <v>Kurang</v>
      </c>
      <c r="K291" s="83" t="str">
        <f t="shared" si="43"/>
        <v>Kurang</v>
      </c>
      <c r="L291" s="83" t="str">
        <f t="shared" si="44"/>
        <v>Kurang</v>
      </c>
      <c r="M291" s="83" t="str">
        <f t="shared" si="45"/>
        <v>Kurang</v>
      </c>
      <c r="N291" s="66"/>
      <c r="O291" s="3" t="str">
        <f t="shared" si="46"/>
        <v xml:space="preserve"> </v>
      </c>
      <c r="P291" s="3" t="str">
        <f t="shared" si="47"/>
        <v xml:space="preserve"> </v>
      </c>
      <c r="Q291" s="3" t="str">
        <f t="shared" si="48"/>
        <v xml:space="preserve"> </v>
      </c>
      <c r="R291" s="3" t="str">
        <f t="shared" si="49"/>
        <v xml:space="preserve"> </v>
      </c>
      <c r="S291" s="82">
        <f t="shared" si="50"/>
        <v>0</v>
      </c>
    </row>
    <row r="292" spans="1:19" s="67" customFormat="1" ht="14.25" x14ac:dyDescent="0.25">
      <c r="A292" s="44">
        <f>BIODATA!A290</f>
        <v>285</v>
      </c>
      <c r="B292" s="44" t="str">
        <f>BIODATA!D290</f>
        <v>021012854</v>
      </c>
      <c r="C292" s="45" t="str">
        <f>BIODATA!E290</f>
        <v xml:space="preserve"> BOB SARPIKO</v>
      </c>
      <c r="D292" s="44" t="str">
        <f>BIODATA!G290</f>
        <v>Pemasaran</v>
      </c>
      <c r="E292" s="4"/>
      <c r="F292" s="4"/>
      <c r="G292" s="15"/>
      <c r="H292" s="85"/>
      <c r="I292" s="82">
        <f t="shared" si="41"/>
        <v>0</v>
      </c>
      <c r="J292" s="83" t="str">
        <f t="shared" si="42"/>
        <v>Kurang</v>
      </c>
      <c r="K292" s="83" t="str">
        <f t="shared" si="43"/>
        <v>Kurang</v>
      </c>
      <c r="L292" s="83" t="str">
        <f t="shared" si="44"/>
        <v>Kurang</v>
      </c>
      <c r="M292" s="83" t="str">
        <f t="shared" si="45"/>
        <v>Kurang</v>
      </c>
      <c r="N292" s="66"/>
      <c r="O292" s="3" t="str">
        <f t="shared" si="46"/>
        <v xml:space="preserve"> </v>
      </c>
      <c r="P292" s="3" t="str">
        <f t="shared" si="47"/>
        <v xml:space="preserve"> </v>
      </c>
      <c r="Q292" s="3" t="str">
        <f t="shared" si="48"/>
        <v xml:space="preserve"> </v>
      </c>
      <c r="R292" s="3" t="str">
        <f t="shared" si="49"/>
        <v xml:space="preserve"> </v>
      </c>
      <c r="S292" s="82">
        <f t="shared" si="50"/>
        <v>0</v>
      </c>
    </row>
    <row r="293" spans="1:19" s="67" customFormat="1" ht="14.25" x14ac:dyDescent="0.25">
      <c r="A293" s="44">
        <f>BIODATA!A291</f>
        <v>286</v>
      </c>
      <c r="B293" s="44" t="str">
        <f>BIODATA!D291</f>
        <v>021012863</v>
      </c>
      <c r="C293" s="45" t="str">
        <f>BIODATA!E291</f>
        <v xml:space="preserve"> EMIA MARDIA</v>
      </c>
      <c r="D293" s="44" t="str">
        <f>BIODATA!G291</f>
        <v>Pemasaran</v>
      </c>
      <c r="E293" s="4"/>
      <c r="F293" s="4"/>
      <c r="G293" s="15"/>
      <c r="H293" s="85"/>
      <c r="I293" s="82">
        <f t="shared" si="41"/>
        <v>0</v>
      </c>
      <c r="J293" s="83" t="str">
        <f t="shared" si="42"/>
        <v>Kurang</v>
      </c>
      <c r="K293" s="83" t="str">
        <f t="shared" si="43"/>
        <v>Kurang</v>
      </c>
      <c r="L293" s="83" t="str">
        <f t="shared" si="44"/>
        <v>Kurang</v>
      </c>
      <c r="M293" s="83" t="str">
        <f t="shared" si="45"/>
        <v>Kurang</v>
      </c>
      <c r="N293" s="66"/>
      <c r="O293" s="3" t="str">
        <f t="shared" si="46"/>
        <v xml:space="preserve"> </v>
      </c>
      <c r="P293" s="3" t="str">
        <f t="shared" si="47"/>
        <v xml:space="preserve"> </v>
      </c>
      <c r="Q293" s="3" t="str">
        <f t="shared" si="48"/>
        <v xml:space="preserve"> </v>
      </c>
      <c r="R293" s="3" t="str">
        <f t="shared" si="49"/>
        <v xml:space="preserve"> </v>
      </c>
      <c r="S293" s="82">
        <f t="shared" si="50"/>
        <v>0</v>
      </c>
    </row>
    <row r="294" spans="1:19" s="67" customFormat="1" ht="14.25" x14ac:dyDescent="0.25">
      <c r="A294" s="44">
        <f>BIODATA!A292</f>
        <v>287</v>
      </c>
      <c r="B294" s="44" t="str">
        <f>BIODATA!D292</f>
        <v>021012872</v>
      </c>
      <c r="C294" s="45" t="str">
        <f>BIODATA!E292</f>
        <v xml:space="preserve"> FERMI SURYANI</v>
      </c>
      <c r="D294" s="44" t="str">
        <f>BIODATA!G292</f>
        <v>Pemasaran</v>
      </c>
      <c r="E294" s="4"/>
      <c r="F294" s="4"/>
      <c r="G294" s="15"/>
      <c r="H294" s="85"/>
      <c r="I294" s="82">
        <f t="shared" si="41"/>
        <v>0</v>
      </c>
      <c r="J294" s="83" t="str">
        <f t="shared" si="42"/>
        <v>Kurang</v>
      </c>
      <c r="K294" s="83" t="str">
        <f t="shared" si="43"/>
        <v>Kurang</v>
      </c>
      <c r="L294" s="83" t="str">
        <f t="shared" si="44"/>
        <v>Kurang</v>
      </c>
      <c r="M294" s="83" t="str">
        <f t="shared" si="45"/>
        <v>Kurang</v>
      </c>
      <c r="N294" s="66"/>
      <c r="O294" s="3" t="str">
        <f t="shared" si="46"/>
        <v xml:space="preserve"> </v>
      </c>
      <c r="P294" s="3" t="str">
        <f t="shared" si="47"/>
        <v xml:space="preserve"> </v>
      </c>
      <c r="Q294" s="3" t="str">
        <f t="shared" si="48"/>
        <v xml:space="preserve"> </v>
      </c>
      <c r="R294" s="3" t="str">
        <f t="shared" si="49"/>
        <v xml:space="preserve"> </v>
      </c>
      <c r="S294" s="82">
        <f t="shared" si="50"/>
        <v>0</v>
      </c>
    </row>
    <row r="295" spans="1:19" s="67" customFormat="1" ht="14.25" x14ac:dyDescent="0.25">
      <c r="A295" s="44">
        <f>BIODATA!A293</f>
        <v>288</v>
      </c>
      <c r="B295" s="44" t="str">
        <f>BIODATA!D293</f>
        <v>021012889</v>
      </c>
      <c r="C295" s="45" t="str">
        <f>BIODATA!E293</f>
        <v xml:space="preserve"> FIFI MEISIN</v>
      </c>
      <c r="D295" s="44" t="str">
        <f>BIODATA!G293</f>
        <v>Pemasaran</v>
      </c>
      <c r="E295" s="4"/>
      <c r="F295" s="4"/>
      <c r="G295" s="15"/>
      <c r="H295" s="85"/>
      <c r="I295" s="82">
        <f t="shared" si="41"/>
        <v>0</v>
      </c>
      <c r="J295" s="83" t="str">
        <f t="shared" si="42"/>
        <v>Kurang</v>
      </c>
      <c r="K295" s="83" t="str">
        <f t="shared" si="43"/>
        <v>Kurang</v>
      </c>
      <c r="L295" s="83" t="str">
        <f t="shared" si="44"/>
        <v>Kurang</v>
      </c>
      <c r="M295" s="83" t="str">
        <f t="shared" si="45"/>
        <v>Kurang</v>
      </c>
      <c r="N295" s="66"/>
      <c r="O295" s="3" t="str">
        <f t="shared" si="46"/>
        <v xml:space="preserve"> </v>
      </c>
      <c r="P295" s="3" t="str">
        <f t="shared" si="47"/>
        <v xml:space="preserve"> </v>
      </c>
      <c r="Q295" s="3" t="str">
        <f t="shared" si="48"/>
        <v xml:space="preserve"> </v>
      </c>
      <c r="R295" s="3" t="str">
        <f t="shared" si="49"/>
        <v xml:space="preserve"> </v>
      </c>
      <c r="S295" s="82">
        <f t="shared" si="50"/>
        <v>0</v>
      </c>
    </row>
    <row r="296" spans="1:19" s="67" customFormat="1" ht="14.25" x14ac:dyDescent="0.25">
      <c r="A296" s="44">
        <f>BIODATA!A294</f>
        <v>289</v>
      </c>
      <c r="B296" s="44" t="str">
        <f>BIODATA!D294</f>
        <v>021012898</v>
      </c>
      <c r="C296" s="45" t="str">
        <f>BIODATA!E294</f>
        <v xml:space="preserve"> FIRMANSYAH FERNANDO</v>
      </c>
      <c r="D296" s="44" t="str">
        <f>BIODATA!G294</f>
        <v>Pemasaran</v>
      </c>
      <c r="E296" s="4"/>
      <c r="F296" s="4"/>
      <c r="G296" s="15"/>
      <c r="H296" s="85"/>
      <c r="I296" s="82">
        <f t="shared" si="41"/>
        <v>0</v>
      </c>
      <c r="J296" s="83" t="str">
        <f t="shared" si="42"/>
        <v>Kurang</v>
      </c>
      <c r="K296" s="83" t="str">
        <f t="shared" si="43"/>
        <v>Kurang</v>
      </c>
      <c r="L296" s="83" t="str">
        <f t="shared" si="44"/>
        <v>Kurang</v>
      </c>
      <c r="M296" s="83" t="str">
        <f t="shared" si="45"/>
        <v>Kurang</v>
      </c>
      <c r="N296" s="66"/>
      <c r="O296" s="3" t="str">
        <f t="shared" si="46"/>
        <v xml:space="preserve"> </v>
      </c>
      <c r="P296" s="3" t="str">
        <f t="shared" si="47"/>
        <v xml:space="preserve"> </v>
      </c>
      <c r="Q296" s="3" t="str">
        <f t="shared" si="48"/>
        <v xml:space="preserve"> </v>
      </c>
      <c r="R296" s="3" t="str">
        <f t="shared" si="49"/>
        <v xml:space="preserve"> </v>
      </c>
      <c r="S296" s="82">
        <f t="shared" si="50"/>
        <v>0</v>
      </c>
    </row>
    <row r="297" spans="1:19" s="67" customFormat="1" ht="14.25" x14ac:dyDescent="0.25">
      <c r="A297" s="44">
        <f>BIODATA!A295</f>
        <v>290</v>
      </c>
      <c r="B297" s="44" t="str">
        <f>BIODATA!D295</f>
        <v>021012907</v>
      </c>
      <c r="C297" s="45" t="str">
        <f>BIODATA!E295</f>
        <v xml:space="preserve"> FITRIYANTI</v>
      </c>
      <c r="D297" s="44" t="str">
        <f>BIODATA!G295</f>
        <v>Pemasaran</v>
      </c>
      <c r="E297" s="4"/>
      <c r="F297" s="4"/>
      <c r="G297" s="15"/>
      <c r="H297" s="85"/>
      <c r="I297" s="82">
        <f t="shared" si="41"/>
        <v>0</v>
      </c>
      <c r="J297" s="83" t="str">
        <f t="shared" si="42"/>
        <v>Kurang</v>
      </c>
      <c r="K297" s="83" t="str">
        <f t="shared" si="43"/>
        <v>Kurang</v>
      </c>
      <c r="L297" s="83" t="str">
        <f t="shared" si="44"/>
        <v>Kurang</v>
      </c>
      <c r="M297" s="83" t="str">
        <f t="shared" si="45"/>
        <v>Kurang</v>
      </c>
      <c r="N297" s="66"/>
      <c r="O297" s="3" t="str">
        <f t="shared" si="46"/>
        <v xml:space="preserve"> </v>
      </c>
      <c r="P297" s="3" t="str">
        <f t="shared" si="47"/>
        <v xml:space="preserve"> </v>
      </c>
      <c r="Q297" s="3" t="str">
        <f t="shared" si="48"/>
        <v xml:space="preserve"> </v>
      </c>
      <c r="R297" s="3" t="str">
        <f t="shared" si="49"/>
        <v xml:space="preserve"> </v>
      </c>
      <c r="S297" s="82">
        <f t="shared" si="50"/>
        <v>0</v>
      </c>
    </row>
    <row r="298" spans="1:19" s="67" customFormat="1" ht="14.25" x14ac:dyDescent="0.25">
      <c r="A298" s="44">
        <f>BIODATA!A296</f>
        <v>291</v>
      </c>
      <c r="B298" s="44" t="str">
        <f>BIODATA!D296</f>
        <v>021012916</v>
      </c>
      <c r="C298" s="45" t="str">
        <f>BIODATA!E296</f>
        <v xml:space="preserve"> GIVANDRA</v>
      </c>
      <c r="D298" s="44" t="str">
        <f>BIODATA!G296</f>
        <v>Pemasaran</v>
      </c>
      <c r="E298" s="4"/>
      <c r="F298" s="4"/>
      <c r="G298" s="15"/>
      <c r="H298" s="85"/>
      <c r="I298" s="82">
        <f t="shared" si="41"/>
        <v>0</v>
      </c>
      <c r="J298" s="83" t="str">
        <f t="shared" si="42"/>
        <v>Kurang</v>
      </c>
      <c r="K298" s="83" t="str">
        <f t="shared" si="43"/>
        <v>Kurang</v>
      </c>
      <c r="L298" s="83" t="str">
        <f t="shared" si="44"/>
        <v>Kurang</v>
      </c>
      <c r="M298" s="83" t="str">
        <f t="shared" si="45"/>
        <v>Kurang</v>
      </c>
      <c r="N298" s="66"/>
      <c r="O298" s="3" t="str">
        <f t="shared" si="46"/>
        <v xml:space="preserve"> </v>
      </c>
      <c r="P298" s="3" t="str">
        <f t="shared" si="47"/>
        <v xml:space="preserve"> </v>
      </c>
      <c r="Q298" s="3" t="str">
        <f t="shared" si="48"/>
        <v xml:space="preserve"> </v>
      </c>
      <c r="R298" s="3" t="str">
        <f t="shared" si="49"/>
        <v xml:space="preserve"> </v>
      </c>
      <c r="S298" s="82">
        <f t="shared" si="50"/>
        <v>0</v>
      </c>
    </row>
    <row r="299" spans="1:19" s="67" customFormat="1" ht="14.25" x14ac:dyDescent="0.25">
      <c r="A299" s="44">
        <f>BIODATA!A297</f>
        <v>292</v>
      </c>
      <c r="B299" s="44" t="str">
        <f>BIODATA!D297</f>
        <v>021012925</v>
      </c>
      <c r="C299" s="45" t="str">
        <f>BIODATA!E297</f>
        <v xml:space="preserve"> HADELATUL FATWA</v>
      </c>
      <c r="D299" s="44" t="str">
        <f>BIODATA!G297</f>
        <v>Pemasaran</v>
      </c>
      <c r="E299" s="4"/>
      <c r="F299" s="4"/>
      <c r="G299" s="15"/>
      <c r="H299" s="85"/>
      <c r="I299" s="82">
        <f t="shared" si="41"/>
        <v>0</v>
      </c>
      <c r="J299" s="83" t="str">
        <f t="shared" si="42"/>
        <v>Kurang</v>
      </c>
      <c r="K299" s="83" t="str">
        <f t="shared" si="43"/>
        <v>Kurang</v>
      </c>
      <c r="L299" s="83" t="str">
        <f t="shared" si="44"/>
        <v>Kurang</v>
      </c>
      <c r="M299" s="83" t="str">
        <f t="shared" si="45"/>
        <v>Kurang</v>
      </c>
      <c r="N299" s="66"/>
      <c r="O299" s="3" t="str">
        <f t="shared" si="46"/>
        <v xml:space="preserve"> </v>
      </c>
      <c r="P299" s="3" t="str">
        <f t="shared" si="47"/>
        <v xml:space="preserve"> </v>
      </c>
      <c r="Q299" s="3" t="str">
        <f t="shared" si="48"/>
        <v xml:space="preserve"> </v>
      </c>
      <c r="R299" s="3" t="str">
        <f t="shared" si="49"/>
        <v xml:space="preserve"> </v>
      </c>
      <c r="S299" s="82">
        <f t="shared" si="50"/>
        <v>0</v>
      </c>
    </row>
    <row r="300" spans="1:19" s="67" customFormat="1" ht="14.25" x14ac:dyDescent="0.25">
      <c r="A300" s="44">
        <f>BIODATA!A298</f>
        <v>293</v>
      </c>
      <c r="B300" s="44" t="str">
        <f>BIODATA!D298</f>
        <v>021012934</v>
      </c>
      <c r="C300" s="45" t="str">
        <f>BIODATA!E298</f>
        <v xml:space="preserve"> HEPRI HIDAYAT</v>
      </c>
      <c r="D300" s="44" t="str">
        <f>BIODATA!G298</f>
        <v>Pemasaran</v>
      </c>
      <c r="E300" s="4"/>
      <c r="F300" s="4"/>
      <c r="G300" s="15"/>
      <c r="H300" s="85"/>
      <c r="I300" s="82">
        <f t="shared" si="41"/>
        <v>0</v>
      </c>
      <c r="J300" s="83" t="str">
        <f t="shared" si="42"/>
        <v>Kurang</v>
      </c>
      <c r="K300" s="83" t="str">
        <f t="shared" si="43"/>
        <v>Kurang</v>
      </c>
      <c r="L300" s="83" t="str">
        <f t="shared" si="44"/>
        <v>Kurang</v>
      </c>
      <c r="M300" s="83" t="str">
        <f t="shared" si="45"/>
        <v>Kurang</v>
      </c>
      <c r="N300" s="66"/>
      <c r="O300" s="3" t="str">
        <f t="shared" si="46"/>
        <v xml:space="preserve"> </v>
      </c>
      <c r="P300" s="3" t="str">
        <f t="shared" si="47"/>
        <v xml:space="preserve"> </v>
      </c>
      <c r="Q300" s="3" t="str">
        <f t="shared" si="48"/>
        <v xml:space="preserve"> </v>
      </c>
      <c r="R300" s="3" t="str">
        <f t="shared" si="49"/>
        <v xml:space="preserve"> </v>
      </c>
      <c r="S300" s="82">
        <f t="shared" si="50"/>
        <v>0</v>
      </c>
    </row>
    <row r="301" spans="1:19" s="67" customFormat="1" ht="14.25" x14ac:dyDescent="0.25">
      <c r="A301" s="44">
        <f>BIODATA!A299</f>
        <v>294</v>
      </c>
      <c r="B301" s="44" t="str">
        <f>BIODATA!D299</f>
        <v>021012943</v>
      </c>
      <c r="C301" s="45" t="str">
        <f>BIODATA!E299</f>
        <v xml:space="preserve"> IRPAN SAPUTRA</v>
      </c>
      <c r="D301" s="44" t="str">
        <f>BIODATA!G299</f>
        <v>Pemasaran</v>
      </c>
      <c r="E301" s="4"/>
      <c r="F301" s="4"/>
      <c r="G301" s="15"/>
      <c r="H301" s="85"/>
      <c r="I301" s="82">
        <f t="shared" si="41"/>
        <v>0</v>
      </c>
      <c r="J301" s="83" t="str">
        <f t="shared" si="42"/>
        <v>Kurang</v>
      </c>
      <c r="K301" s="83" t="str">
        <f t="shared" si="43"/>
        <v>Kurang</v>
      </c>
      <c r="L301" s="83" t="str">
        <f t="shared" si="44"/>
        <v>Kurang</v>
      </c>
      <c r="M301" s="83" t="str">
        <f t="shared" si="45"/>
        <v>Kurang</v>
      </c>
      <c r="N301" s="66"/>
      <c r="O301" s="3" t="str">
        <f t="shared" si="46"/>
        <v xml:space="preserve"> </v>
      </c>
      <c r="P301" s="3" t="str">
        <f t="shared" si="47"/>
        <v xml:space="preserve"> </v>
      </c>
      <c r="Q301" s="3" t="str">
        <f t="shared" si="48"/>
        <v xml:space="preserve"> </v>
      </c>
      <c r="R301" s="3" t="str">
        <f t="shared" si="49"/>
        <v xml:space="preserve"> </v>
      </c>
      <c r="S301" s="82">
        <f t="shared" si="50"/>
        <v>0</v>
      </c>
    </row>
    <row r="302" spans="1:19" s="67" customFormat="1" ht="14.25" x14ac:dyDescent="0.25">
      <c r="A302" s="44">
        <f>BIODATA!A300</f>
        <v>295</v>
      </c>
      <c r="B302" s="44" t="str">
        <f>BIODATA!D300</f>
        <v>021012952</v>
      </c>
      <c r="C302" s="45" t="str">
        <f>BIODATA!E300</f>
        <v xml:space="preserve"> IRWANSYAH</v>
      </c>
      <c r="D302" s="44" t="str">
        <f>BIODATA!G300</f>
        <v>Pemasaran</v>
      </c>
      <c r="E302" s="4"/>
      <c r="F302" s="4"/>
      <c r="G302" s="15"/>
      <c r="H302" s="85"/>
      <c r="I302" s="82">
        <f t="shared" si="41"/>
        <v>0</v>
      </c>
      <c r="J302" s="83" t="str">
        <f t="shared" si="42"/>
        <v>Kurang</v>
      </c>
      <c r="K302" s="83" t="str">
        <f t="shared" si="43"/>
        <v>Kurang</v>
      </c>
      <c r="L302" s="83" t="str">
        <f t="shared" si="44"/>
        <v>Kurang</v>
      </c>
      <c r="M302" s="83" t="str">
        <f t="shared" si="45"/>
        <v>Kurang</v>
      </c>
      <c r="N302" s="66"/>
      <c r="O302" s="3" t="str">
        <f t="shared" si="46"/>
        <v xml:space="preserve"> </v>
      </c>
      <c r="P302" s="3" t="str">
        <f t="shared" si="47"/>
        <v xml:space="preserve"> </v>
      </c>
      <c r="Q302" s="3" t="str">
        <f t="shared" si="48"/>
        <v xml:space="preserve"> </v>
      </c>
      <c r="R302" s="3" t="str">
        <f t="shared" si="49"/>
        <v xml:space="preserve"> </v>
      </c>
      <c r="S302" s="82">
        <f t="shared" si="50"/>
        <v>0</v>
      </c>
    </row>
    <row r="303" spans="1:19" s="67" customFormat="1" ht="14.25" x14ac:dyDescent="0.25">
      <c r="A303" s="44">
        <f>BIODATA!A301</f>
        <v>296</v>
      </c>
      <c r="B303" s="44" t="str">
        <f>BIODATA!D301</f>
        <v>021012969</v>
      </c>
      <c r="C303" s="45" t="str">
        <f>BIODATA!E301</f>
        <v xml:space="preserve"> LEONARDO AURIFERI</v>
      </c>
      <c r="D303" s="44" t="str">
        <f>BIODATA!G301</f>
        <v>Pemasaran</v>
      </c>
      <c r="E303" s="4"/>
      <c r="F303" s="4"/>
      <c r="G303" s="15"/>
      <c r="H303" s="85"/>
      <c r="I303" s="82">
        <f t="shared" si="41"/>
        <v>0</v>
      </c>
      <c r="J303" s="83" t="str">
        <f t="shared" si="42"/>
        <v>Kurang</v>
      </c>
      <c r="K303" s="83" t="str">
        <f t="shared" si="43"/>
        <v>Kurang</v>
      </c>
      <c r="L303" s="83" t="str">
        <f t="shared" si="44"/>
        <v>Kurang</v>
      </c>
      <c r="M303" s="83" t="str">
        <f t="shared" si="45"/>
        <v>Kurang</v>
      </c>
      <c r="N303" s="66"/>
      <c r="O303" s="3" t="str">
        <f t="shared" si="46"/>
        <v xml:space="preserve"> </v>
      </c>
      <c r="P303" s="3" t="str">
        <f t="shared" si="47"/>
        <v xml:space="preserve"> </v>
      </c>
      <c r="Q303" s="3" t="str">
        <f t="shared" si="48"/>
        <v xml:space="preserve"> </v>
      </c>
      <c r="R303" s="3" t="str">
        <f t="shared" si="49"/>
        <v xml:space="preserve"> </v>
      </c>
      <c r="S303" s="82">
        <f t="shared" si="50"/>
        <v>0</v>
      </c>
    </row>
    <row r="304" spans="1:19" s="67" customFormat="1" ht="14.25" x14ac:dyDescent="0.25">
      <c r="A304" s="44">
        <f>BIODATA!A302</f>
        <v>297</v>
      </c>
      <c r="B304" s="44" t="str">
        <f>BIODATA!D302</f>
        <v>021012978</v>
      </c>
      <c r="C304" s="45" t="str">
        <f>BIODATA!E302</f>
        <v xml:space="preserve"> LUIS PERNANDO</v>
      </c>
      <c r="D304" s="44" t="str">
        <f>BIODATA!G302</f>
        <v>Pemasaran</v>
      </c>
      <c r="E304" s="4"/>
      <c r="F304" s="4"/>
      <c r="G304" s="15"/>
      <c r="H304" s="85"/>
      <c r="I304" s="82">
        <f t="shared" si="41"/>
        <v>0</v>
      </c>
      <c r="J304" s="83" t="str">
        <f t="shared" si="42"/>
        <v>Kurang</v>
      </c>
      <c r="K304" s="83" t="str">
        <f t="shared" si="43"/>
        <v>Kurang</v>
      </c>
      <c r="L304" s="83" t="str">
        <f t="shared" si="44"/>
        <v>Kurang</v>
      </c>
      <c r="M304" s="83" t="str">
        <f t="shared" si="45"/>
        <v>Kurang</v>
      </c>
      <c r="N304" s="66"/>
      <c r="O304" s="3" t="str">
        <f t="shared" si="46"/>
        <v xml:space="preserve"> </v>
      </c>
      <c r="P304" s="3" t="str">
        <f t="shared" si="47"/>
        <v xml:space="preserve"> </v>
      </c>
      <c r="Q304" s="3" t="str">
        <f t="shared" si="48"/>
        <v xml:space="preserve"> </v>
      </c>
      <c r="R304" s="3" t="str">
        <f t="shared" si="49"/>
        <v xml:space="preserve"> </v>
      </c>
      <c r="S304" s="82">
        <f t="shared" si="50"/>
        <v>0</v>
      </c>
    </row>
    <row r="305" spans="1:19" s="67" customFormat="1" ht="14.25" x14ac:dyDescent="0.25">
      <c r="A305" s="44">
        <f>BIODATA!A303</f>
        <v>298</v>
      </c>
      <c r="B305" s="44" t="str">
        <f>BIODATA!D303</f>
        <v>021012987</v>
      </c>
      <c r="C305" s="45" t="str">
        <f>BIODATA!E303</f>
        <v xml:space="preserve"> M. JAHUL</v>
      </c>
      <c r="D305" s="44" t="str">
        <f>BIODATA!G303</f>
        <v>Pemasaran</v>
      </c>
      <c r="E305" s="4"/>
      <c r="F305" s="4"/>
      <c r="G305" s="15"/>
      <c r="H305" s="85"/>
      <c r="I305" s="82">
        <f t="shared" si="41"/>
        <v>0</v>
      </c>
      <c r="J305" s="83" t="str">
        <f t="shared" si="42"/>
        <v>Kurang</v>
      </c>
      <c r="K305" s="83" t="str">
        <f t="shared" si="43"/>
        <v>Kurang</v>
      </c>
      <c r="L305" s="83" t="str">
        <f t="shared" si="44"/>
        <v>Kurang</v>
      </c>
      <c r="M305" s="83" t="str">
        <f t="shared" si="45"/>
        <v>Kurang</v>
      </c>
      <c r="N305" s="66"/>
      <c r="O305" s="3" t="str">
        <f t="shared" si="46"/>
        <v xml:space="preserve"> </v>
      </c>
      <c r="P305" s="3" t="str">
        <f t="shared" si="47"/>
        <v xml:space="preserve"> </v>
      </c>
      <c r="Q305" s="3" t="str">
        <f t="shared" si="48"/>
        <v xml:space="preserve"> </v>
      </c>
      <c r="R305" s="3" t="str">
        <f t="shared" si="49"/>
        <v xml:space="preserve"> </v>
      </c>
      <c r="S305" s="82">
        <f t="shared" si="50"/>
        <v>0</v>
      </c>
    </row>
    <row r="306" spans="1:19" s="67" customFormat="1" ht="14.25" x14ac:dyDescent="0.25">
      <c r="A306" s="44">
        <f>BIODATA!A304</f>
        <v>299</v>
      </c>
      <c r="B306" s="44" t="str">
        <f>BIODATA!D304</f>
        <v>021012996</v>
      </c>
      <c r="C306" s="45" t="str">
        <f>BIODATA!E304</f>
        <v xml:space="preserve"> MARTINA SUWARNI</v>
      </c>
      <c r="D306" s="44" t="str">
        <f>BIODATA!G304</f>
        <v>Pemasaran</v>
      </c>
      <c r="E306" s="4"/>
      <c r="F306" s="4"/>
      <c r="G306" s="15"/>
      <c r="H306" s="85"/>
      <c r="I306" s="82">
        <f t="shared" si="41"/>
        <v>0</v>
      </c>
      <c r="J306" s="83" t="str">
        <f t="shared" si="42"/>
        <v>Kurang</v>
      </c>
      <c r="K306" s="83" t="str">
        <f t="shared" si="43"/>
        <v>Kurang</v>
      </c>
      <c r="L306" s="83" t="str">
        <f t="shared" si="44"/>
        <v>Kurang</v>
      </c>
      <c r="M306" s="83" t="str">
        <f t="shared" si="45"/>
        <v>Kurang</v>
      </c>
      <c r="N306" s="66"/>
      <c r="O306" s="3" t="str">
        <f t="shared" si="46"/>
        <v xml:space="preserve"> </v>
      </c>
      <c r="P306" s="3" t="str">
        <f t="shared" si="47"/>
        <v xml:space="preserve"> </v>
      </c>
      <c r="Q306" s="3" t="str">
        <f t="shared" si="48"/>
        <v xml:space="preserve"> </v>
      </c>
      <c r="R306" s="3" t="str">
        <f t="shared" si="49"/>
        <v xml:space="preserve"> </v>
      </c>
      <c r="S306" s="82">
        <f t="shared" si="50"/>
        <v>0</v>
      </c>
    </row>
    <row r="307" spans="1:19" s="67" customFormat="1" ht="14.25" x14ac:dyDescent="0.25">
      <c r="A307" s="44">
        <f>BIODATA!A305</f>
        <v>300</v>
      </c>
      <c r="B307" s="44" t="str">
        <f>BIODATA!D305</f>
        <v>021013005</v>
      </c>
      <c r="C307" s="45" t="str">
        <f>BIODATA!E305</f>
        <v xml:space="preserve"> MASAYU NOVITA SARI</v>
      </c>
      <c r="D307" s="44" t="str">
        <f>BIODATA!G305</f>
        <v>Pemasaran</v>
      </c>
      <c r="E307" s="4"/>
      <c r="F307" s="4"/>
      <c r="G307" s="15"/>
      <c r="H307" s="85"/>
      <c r="I307" s="82">
        <f t="shared" si="41"/>
        <v>0</v>
      </c>
      <c r="J307" s="83" t="str">
        <f t="shared" si="42"/>
        <v>Kurang</v>
      </c>
      <c r="K307" s="83" t="str">
        <f t="shared" si="43"/>
        <v>Kurang</v>
      </c>
      <c r="L307" s="83" t="str">
        <f t="shared" si="44"/>
        <v>Kurang</v>
      </c>
      <c r="M307" s="83" t="str">
        <f t="shared" si="45"/>
        <v>Kurang</v>
      </c>
      <c r="N307" s="66"/>
      <c r="O307" s="3" t="str">
        <f t="shared" si="46"/>
        <v xml:space="preserve"> </v>
      </c>
      <c r="P307" s="3" t="str">
        <f t="shared" si="47"/>
        <v xml:space="preserve"> </v>
      </c>
      <c r="Q307" s="3" t="str">
        <f t="shared" si="48"/>
        <v xml:space="preserve"> </v>
      </c>
      <c r="R307" s="3" t="str">
        <f t="shared" si="49"/>
        <v xml:space="preserve"> </v>
      </c>
      <c r="S307" s="82">
        <f t="shared" si="50"/>
        <v>0</v>
      </c>
    </row>
    <row r="308" spans="1:19" s="67" customFormat="1" ht="14.25" x14ac:dyDescent="0.25">
      <c r="A308" s="44">
        <f>BIODATA!A306</f>
        <v>301</v>
      </c>
      <c r="B308" s="44" t="str">
        <f>BIODATA!D306</f>
        <v>021013014</v>
      </c>
      <c r="C308" s="45" t="str">
        <f>BIODATA!E306</f>
        <v xml:space="preserve"> MELLY WAMERZA</v>
      </c>
      <c r="D308" s="44" t="str">
        <f>BIODATA!G306</f>
        <v>Pemasaran</v>
      </c>
      <c r="E308" s="4"/>
      <c r="F308" s="4"/>
      <c r="G308" s="15"/>
      <c r="H308" s="85"/>
      <c r="I308" s="82">
        <f t="shared" si="41"/>
        <v>0</v>
      </c>
      <c r="J308" s="83" t="str">
        <f t="shared" si="42"/>
        <v>Kurang</v>
      </c>
      <c r="K308" s="83" t="str">
        <f t="shared" si="43"/>
        <v>Kurang</v>
      </c>
      <c r="L308" s="83" t="str">
        <f t="shared" si="44"/>
        <v>Kurang</v>
      </c>
      <c r="M308" s="83" t="str">
        <f t="shared" si="45"/>
        <v>Kurang</v>
      </c>
      <c r="N308" s="66"/>
      <c r="O308" s="3" t="str">
        <f t="shared" si="46"/>
        <v xml:space="preserve"> </v>
      </c>
      <c r="P308" s="3" t="str">
        <f t="shared" si="47"/>
        <v xml:space="preserve"> </v>
      </c>
      <c r="Q308" s="3" t="str">
        <f t="shared" si="48"/>
        <v xml:space="preserve"> </v>
      </c>
      <c r="R308" s="3" t="str">
        <f t="shared" si="49"/>
        <v xml:space="preserve"> </v>
      </c>
      <c r="S308" s="82">
        <f t="shared" si="50"/>
        <v>0</v>
      </c>
    </row>
    <row r="309" spans="1:19" s="67" customFormat="1" ht="14.25" x14ac:dyDescent="0.25">
      <c r="A309" s="44">
        <f>BIODATA!A307</f>
        <v>302</v>
      </c>
      <c r="B309" s="44" t="str">
        <f>BIODATA!D307</f>
        <v>021013023</v>
      </c>
      <c r="C309" s="45" t="str">
        <f>BIODATA!E307</f>
        <v xml:space="preserve"> MUHAMMAD ANGGA APRI ERWANTO</v>
      </c>
      <c r="D309" s="44" t="str">
        <f>BIODATA!G307</f>
        <v>Pemasaran</v>
      </c>
      <c r="E309" s="4"/>
      <c r="F309" s="4"/>
      <c r="G309" s="15"/>
      <c r="H309" s="85"/>
      <c r="I309" s="82">
        <f t="shared" si="41"/>
        <v>0</v>
      </c>
      <c r="J309" s="83" t="str">
        <f t="shared" si="42"/>
        <v>Kurang</v>
      </c>
      <c r="K309" s="83" t="str">
        <f t="shared" si="43"/>
        <v>Kurang</v>
      </c>
      <c r="L309" s="83" t="str">
        <f t="shared" si="44"/>
        <v>Kurang</v>
      </c>
      <c r="M309" s="83" t="str">
        <f t="shared" si="45"/>
        <v>Kurang</v>
      </c>
      <c r="N309" s="66"/>
      <c r="O309" s="3" t="str">
        <f t="shared" si="46"/>
        <v xml:space="preserve"> </v>
      </c>
      <c r="P309" s="3" t="str">
        <f t="shared" si="47"/>
        <v xml:space="preserve"> </v>
      </c>
      <c r="Q309" s="3" t="str">
        <f t="shared" si="48"/>
        <v xml:space="preserve"> </v>
      </c>
      <c r="R309" s="3" t="str">
        <f t="shared" si="49"/>
        <v xml:space="preserve"> </v>
      </c>
      <c r="S309" s="82">
        <f t="shared" si="50"/>
        <v>0</v>
      </c>
    </row>
    <row r="310" spans="1:19" s="67" customFormat="1" ht="14.25" x14ac:dyDescent="0.25">
      <c r="A310" s="44">
        <f>BIODATA!A308</f>
        <v>303</v>
      </c>
      <c r="B310" s="44" t="str">
        <f>BIODATA!D308</f>
        <v>021013032</v>
      </c>
      <c r="C310" s="45" t="str">
        <f>BIODATA!E308</f>
        <v xml:space="preserve"> RAHMAD SAFUTRA</v>
      </c>
      <c r="D310" s="44" t="str">
        <f>BIODATA!G308</f>
        <v>Pemasaran</v>
      </c>
      <c r="E310" s="4"/>
      <c r="F310" s="4"/>
      <c r="G310" s="15"/>
      <c r="H310" s="85"/>
      <c r="I310" s="82">
        <f t="shared" si="41"/>
        <v>0</v>
      </c>
      <c r="J310" s="83" t="str">
        <f t="shared" si="42"/>
        <v>Kurang</v>
      </c>
      <c r="K310" s="83" t="str">
        <f t="shared" si="43"/>
        <v>Kurang</v>
      </c>
      <c r="L310" s="83" t="str">
        <f t="shared" si="44"/>
        <v>Kurang</v>
      </c>
      <c r="M310" s="83" t="str">
        <f t="shared" si="45"/>
        <v>Kurang</v>
      </c>
      <c r="N310" s="66"/>
      <c r="O310" s="3" t="str">
        <f t="shared" si="46"/>
        <v xml:space="preserve"> </v>
      </c>
      <c r="P310" s="3" t="str">
        <f t="shared" si="47"/>
        <v xml:space="preserve"> </v>
      </c>
      <c r="Q310" s="3" t="str">
        <f t="shared" si="48"/>
        <v xml:space="preserve"> </v>
      </c>
      <c r="R310" s="3" t="str">
        <f t="shared" si="49"/>
        <v xml:space="preserve"> </v>
      </c>
      <c r="S310" s="82">
        <f t="shared" si="50"/>
        <v>0</v>
      </c>
    </row>
    <row r="311" spans="1:19" s="67" customFormat="1" ht="14.25" x14ac:dyDescent="0.25">
      <c r="A311" s="44">
        <f>BIODATA!A309</f>
        <v>304</v>
      </c>
      <c r="B311" s="44" t="str">
        <f>BIODATA!D309</f>
        <v>021013049</v>
      </c>
      <c r="C311" s="45" t="str">
        <f>BIODATA!E309</f>
        <v xml:space="preserve"> RINA SAHRITA</v>
      </c>
      <c r="D311" s="44" t="str">
        <f>BIODATA!G309</f>
        <v>Pemasaran</v>
      </c>
      <c r="E311" s="4"/>
      <c r="F311" s="4"/>
      <c r="G311" s="15"/>
      <c r="H311" s="85"/>
      <c r="I311" s="82">
        <f t="shared" si="41"/>
        <v>0</v>
      </c>
      <c r="J311" s="83" t="str">
        <f t="shared" si="42"/>
        <v>Kurang</v>
      </c>
      <c r="K311" s="83" t="str">
        <f t="shared" si="43"/>
        <v>Kurang</v>
      </c>
      <c r="L311" s="83" t="str">
        <f t="shared" si="44"/>
        <v>Kurang</v>
      </c>
      <c r="M311" s="83" t="str">
        <f t="shared" si="45"/>
        <v>Kurang</v>
      </c>
      <c r="N311" s="66"/>
      <c r="O311" s="3" t="str">
        <f t="shared" si="46"/>
        <v xml:space="preserve"> </v>
      </c>
      <c r="P311" s="3" t="str">
        <f t="shared" si="47"/>
        <v xml:space="preserve"> </v>
      </c>
      <c r="Q311" s="3" t="str">
        <f t="shared" si="48"/>
        <v xml:space="preserve"> </v>
      </c>
      <c r="R311" s="3" t="str">
        <f t="shared" si="49"/>
        <v xml:space="preserve"> </v>
      </c>
      <c r="S311" s="82">
        <f t="shared" si="50"/>
        <v>0</v>
      </c>
    </row>
    <row r="312" spans="1:19" s="67" customFormat="1" ht="14.25" x14ac:dyDescent="0.25">
      <c r="A312" s="44">
        <f>BIODATA!A310</f>
        <v>305</v>
      </c>
      <c r="B312" s="44" t="str">
        <f>BIODATA!D310</f>
        <v>021013058</v>
      </c>
      <c r="C312" s="45" t="str">
        <f>BIODATA!E310</f>
        <v xml:space="preserve"> SERLI SEPTIANI</v>
      </c>
      <c r="D312" s="44" t="str">
        <f>BIODATA!G310</f>
        <v>Pemasaran</v>
      </c>
      <c r="E312" s="4"/>
      <c r="F312" s="4"/>
      <c r="G312" s="15"/>
      <c r="H312" s="85"/>
      <c r="I312" s="82">
        <f t="shared" si="41"/>
        <v>0</v>
      </c>
      <c r="J312" s="83" t="str">
        <f t="shared" si="42"/>
        <v>Kurang</v>
      </c>
      <c r="K312" s="83" t="str">
        <f t="shared" si="43"/>
        <v>Kurang</v>
      </c>
      <c r="L312" s="83" t="str">
        <f t="shared" si="44"/>
        <v>Kurang</v>
      </c>
      <c r="M312" s="83" t="str">
        <f t="shared" si="45"/>
        <v>Kurang</v>
      </c>
      <c r="N312" s="66"/>
      <c r="O312" s="3" t="str">
        <f t="shared" si="46"/>
        <v xml:space="preserve"> </v>
      </c>
      <c r="P312" s="3" t="str">
        <f t="shared" si="47"/>
        <v xml:space="preserve"> </v>
      </c>
      <c r="Q312" s="3" t="str">
        <f t="shared" si="48"/>
        <v xml:space="preserve"> </v>
      </c>
      <c r="R312" s="3" t="str">
        <f t="shared" si="49"/>
        <v xml:space="preserve"> </v>
      </c>
      <c r="S312" s="82">
        <f t="shared" si="50"/>
        <v>0</v>
      </c>
    </row>
    <row r="313" spans="1:19" s="67" customFormat="1" ht="14.25" x14ac:dyDescent="0.25">
      <c r="A313" s="44">
        <f>BIODATA!A311</f>
        <v>306</v>
      </c>
      <c r="B313" s="44" t="str">
        <f>BIODATA!D311</f>
        <v>021013067</v>
      </c>
      <c r="C313" s="45" t="str">
        <f>BIODATA!E311</f>
        <v xml:space="preserve"> SITI RAHMA. M</v>
      </c>
      <c r="D313" s="44" t="str">
        <f>BIODATA!G311</f>
        <v>Pemasaran</v>
      </c>
      <c r="E313" s="4"/>
      <c r="F313" s="4"/>
      <c r="G313" s="15"/>
      <c r="H313" s="85"/>
      <c r="I313" s="82">
        <f t="shared" si="41"/>
        <v>0</v>
      </c>
      <c r="J313" s="83" t="str">
        <f t="shared" si="42"/>
        <v>Kurang</v>
      </c>
      <c r="K313" s="83" t="str">
        <f t="shared" si="43"/>
        <v>Kurang</v>
      </c>
      <c r="L313" s="83" t="str">
        <f t="shared" si="44"/>
        <v>Kurang</v>
      </c>
      <c r="M313" s="83" t="str">
        <f t="shared" si="45"/>
        <v>Kurang</v>
      </c>
      <c r="N313" s="66"/>
      <c r="O313" s="3" t="str">
        <f t="shared" si="46"/>
        <v xml:space="preserve"> </v>
      </c>
      <c r="P313" s="3" t="str">
        <f t="shared" si="47"/>
        <v xml:space="preserve"> </v>
      </c>
      <c r="Q313" s="3" t="str">
        <f t="shared" si="48"/>
        <v xml:space="preserve"> </v>
      </c>
      <c r="R313" s="3" t="str">
        <f t="shared" si="49"/>
        <v xml:space="preserve"> </v>
      </c>
      <c r="S313" s="82">
        <f t="shared" si="50"/>
        <v>0</v>
      </c>
    </row>
    <row r="314" spans="1:19" s="67" customFormat="1" ht="14.25" x14ac:dyDescent="0.25">
      <c r="A314" s="44">
        <f>BIODATA!A312</f>
        <v>307</v>
      </c>
      <c r="B314" s="44" t="str">
        <f>BIODATA!D312</f>
        <v>021013076</v>
      </c>
      <c r="C314" s="45" t="str">
        <f>BIODATA!E312</f>
        <v xml:space="preserve"> ULAN TARI</v>
      </c>
      <c r="D314" s="44" t="str">
        <f>BIODATA!G312</f>
        <v>Pemasaran</v>
      </c>
      <c r="E314" s="4"/>
      <c r="F314" s="4"/>
      <c r="G314" s="15"/>
      <c r="H314" s="85"/>
      <c r="I314" s="82">
        <f t="shared" si="41"/>
        <v>0</v>
      </c>
      <c r="J314" s="83" t="str">
        <f t="shared" si="42"/>
        <v>Kurang</v>
      </c>
      <c r="K314" s="83" t="str">
        <f t="shared" si="43"/>
        <v>Kurang</v>
      </c>
      <c r="L314" s="83" t="str">
        <f t="shared" si="44"/>
        <v>Kurang</v>
      </c>
      <c r="M314" s="83" t="str">
        <f t="shared" si="45"/>
        <v>Kurang</v>
      </c>
      <c r="N314" s="66"/>
      <c r="O314" s="3" t="str">
        <f t="shared" si="46"/>
        <v xml:space="preserve"> </v>
      </c>
      <c r="P314" s="3" t="str">
        <f t="shared" si="47"/>
        <v xml:space="preserve"> </v>
      </c>
      <c r="Q314" s="3" t="str">
        <f t="shared" si="48"/>
        <v xml:space="preserve"> </v>
      </c>
      <c r="R314" s="3" t="str">
        <f t="shared" si="49"/>
        <v xml:space="preserve"> </v>
      </c>
      <c r="S314" s="82">
        <f t="shared" si="50"/>
        <v>0</v>
      </c>
    </row>
    <row r="315" spans="1:19" s="67" customFormat="1" ht="14.25" x14ac:dyDescent="0.25">
      <c r="A315" s="44">
        <f>BIODATA!A313</f>
        <v>308</v>
      </c>
      <c r="B315" s="44" t="str">
        <f>BIODATA!D313</f>
        <v>021013085</v>
      </c>
      <c r="C315" s="45" t="str">
        <f>BIODATA!E313</f>
        <v xml:space="preserve"> WILIS KRISTIN</v>
      </c>
      <c r="D315" s="44" t="str">
        <f>BIODATA!G313</f>
        <v>Pemasaran</v>
      </c>
      <c r="E315" s="5"/>
      <c r="F315" s="5"/>
      <c r="G315" s="16"/>
      <c r="H315" s="86"/>
      <c r="I315" s="82">
        <f t="shared" si="41"/>
        <v>0</v>
      </c>
      <c r="J315" s="83" t="str">
        <f t="shared" si="42"/>
        <v>Kurang</v>
      </c>
      <c r="K315" s="83" t="str">
        <f t="shared" si="43"/>
        <v>Kurang</v>
      </c>
      <c r="L315" s="83" t="str">
        <f t="shared" si="44"/>
        <v>Kurang</v>
      </c>
      <c r="M315" s="83" t="str">
        <f t="shared" si="45"/>
        <v>Kurang</v>
      </c>
      <c r="N315" s="66"/>
      <c r="O315" s="3" t="str">
        <f t="shared" si="46"/>
        <v xml:space="preserve"> </v>
      </c>
      <c r="P315" s="3" t="str">
        <f t="shared" si="47"/>
        <v xml:space="preserve"> </v>
      </c>
      <c r="Q315" s="3" t="str">
        <f t="shared" si="48"/>
        <v xml:space="preserve"> </v>
      </c>
      <c r="R315" s="3" t="str">
        <f t="shared" si="49"/>
        <v xml:space="preserve"> </v>
      </c>
      <c r="S315" s="82">
        <f t="shared" si="50"/>
        <v>0</v>
      </c>
    </row>
    <row r="316" spans="1:19" s="67" customFormat="1" ht="14.25" x14ac:dyDescent="0.25">
      <c r="A316" s="44">
        <f>BIODATA!A314</f>
        <v>309</v>
      </c>
      <c r="B316" s="44" t="str">
        <f>BIODATA!D314</f>
        <v>021013094</v>
      </c>
      <c r="C316" s="45" t="str">
        <f>BIODATA!E314</f>
        <v xml:space="preserve"> YOSI APRIANTI</v>
      </c>
      <c r="D316" s="44" t="str">
        <f>BIODATA!G314</f>
        <v>Pemasaran</v>
      </c>
      <c r="E316" s="5"/>
      <c r="F316" s="5"/>
      <c r="G316" s="16"/>
      <c r="H316" s="86"/>
      <c r="I316" s="82">
        <f t="shared" si="41"/>
        <v>0</v>
      </c>
      <c r="J316" s="83" t="str">
        <f t="shared" si="42"/>
        <v>Kurang</v>
      </c>
      <c r="K316" s="83" t="str">
        <f t="shared" si="43"/>
        <v>Kurang</v>
      </c>
      <c r="L316" s="83" t="str">
        <f t="shared" si="44"/>
        <v>Kurang</v>
      </c>
      <c r="M316" s="83" t="str">
        <f t="shared" si="45"/>
        <v>Kurang</v>
      </c>
      <c r="N316" s="66"/>
      <c r="O316" s="3" t="str">
        <f t="shared" si="46"/>
        <v xml:space="preserve"> </v>
      </c>
      <c r="P316" s="3" t="str">
        <f t="shared" si="47"/>
        <v xml:space="preserve"> </v>
      </c>
      <c r="Q316" s="3" t="str">
        <f t="shared" si="48"/>
        <v xml:space="preserve"> </v>
      </c>
      <c r="R316" s="3" t="str">
        <f t="shared" si="49"/>
        <v xml:space="preserve"> </v>
      </c>
      <c r="S316" s="82">
        <f t="shared" si="50"/>
        <v>0</v>
      </c>
    </row>
    <row r="317" spans="1:19" s="67" customFormat="1" ht="14.25" x14ac:dyDescent="0.25">
      <c r="A317" s="44">
        <f>BIODATA!A315</f>
        <v>310</v>
      </c>
      <c r="B317" s="44" t="str">
        <f>BIODATA!D315</f>
        <v>021013103</v>
      </c>
      <c r="C317" s="45" t="str">
        <f>BIODATA!E315</f>
        <v xml:space="preserve"> ZULFIKAR</v>
      </c>
      <c r="D317" s="44" t="str">
        <f>BIODATA!G315</f>
        <v>Pemasaran</v>
      </c>
      <c r="E317" s="5"/>
      <c r="F317" s="5"/>
      <c r="G317" s="16"/>
      <c r="H317" s="86"/>
      <c r="I317" s="82">
        <f t="shared" si="41"/>
        <v>0</v>
      </c>
      <c r="J317" s="83" t="str">
        <f t="shared" si="42"/>
        <v>Kurang</v>
      </c>
      <c r="K317" s="83" t="str">
        <f t="shared" si="43"/>
        <v>Kurang</v>
      </c>
      <c r="L317" s="83" t="str">
        <f t="shared" si="44"/>
        <v>Kurang</v>
      </c>
      <c r="M317" s="83" t="str">
        <f t="shared" si="45"/>
        <v>Kurang</v>
      </c>
      <c r="N317" s="66"/>
      <c r="O317" s="3" t="str">
        <f t="shared" si="46"/>
        <v xml:space="preserve"> </v>
      </c>
      <c r="P317" s="3" t="str">
        <f t="shared" si="47"/>
        <v xml:space="preserve"> </v>
      </c>
      <c r="Q317" s="3" t="str">
        <f t="shared" si="48"/>
        <v xml:space="preserve"> </v>
      </c>
      <c r="R317" s="3" t="str">
        <f t="shared" si="49"/>
        <v xml:space="preserve"> </v>
      </c>
      <c r="S317" s="82">
        <f t="shared" si="50"/>
        <v>0</v>
      </c>
    </row>
    <row r="318" spans="1:19" s="67" customFormat="1" ht="14.25" x14ac:dyDescent="0.25">
      <c r="A318" s="44">
        <f>BIODATA!A316</f>
        <v>311</v>
      </c>
      <c r="B318" s="44" t="str">
        <f>BIODATA!D316</f>
        <v>021013112</v>
      </c>
      <c r="C318" s="45" t="str">
        <f>BIODATA!E316</f>
        <v xml:space="preserve"> AHMAD ZAKARIA</v>
      </c>
      <c r="D318" s="44" t="str">
        <f>BIODATA!G316</f>
        <v>Pemasaran</v>
      </c>
      <c r="E318" s="5"/>
      <c r="F318" s="5"/>
      <c r="G318" s="16"/>
      <c r="H318" s="86"/>
      <c r="I318" s="82">
        <f t="shared" si="41"/>
        <v>0</v>
      </c>
      <c r="J318" s="83" t="str">
        <f t="shared" si="42"/>
        <v>Kurang</v>
      </c>
      <c r="K318" s="83" t="str">
        <f t="shared" si="43"/>
        <v>Kurang</v>
      </c>
      <c r="L318" s="83" t="str">
        <f t="shared" si="44"/>
        <v>Kurang</v>
      </c>
      <c r="M318" s="83" t="str">
        <f t="shared" si="45"/>
        <v>Kurang</v>
      </c>
      <c r="N318" s="66"/>
      <c r="O318" s="3" t="str">
        <f t="shared" si="46"/>
        <v xml:space="preserve"> </v>
      </c>
      <c r="P318" s="3" t="str">
        <f t="shared" si="47"/>
        <v xml:space="preserve"> </v>
      </c>
      <c r="Q318" s="3" t="str">
        <f t="shared" si="48"/>
        <v xml:space="preserve"> </v>
      </c>
      <c r="R318" s="3" t="str">
        <f t="shared" si="49"/>
        <v xml:space="preserve"> </v>
      </c>
      <c r="S318" s="82">
        <f t="shared" si="50"/>
        <v>0</v>
      </c>
    </row>
    <row r="319" spans="1:19" s="67" customFormat="1" ht="14.25" x14ac:dyDescent="0.25">
      <c r="A319" s="44">
        <f>BIODATA!A317</f>
        <v>312</v>
      </c>
      <c r="B319" s="44" t="str">
        <f>BIODATA!D317</f>
        <v>021013129</v>
      </c>
      <c r="C319" s="45" t="str">
        <f>BIODATA!E317</f>
        <v xml:space="preserve"> ALHIKMATUH FADILLAH</v>
      </c>
      <c r="D319" s="44" t="str">
        <f>BIODATA!G317</f>
        <v>Pemasaran</v>
      </c>
      <c r="E319" s="5"/>
      <c r="F319" s="5"/>
      <c r="G319" s="16"/>
      <c r="H319" s="86"/>
      <c r="I319" s="82">
        <f t="shared" si="41"/>
        <v>0</v>
      </c>
      <c r="J319" s="83" t="str">
        <f t="shared" si="42"/>
        <v>Kurang</v>
      </c>
      <c r="K319" s="83" t="str">
        <f t="shared" si="43"/>
        <v>Kurang</v>
      </c>
      <c r="L319" s="83" t="str">
        <f t="shared" si="44"/>
        <v>Kurang</v>
      </c>
      <c r="M319" s="83" t="str">
        <f t="shared" si="45"/>
        <v>Kurang</v>
      </c>
      <c r="N319" s="66"/>
      <c r="O319" s="3" t="str">
        <f t="shared" si="46"/>
        <v xml:space="preserve"> </v>
      </c>
      <c r="P319" s="3" t="str">
        <f t="shared" si="47"/>
        <v xml:space="preserve"> </v>
      </c>
      <c r="Q319" s="3" t="str">
        <f t="shared" si="48"/>
        <v xml:space="preserve"> </v>
      </c>
      <c r="R319" s="3" t="str">
        <f t="shared" si="49"/>
        <v xml:space="preserve"> </v>
      </c>
      <c r="S319" s="82">
        <f t="shared" si="50"/>
        <v>0</v>
      </c>
    </row>
    <row r="320" spans="1:19" s="67" customFormat="1" ht="14.25" x14ac:dyDescent="0.25">
      <c r="A320" s="44">
        <f>BIODATA!A318</f>
        <v>313</v>
      </c>
      <c r="B320" s="44" t="str">
        <f>BIODATA!D318</f>
        <v>021013138</v>
      </c>
      <c r="C320" s="45" t="str">
        <f>BIODATA!E318</f>
        <v xml:space="preserve"> CHRISTIAN VIERI</v>
      </c>
      <c r="D320" s="44" t="str">
        <f>BIODATA!G318</f>
        <v>Pemasaran</v>
      </c>
      <c r="E320" s="5"/>
      <c r="F320" s="5"/>
      <c r="G320" s="16"/>
      <c r="H320" s="86"/>
      <c r="I320" s="82">
        <f t="shared" si="41"/>
        <v>0</v>
      </c>
      <c r="J320" s="83" t="str">
        <f t="shared" si="42"/>
        <v>Kurang</v>
      </c>
      <c r="K320" s="83" t="str">
        <f t="shared" si="43"/>
        <v>Kurang</v>
      </c>
      <c r="L320" s="83" t="str">
        <f t="shared" si="44"/>
        <v>Kurang</v>
      </c>
      <c r="M320" s="83" t="str">
        <f t="shared" si="45"/>
        <v>Kurang</v>
      </c>
      <c r="N320" s="66"/>
      <c r="O320" s="3" t="str">
        <f t="shared" si="46"/>
        <v xml:space="preserve"> </v>
      </c>
      <c r="P320" s="3" t="str">
        <f t="shared" si="47"/>
        <v xml:space="preserve"> </v>
      </c>
      <c r="Q320" s="3" t="str">
        <f t="shared" si="48"/>
        <v xml:space="preserve"> </v>
      </c>
      <c r="R320" s="3" t="str">
        <f t="shared" si="49"/>
        <v xml:space="preserve"> </v>
      </c>
      <c r="S320" s="82">
        <f t="shared" si="50"/>
        <v>0</v>
      </c>
    </row>
    <row r="321" spans="1:19" s="67" customFormat="1" ht="14.25" x14ac:dyDescent="0.25">
      <c r="A321" s="44">
        <f>BIODATA!A319</f>
        <v>314</v>
      </c>
      <c r="B321" s="44" t="str">
        <f>BIODATA!D319</f>
        <v>021013147</v>
      </c>
      <c r="C321" s="45" t="str">
        <f>BIODATA!E319</f>
        <v xml:space="preserve"> DAILANI</v>
      </c>
      <c r="D321" s="44" t="str">
        <f>BIODATA!G319</f>
        <v>Pemasaran</v>
      </c>
      <c r="E321" s="5"/>
      <c r="F321" s="5"/>
      <c r="G321" s="16"/>
      <c r="H321" s="86"/>
      <c r="I321" s="82">
        <f t="shared" si="41"/>
        <v>0</v>
      </c>
      <c r="J321" s="83" t="str">
        <f t="shared" si="42"/>
        <v>Kurang</v>
      </c>
      <c r="K321" s="83" t="str">
        <f t="shared" si="43"/>
        <v>Kurang</v>
      </c>
      <c r="L321" s="83" t="str">
        <f t="shared" si="44"/>
        <v>Kurang</v>
      </c>
      <c r="M321" s="83" t="str">
        <f t="shared" si="45"/>
        <v>Kurang</v>
      </c>
      <c r="N321" s="66"/>
      <c r="O321" s="3" t="str">
        <f t="shared" si="46"/>
        <v xml:space="preserve"> </v>
      </c>
      <c r="P321" s="3" t="str">
        <f t="shared" si="47"/>
        <v xml:space="preserve"> </v>
      </c>
      <c r="Q321" s="3" t="str">
        <f t="shared" si="48"/>
        <v xml:space="preserve"> </v>
      </c>
      <c r="R321" s="3" t="str">
        <f t="shared" si="49"/>
        <v xml:space="preserve"> </v>
      </c>
      <c r="S321" s="82">
        <f t="shared" si="50"/>
        <v>0</v>
      </c>
    </row>
    <row r="322" spans="1:19" s="67" customFormat="1" ht="14.25" x14ac:dyDescent="0.25">
      <c r="A322" s="44">
        <f>BIODATA!A320</f>
        <v>315</v>
      </c>
      <c r="B322" s="44" t="str">
        <f>BIODATA!D320</f>
        <v>021013156</v>
      </c>
      <c r="C322" s="45" t="str">
        <f>BIODATA!E320</f>
        <v xml:space="preserve"> DEBI ARTIKA</v>
      </c>
      <c r="D322" s="44" t="str">
        <f>BIODATA!G320</f>
        <v>Pemasaran</v>
      </c>
      <c r="E322" s="5"/>
      <c r="F322" s="5"/>
      <c r="G322" s="16"/>
      <c r="H322" s="86"/>
      <c r="I322" s="82">
        <f t="shared" si="41"/>
        <v>0</v>
      </c>
      <c r="J322" s="83" t="str">
        <f t="shared" si="42"/>
        <v>Kurang</v>
      </c>
      <c r="K322" s="83" t="str">
        <f t="shared" si="43"/>
        <v>Kurang</v>
      </c>
      <c r="L322" s="83" t="str">
        <f t="shared" si="44"/>
        <v>Kurang</v>
      </c>
      <c r="M322" s="83" t="str">
        <f t="shared" si="45"/>
        <v>Kurang</v>
      </c>
      <c r="N322" s="66"/>
      <c r="O322" s="3" t="str">
        <f t="shared" si="46"/>
        <v xml:space="preserve"> </v>
      </c>
      <c r="P322" s="3" t="str">
        <f t="shared" si="47"/>
        <v xml:space="preserve"> </v>
      </c>
      <c r="Q322" s="3" t="str">
        <f t="shared" si="48"/>
        <v xml:space="preserve"> </v>
      </c>
      <c r="R322" s="3" t="str">
        <f t="shared" si="49"/>
        <v xml:space="preserve"> </v>
      </c>
      <c r="S322" s="82">
        <f t="shared" si="50"/>
        <v>0</v>
      </c>
    </row>
    <row r="323" spans="1:19" s="67" customFormat="1" ht="14.25" x14ac:dyDescent="0.25">
      <c r="A323" s="44">
        <f>BIODATA!A321</f>
        <v>316</v>
      </c>
      <c r="B323" s="44" t="str">
        <f>BIODATA!D321</f>
        <v>021013165</v>
      </c>
      <c r="C323" s="45" t="str">
        <f>BIODATA!E321</f>
        <v xml:space="preserve"> DEWAN SUMANTRI</v>
      </c>
      <c r="D323" s="44" t="str">
        <f>BIODATA!G321</f>
        <v>Pemasaran</v>
      </c>
      <c r="E323" s="5"/>
      <c r="F323" s="5"/>
      <c r="G323" s="16"/>
      <c r="H323" s="86"/>
      <c r="I323" s="82">
        <f t="shared" si="41"/>
        <v>0</v>
      </c>
      <c r="J323" s="83" t="str">
        <f t="shared" si="42"/>
        <v>Kurang</v>
      </c>
      <c r="K323" s="83" t="str">
        <f t="shared" si="43"/>
        <v>Kurang</v>
      </c>
      <c r="L323" s="83" t="str">
        <f t="shared" si="44"/>
        <v>Kurang</v>
      </c>
      <c r="M323" s="83" t="str">
        <f t="shared" si="45"/>
        <v>Kurang</v>
      </c>
      <c r="N323" s="66"/>
      <c r="O323" s="3" t="str">
        <f t="shared" si="46"/>
        <v xml:space="preserve"> </v>
      </c>
      <c r="P323" s="3" t="str">
        <f t="shared" si="47"/>
        <v xml:space="preserve"> </v>
      </c>
      <c r="Q323" s="3" t="str">
        <f t="shared" si="48"/>
        <v xml:space="preserve"> </v>
      </c>
      <c r="R323" s="3" t="str">
        <f t="shared" si="49"/>
        <v xml:space="preserve"> </v>
      </c>
      <c r="S323" s="82">
        <f t="shared" si="50"/>
        <v>0</v>
      </c>
    </row>
    <row r="324" spans="1:19" s="67" customFormat="1" ht="14.25" x14ac:dyDescent="0.25">
      <c r="A324" s="44">
        <f>BIODATA!A322</f>
        <v>317</v>
      </c>
      <c r="B324" s="44" t="str">
        <f>BIODATA!D322</f>
        <v>021013174</v>
      </c>
      <c r="C324" s="45" t="str">
        <f>BIODATA!E322</f>
        <v xml:space="preserve"> DINATUS SAHRA</v>
      </c>
      <c r="D324" s="44" t="str">
        <f>BIODATA!G322</f>
        <v>Pemasaran</v>
      </c>
      <c r="E324" s="5"/>
      <c r="F324" s="5"/>
      <c r="G324" s="16"/>
      <c r="H324" s="86"/>
      <c r="I324" s="82">
        <f t="shared" si="41"/>
        <v>0</v>
      </c>
      <c r="J324" s="83" t="str">
        <f t="shared" si="42"/>
        <v>Kurang</v>
      </c>
      <c r="K324" s="83" t="str">
        <f t="shared" si="43"/>
        <v>Kurang</v>
      </c>
      <c r="L324" s="83" t="str">
        <f t="shared" si="44"/>
        <v>Kurang</v>
      </c>
      <c r="M324" s="83" t="str">
        <f t="shared" si="45"/>
        <v>Kurang</v>
      </c>
      <c r="N324" s="66"/>
      <c r="O324" s="3" t="str">
        <f t="shared" si="46"/>
        <v xml:space="preserve"> </v>
      </c>
      <c r="P324" s="3" t="str">
        <f t="shared" si="47"/>
        <v xml:space="preserve"> </v>
      </c>
      <c r="Q324" s="3" t="str">
        <f t="shared" si="48"/>
        <v xml:space="preserve"> </v>
      </c>
      <c r="R324" s="3" t="str">
        <f t="shared" si="49"/>
        <v xml:space="preserve"> </v>
      </c>
      <c r="S324" s="82">
        <f t="shared" si="50"/>
        <v>0</v>
      </c>
    </row>
    <row r="325" spans="1:19" s="67" customFormat="1" ht="14.25" x14ac:dyDescent="0.25">
      <c r="A325" s="44">
        <f>BIODATA!A323</f>
        <v>318</v>
      </c>
      <c r="B325" s="44" t="str">
        <f>BIODATA!D323</f>
        <v>021013183</v>
      </c>
      <c r="C325" s="45" t="str">
        <f>BIODATA!E323</f>
        <v xml:space="preserve"> DONI</v>
      </c>
      <c r="D325" s="44" t="str">
        <f>BIODATA!G323</f>
        <v>Pemasaran</v>
      </c>
      <c r="E325" s="5"/>
      <c r="F325" s="5"/>
      <c r="G325" s="16"/>
      <c r="H325" s="86"/>
      <c r="I325" s="82">
        <f t="shared" si="41"/>
        <v>0</v>
      </c>
      <c r="J325" s="83" t="str">
        <f t="shared" si="42"/>
        <v>Kurang</v>
      </c>
      <c r="K325" s="83" t="str">
        <f t="shared" si="43"/>
        <v>Kurang</v>
      </c>
      <c r="L325" s="83" t="str">
        <f t="shared" si="44"/>
        <v>Kurang</v>
      </c>
      <c r="M325" s="83" t="str">
        <f t="shared" si="45"/>
        <v>Kurang</v>
      </c>
      <c r="N325" s="66"/>
      <c r="O325" s="3" t="str">
        <f t="shared" si="46"/>
        <v xml:space="preserve"> </v>
      </c>
      <c r="P325" s="3" t="str">
        <f t="shared" si="47"/>
        <v xml:space="preserve"> </v>
      </c>
      <c r="Q325" s="3" t="str">
        <f t="shared" si="48"/>
        <v xml:space="preserve"> </v>
      </c>
      <c r="R325" s="3" t="str">
        <f t="shared" si="49"/>
        <v xml:space="preserve"> </v>
      </c>
      <c r="S325" s="82">
        <f t="shared" si="50"/>
        <v>0</v>
      </c>
    </row>
    <row r="326" spans="1:19" s="67" customFormat="1" ht="14.25" x14ac:dyDescent="0.25">
      <c r="A326" s="44">
        <f>BIODATA!A324</f>
        <v>319</v>
      </c>
      <c r="B326" s="44" t="str">
        <f>BIODATA!D324</f>
        <v>021013192</v>
      </c>
      <c r="C326" s="45" t="str">
        <f>BIODATA!E324</f>
        <v xml:space="preserve"> FAHMI IDRIS</v>
      </c>
      <c r="D326" s="44" t="str">
        <f>BIODATA!G324</f>
        <v>Pemasaran</v>
      </c>
      <c r="E326" s="5"/>
      <c r="F326" s="5"/>
      <c r="G326" s="16"/>
      <c r="H326" s="86"/>
      <c r="I326" s="82">
        <f t="shared" si="41"/>
        <v>0</v>
      </c>
      <c r="J326" s="83" t="str">
        <f t="shared" si="42"/>
        <v>Kurang</v>
      </c>
      <c r="K326" s="83" t="str">
        <f t="shared" si="43"/>
        <v>Kurang</v>
      </c>
      <c r="L326" s="83" t="str">
        <f t="shared" si="44"/>
        <v>Kurang</v>
      </c>
      <c r="M326" s="83" t="str">
        <f t="shared" si="45"/>
        <v>Kurang</v>
      </c>
      <c r="N326" s="66"/>
      <c r="O326" s="3" t="str">
        <f t="shared" si="46"/>
        <v xml:space="preserve"> </v>
      </c>
      <c r="P326" s="3" t="str">
        <f t="shared" si="47"/>
        <v xml:space="preserve"> </v>
      </c>
      <c r="Q326" s="3" t="str">
        <f t="shared" si="48"/>
        <v xml:space="preserve"> </v>
      </c>
      <c r="R326" s="3" t="str">
        <f t="shared" si="49"/>
        <v xml:space="preserve"> </v>
      </c>
      <c r="S326" s="82">
        <f t="shared" si="50"/>
        <v>0</v>
      </c>
    </row>
    <row r="327" spans="1:19" s="67" customFormat="1" ht="14.25" x14ac:dyDescent="0.25">
      <c r="A327" s="44">
        <f>BIODATA!A325</f>
        <v>320</v>
      </c>
      <c r="B327" s="44" t="str">
        <f>BIODATA!D325</f>
        <v>021013209</v>
      </c>
      <c r="C327" s="45" t="str">
        <f>BIODATA!E325</f>
        <v xml:space="preserve"> FIFI PUTRI</v>
      </c>
      <c r="D327" s="44" t="str">
        <f>BIODATA!G325</f>
        <v>Pemasaran</v>
      </c>
      <c r="E327" s="5"/>
      <c r="F327" s="5"/>
      <c r="G327" s="16"/>
      <c r="H327" s="86"/>
      <c r="I327" s="82">
        <f t="shared" si="41"/>
        <v>0</v>
      </c>
      <c r="J327" s="83" t="str">
        <f t="shared" si="42"/>
        <v>Kurang</v>
      </c>
      <c r="K327" s="83" t="str">
        <f t="shared" si="43"/>
        <v>Kurang</v>
      </c>
      <c r="L327" s="83" t="str">
        <f t="shared" si="44"/>
        <v>Kurang</v>
      </c>
      <c r="M327" s="83" t="str">
        <f t="shared" si="45"/>
        <v>Kurang</v>
      </c>
      <c r="N327" s="66"/>
      <c r="O327" s="3" t="str">
        <f t="shared" si="46"/>
        <v xml:space="preserve"> </v>
      </c>
      <c r="P327" s="3" t="str">
        <f t="shared" si="47"/>
        <v xml:space="preserve"> </v>
      </c>
      <c r="Q327" s="3" t="str">
        <f t="shared" si="48"/>
        <v xml:space="preserve"> </v>
      </c>
      <c r="R327" s="3" t="str">
        <f t="shared" si="49"/>
        <v xml:space="preserve"> </v>
      </c>
      <c r="S327" s="82">
        <f t="shared" si="50"/>
        <v>0</v>
      </c>
    </row>
    <row r="328" spans="1:19" s="67" customFormat="1" ht="14.25" x14ac:dyDescent="0.25">
      <c r="A328" s="44">
        <f>BIODATA!A326</f>
        <v>321</v>
      </c>
      <c r="B328" s="44" t="str">
        <f>BIODATA!D326</f>
        <v>021013218</v>
      </c>
      <c r="C328" s="45" t="str">
        <f>BIODATA!E326</f>
        <v xml:space="preserve"> FITRI YANTI</v>
      </c>
      <c r="D328" s="44" t="str">
        <f>BIODATA!G326</f>
        <v>Pemasaran</v>
      </c>
      <c r="E328" s="5"/>
      <c r="F328" s="5"/>
      <c r="G328" s="16"/>
      <c r="H328" s="86"/>
      <c r="I328" s="82">
        <f t="shared" ref="I328:I391" si="51">SUM(E328:H328)</f>
        <v>0</v>
      </c>
      <c r="J328" s="83" t="str">
        <f t="shared" ref="J328:J391" si="52">IF(E328&gt;=85.1,"Sangat Baik",IF(E328&gt;=70.1,"Baik",IF(E328&gt;=55.1,"Cukup","Kurang")))</f>
        <v>Kurang</v>
      </c>
      <c r="K328" s="83" t="str">
        <f t="shared" ref="K328:K391" si="53">IF(F328&gt;=85.1,"Sangat Baik",IF(F328&gt;=70.1,"Baik",IF(F328&gt;=55.1,"Cukup","Kurang")))</f>
        <v>Kurang</v>
      </c>
      <c r="L328" s="83" t="str">
        <f t="shared" ref="L328:L391" si="54">IF(G328&gt;=85.1,"Sangat Baik",IF(G328&gt;=70.1,"Baik",IF(G328&gt;=55.1,"Cukup","Kurang")))</f>
        <v>Kurang</v>
      </c>
      <c r="M328" s="83" t="str">
        <f t="shared" ref="M328:M391" si="55">IF(H328&gt;=85.1,"Sangat Baik",IF(H328&gt;=70.1,"Baik",IF(H328&gt;=55.1,"Cukup","Kurang")))</f>
        <v>Kurang</v>
      </c>
      <c r="N328" s="66"/>
      <c r="O328" s="3" t="str">
        <f t="shared" si="46"/>
        <v xml:space="preserve"> </v>
      </c>
      <c r="P328" s="3" t="str">
        <f t="shared" si="47"/>
        <v xml:space="preserve"> </v>
      </c>
      <c r="Q328" s="3" t="str">
        <f t="shared" si="48"/>
        <v xml:space="preserve"> </v>
      </c>
      <c r="R328" s="3" t="str">
        <f t="shared" si="49"/>
        <v xml:space="preserve"> </v>
      </c>
      <c r="S328" s="82">
        <f t="shared" si="50"/>
        <v>0</v>
      </c>
    </row>
    <row r="329" spans="1:19" s="67" customFormat="1" ht="14.25" x14ac:dyDescent="0.25">
      <c r="A329" s="44">
        <f>BIODATA!A327</f>
        <v>322</v>
      </c>
      <c r="B329" s="44" t="str">
        <f>BIODATA!D327</f>
        <v>021013227</v>
      </c>
      <c r="C329" s="45" t="str">
        <f>BIODATA!E327</f>
        <v xml:space="preserve"> FITRIA NINGSI</v>
      </c>
      <c r="D329" s="44" t="str">
        <f>BIODATA!G327</f>
        <v>Pemasaran</v>
      </c>
      <c r="E329" s="5"/>
      <c r="F329" s="5"/>
      <c r="G329" s="16"/>
      <c r="H329" s="86"/>
      <c r="I329" s="82">
        <f t="shared" si="51"/>
        <v>0</v>
      </c>
      <c r="J329" s="83" t="str">
        <f t="shared" si="52"/>
        <v>Kurang</v>
      </c>
      <c r="K329" s="83" t="str">
        <f t="shared" si="53"/>
        <v>Kurang</v>
      </c>
      <c r="L329" s="83" t="str">
        <f t="shared" si="54"/>
        <v>Kurang</v>
      </c>
      <c r="M329" s="83" t="str">
        <f t="shared" si="55"/>
        <v>Kurang</v>
      </c>
      <c r="N329" s="66"/>
      <c r="O329" s="3" t="str">
        <f t="shared" ref="O329:O392" si="56">IFERROR(AVERAGE(E329)," ")</f>
        <v xml:space="preserve"> </v>
      </c>
      <c r="P329" s="3" t="str">
        <f t="shared" ref="P329:P392" si="57">IFERROR(AVERAGE(F329)," ")</f>
        <v xml:space="preserve"> </v>
      </c>
      <c r="Q329" s="3" t="str">
        <f t="shared" ref="Q329:Q392" si="58">IFERROR(AVERAGE(G329)," ")</f>
        <v xml:space="preserve"> </v>
      </c>
      <c r="R329" s="3" t="str">
        <f t="shared" ref="R329:R392" si="59">IFERROR(AVERAGE(H329)," ")</f>
        <v xml:space="preserve"> </v>
      </c>
      <c r="S329" s="82">
        <f t="shared" ref="S329:S386" si="60">SUM(O329:R329)</f>
        <v>0</v>
      </c>
    </row>
    <row r="330" spans="1:19" s="67" customFormat="1" ht="14.25" x14ac:dyDescent="0.25">
      <c r="A330" s="44">
        <f>BIODATA!A328</f>
        <v>323</v>
      </c>
      <c r="B330" s="44" t="str">
        <f>BIODATA!D328</f>
        <v>021013236</v>
      </c>
      <c r="C330" s="45" t="str">
        <f>BIODATA!E328</f>
        <v xml:space="preserve"> GIVENDRI</v>
      </c>
      <c r="D330" s="44" t="str">
        <f>BIODATA!G328</f>
        <v>Pemasaran</v>
      </c>
      <c r="E330" s="5"/>
      <c r="F330" s="5"/>
      <c r="G330" s="16"/>
      <c r="H330" s="86"/>
      <c r="I330" s="82">
        <f t="shared" si="51"/>
        <v>0</v>
      </c>
      <c r="J330" s="83" t="str">
        <f t="shared" si="52"/>
        <v>Kurang</v>
      </c>
      <c r="K330" s="83" t="str">
        <f t="shared" si="53"/>
        <v>Kurang</v>
      </c>
      <c r="L330" s="83" t="str">
        <f t="shared" si="54"/>
        <v>Kurang</v>
      </c>
      <c r="M330" s="83" t="str">
        <f t="shared" si="55"/>
        <v>Kurang</v>
      </c>
      <c r="N330" s="66"/>
      <c r="O330" s="3" t="str">
        <f t="shared" si="56"/>
        <v xml:space="preserve"> </v>
      </c>
      <c r="P330" s="3" t="str">
        <f t="shared" si="57"/>
        <v xml:space="preserve"> </v>
      </c>
      <c r="Q330" s="3" t="str">
        <f t="shared" si="58"/>
        <v xml:space="preserve"> </v>
      </c>
      <c r="R330" s="3" t="str">
        <f t="shared" si="59"/>
        <v xml:space="preserve"> </v>
      </c>
      <c r="S330" s="82">
        <f t="shared" si="60"/>
        <v>0</v>
      </c>
    </row>
    <row r="331" spans="1:19" s="67" customFormat="1" ht="14.25" x14ac:dyDescent="0.25">
      <c r="A331" s="44">
        <f>BIODATA!A329</f>
        <v>324</v>
      </c>
      <c r="B331" s="44" t="str">
        <f>BIODATA!D329</f>
        <v>021013245</v>
      </c>
      <c r="C331" s="45" t="str">
        <f>BIODATA!E329</f>
        <v xml:space="preserve"> ILAM KASIH</v>
      </c>
      <c r="D331" s="44" t="str">
        <f>BIODATA!G329</f>
        <v>Pemasaran</v>
      </c>
      <c r="E331" s="5"/>
      <c r="F331" s="5"/>
      <c r="G331" s="16"/>
      <c r="H331" s="86"/>
      <c r="I331" s="82">
        <f t="shared" si="51"/>
        <v>0</v>
      </c>
      <c r="J331" s="83" t="str">
        <f t="shared" si="52"/>
        <v>Kurang</v>
      </c>
      <c r="K331" s="83" t="str">
        <f t="shared" si="53"/>
        <v>Kurang</v>
      </c>
      <c r="L331" s="83" t="str">
        <f t="shared" si="54"/>
        <v>Kurang</v>
      </c>
      <c r="M331" s="83" t="str">
        <f t="shared" si="55"/>
        <v>Kurang</v>
      </c>
      <c r="N331" s="66"/>
      <c r="O331" s="3" t="str">
        <f t="shared" si="56"/>
        <v xml:space="preserve"> </v>
      </c>
      <c r="P331" s="3" t="str">
        <f t="shared" si="57"/>
        <v xml:space="preserve"> </v>
      </c>
      <c r="Q331" s="3" t="str">
        <f t="shared" si="58"/>
        <v xml:space="preserve"> </v>
      </c>
      <c r="R331" s="3" t="str">
        <f t="shared" si="59"/>
        <v xml:space="preserve"> </v>
      </c>
      <c r="S331" s="82">
        <f t="shared" si="60"/>
        <v>0</v>
      </c>
    </row>
    <row r="332" spans="1:19" s="67" customFormat="1" ht="14.25" x14ac:dyDescent="0.25">
      <c r="A332" s="44">
        <f>BIODATA!A330</f>
        <v>325</v>
      </c>
      <c r="B332" s="44" t="str">
        <f>BIODATA!D330</f>
        <v>021013254</v>
      </c>
      <c r="C332" s="45" t="str">
        <f>BIODATA!E330</f>
        <v xml:space="preserve"> IWAN CHANDRA</v>
      </c>
      <c r="D332" s="44" t="str">
        <f>BIODATA!G330</f>
        <v>Pemasaran</v>
      </c>
      <c r="E332" s="5"/>
      <c r="F332" s="5"/>
      <c r="G332" s="16"/>
      <c r="H332" s="86"/>
      <c r="I332" s="82">
        <f t="shared" si="51"/>
        <v>0</v>
      </c>
      <c r="J332" s="83" t="str">
        <f t="shared" si="52"/>
        <v>Kurang</v>
      </c>
      <c r="K332" s="83" t="str">
        <f t="shared" si="53"/>
        <v>Kurang</v>
      </c>
      <c r="L332" s="83" t="str">
        <f t="shared" si="54"/>
        <v>Kurang</v>
      </c>
      <c r="M332" s="83" t="str">
        <f t="shared" si="55"/>
        <v>Kurang</v>
      </c>
      <c r="N332" s="66"/>
      <c r="O332" s="3" t="str">
        <f t="shared" si="56"/>
        <v xml:space="preserve"> </v>
      </c>
      <c r="P332" s="3" t="str">
        <f t="shared" si="57"/>
        <v xml:space="preserve"> </v>
      </c>
      <c r="Q332" s="3" t="str">
        <f t="shared" si="58"/>
        <v xml:space="preserve"> </v>
      </c>
      <c r="R332" s="3" t="str">
        <f t="shared" si="59"/>
        <v xml:space="preserve"> </v>
      </c>
      <c r="S332" s="82">
        <f t="shared" si="60"/>
        <v>0</v>
      </c>
    </row>
    <row r="333" spans="1:19" s="67" customFormat="1" ht="14.25" x14ac:dyDescent="0.25">
      <c r="A333" s="44">
        <f>BIODATA!A331</f>
        <v>326</v>
      </c>
      <c r="B333" s="44" t="str">
        <f>BIODATA!D331</f>
        <v>021013263</v>
      </c>
      <c r="C333" s="45" t="str">
        <f>BIODATA!E331</f>
        <v xml:space="preserve"> JUN NIZAR</v>
      </c>
      <c r="D333" s="44" t="str">
        <f>BIODATA!G331</f>
        <v>Pemasaran</v>
      </c>
      <c r="E333" s="5"/>
      <c r="F333" s="5"/>
      <c r="G333" s="16"/>
      <c r="H333" s="86"/>
      <c r="I333" s="82">
        <f t="shared" si="51"/>
        <v>0</v>
      </c>
      <c r="J333" s="83" t="str">
        <f t="shared" si="52"/>
        <v>Kurang</v>
      </c>
      <c r="K333" s="83" t="str">
        <f t="shared" si="53"/>
        <v>Kurang</v>
      </c>
      <c r="L333" s="83" t="str">
        <f t="shared" si="54"/>
        <v>Kurang</v>
      </c>
      <c r="M333" s="83" t="str">
        <f t="shared" si="55"/>
        <v>Kurang</v>
      </c>
      <c r="N333" s="66"/>
      <c r="O333" s="3" t="str">
        <f t="shared" si="56"/>
        <v xml:space="preserve"> </v>
      </c>
      <c r="P333" s="3" t="str">
        <f t="shared" si="57"/>
        <v xml:space="preserve"> </v>
      </c>
      <c r="Q333" s="3" t="str">
        <f t="shared" si="58"/>
        <v xml:space="preserve"> </v>
      </c>
      <c r="R333" s="3" t="str">
        <f t="shared" si="59"/>
        <v xml:space="preserve"> </v>
      </c>
      <c r="S333" s="82">
        <f t="shared" si="60"/>
        <v>0</v>
      </c>
    </row>
    <row r="334" spans="1:19" s="67" customFormat="1" ht="14.25" x14ac:dyDescent="0.25">
      <c r="A334" s="44">
        <f>BIODATA!A332</f>
        <v>327</v>
      </c>
      <c r="B334" s="44" t="str">
        <f>BIODATA!D332</f>
        <v>021013272</v>
      </c>
      <c r="C334" s="45" t="str">
        <f>BIODATA!E332</f>
        <v xml:space="preserve"> MEISARANI</v>
      </c>
      <c r="D334" s="44" t="str">
        <f>BIODATA!G332</f>
        <v>Pemasaran</v>
      </c>
      <c r="E334" s="5"/>
      <c r="F334" s="5"/>
      <c r="G334" s="16"/>
      <c r="H334" s="86"/>
      <c r="I334" s="82">
        <f t="shared" si="51"/>
        <v>0</v>
      </c>
      <c r="J334" s="83" t="str">
        <f t="shared" si="52"/>
        <v>Kurang</v>
      </c>
      <c r="K334" s="83" t="str">
        <f t="shared" si="53"/>
        <v>Kurang</v>
      </c>
      <c r="L334" s="83" t="str">
        <f t="shared" si="54"/>
        <v>Kurang</v>
      </c>
      <c r="M334" s="83" t="str">
        <f t="shared" si="55"/>
        <v>Kurang</v>
      </c>
      <c r="N334" s="66"/>
      <c r="O334" s="3" t="str">
        <f t="shared" si="56"/>
        <v xml:space="preserve"> </v>
      </c>
      <c r="P334" s="3" t="str">
        <f t="shared" si="57"/>
        <v xml:space="preserve"> </v>
      </c>
      <c r="Q334" s="3" t="str">
        <f t="shared" si="58"/>
        <v xml:space="preserve"> </v>
      </c>
      <c r="R334" s="3" t="str">
        <f t="shared" si="59"/>
        <v xml:space="preserve"> </v>
      </c>
      <c r="S334" s="82">
        <f t="shared" si="60"/>
        <v>0</v>
      </c>
    </row>
    <row r="335" spans="1:19" s="67" customFormat="1" ht="14.25" x14ac:dyDescent="0.25">
      <c r="A335" s="44">
        <f>BIODATA!A333</f>
        <v>328</v>
      </c>
      <c r="B335" s="44" t="str">
        <f>BIODATA!D333</f>
        <v>021013289</v>
      </c>
      <c r="C335" s="45" t="str">
        <f>BIODATA!E333</f>
        <v xml:space="preserve"> MILA SARI</v>
      </c>
      <c r="D335" s="44" t="str">
        <f>BIODATA!G333</f>
        <v>Pemasaran</v>
      </c>
      <c r="E335" s="5"/>
      <c r="F335" s="5"/>
      <c r="G335" s="16"/>
      <c r="H335" s="86"/>
      <c r="I335" s="82">
        <f t="shared" si="51"/>
        <v>0</v>
      </c>
      <c r="J335" s="83" t="str">
        <f t="shared" si="52"/>
        <v>Kurang</v>
      </c>
      <c r="K335" s="83" t="str">
        <f t="shared" si="53"/>
        <v>Kurang</v>
      </c>
      <c r="L335" s="83" t="str">
        <f t="shared" si="54"/>
        <v>Kurang</v>
      </c>
      <c r="M335" s="83" t="str">
        <f t="shared" si="55"/>
        <v>Kurang</v>
      </c>
      <c r="N335" s="66"/>
      <c r="O335" s="3" t="str">
        <f t="shared" si="56"/>
        <v xml:space="preserve"> </v>
      </c>
      <c r="P335" s="3" t="str">
        <f t="shared" si="57"/>
        <v xml:space="preserve"> </v>
      </c>
      <c r="Q335" s="3" t="str">
        <f t="shared" si="58"/>
        <v xml:space="preserve"> </v>
      </c>
      <c r="R335" s="3" t="str">
        <f t="shared" si="59"/>
        <v xml:space="preserve"> </v>
      </c>
      <c r="S335" s="82">
        <f t="shared" si="60"/>
        <v>0</v>
      </c>
    </row>
    <row r="336" spans="1:19" s="67" customFormat="1" ht="14.25" x14ac:dyDescent="0.25">
      <c r="A336" s="44">
        <f>BIODATA!A334</f>
        <v>329</v>
      </c>
      <c r="B336" s="44" t="str">
        <f>BIODATA!D334</f>
        <v>021013298</v>
      </c>
      <c r="C336" s="45" t="str">
        <f>BIODATA!E334</f>
        <v xml:space="preserve"> MITA EKA WULANDARI</v>
      </c>
      <c r="D336" s="44" t="str">
        <f>BIODATA!G334</f>
        <v>Pemasaran</v>
      </c>
      <c r="E336" s="5"/>
      <c r="F336" s="5"/>
      <c r="G336" s="16"/>
      <c r="H336" s="86"/>
      <c r="I336" s="82">
        <f t="shared" si="51"/>
        <v>0</v>
      </c>
      <c r="J336" s="83" t="str">
        <f t="shared" si="52"/>
        <v>Kurang</v>
      </c>
      <c r="K336" s="83" t="str">
        <f t="shared" si="53"/>
        <v>Kurang</v>
      </c>
      <c r="L336" s="83" t="str">
        <f t="shared" si="54"/>
        <v>Kurang</v>
      </c>
      <c r="M336" s="83" t="str">
        <f t="shared" si="55"/>
        <v>Kurang</v>
      </c>
      <c r="N336" s="66"/>
      <c r="O336" s="3" t="str">
        <f t="shared" si="56"/>
        <v xml:space="preserve"> </v>
      </c>
      <c r="P336" s="3" t="str">
        <f t="shared" si="57"/>
        <v xml:space="preserve"> </v>
      </c>
      <c r="Q336" s="3" t="str">
        <f t="shared" si="58"/>
        <v xml:space="preserve"> </v>
      </c>
      <c r="R336" s="3" t="str">
        <f t="shared" si="59"/>
        <v xml:space="preserve"> </v>
      </c>
      <c r="S336" s="82">
        <f t="shared" si="60"/>
        <v>0</v>
      </c>
    </row>
    <row r="337" spans="1:19" s="67" customFormat="1" ht="14.25" x14ac:dyDescent="0.25">
      <c r="A337" s="44">
        <f>BIODATA!A335</f>
        <v>330</v>
      </c>
      <c r="B337" s="44" t="str">
        <f>BIODATA!D335</f>
        <v>021013307</v>
      </c>
      <c r="C337" s="45" t="str">
        <f>BIODATA!E335</f>
        <v xml:space="preserve"> MUHAMMAD LAHA</v>
      </c>
      <c r="D337" s="44" t="str">
        <f>BIODATA!G335</f>
        <v>Pemasaran</v>
      </c>
      <c r="E337" s="5"/>
      <c r="F337" s="5"/>
      <c r="G337" s="16"/>
      <c r="H337" s="86"/>
      <c r="I337" s="82">
        <f t="shared" si="51"/>
        <v>0</v>
      </c>
      <c r="J337" s="83" t="str">
        <f t="shared" si="52"/>
        <v>Kurang</v>
      </c>
      <c r="K337" s="83" t="str">
        <f t="shared" si="53"/>
        <v>Kurang</v>
      </c>
      <c r="L337" s="83" t="str">
        <f t="shared" si="54"/>
        <v>Kurang</v>
      </c>
      <c r="M337" s="83" t="str">
        <f t="shared" si="55"/>
        <v>Kurang</v>
      </c>
      <c r="N337" s="66"/>
      <c r="O337" s="3" t="str">
        <f t="shared" si="56"/>
        <v xml:space="preserve"> </v>
      </c>
      <c r="P337" s="3" t="str">
        <f t="shared" si="57"/>
        <v xml:space="preserve"> </v>
      </c>
      <c r="Q337" s="3" t="str">
        <f t="shared" si="58"/>
        <v xml:space="preserve"> </v>
      </c>
      <c r="R337" s="3" t="str">
        <f t="shared" si="59"/>
        <v xml:space="preserve"> </v>
      </c>
      <c r="S337" s="82">
        <f t="shared" si="60"/>
        <v>0</v>
      </c>
    </row>
    <row r="338" spans="1:19" s="67" customFormat="1" ht="14.25" x14ac:dyDescent="0.25">
      <c r="A338" s="44">
        <f>BIODATA!A336</f>
        <v>331</v>
      </c>
      <c r="B338" s="44" t="str">
        <f>BIODATA!D336</f>
        <v>021013316</v>
      </c>
      <c r="C338" s="45" t="str">
        <f>BIODATA!E336</f>
        <v xml:space="preserve"> NATALIA</v>
      </c>
      <c r="D338" s="44" t="str">
        <f>BIODATA!G336</f>
        <v>Pemasaran</v>
      </c>
      <c r="E338" s="5"/>
      <c r="F338" s="5"/>
      <c r="G338" s="16"/>
      <c r="H338" s="86"/>
      <c r="I338" s="82">
        <f t="shared" si="51"/>
        <v>0</v>
      </c>
      <c r="J338" s="83" t="str">
        <f t="shared" si="52"/>
        <v>Kurang</v>
      </c>
      <c r="K338" s="83" t="str">
        <f t="shared" si="53"/>
        <v>Kurang</v>
      </c>
      <c r="L338" s="83" t="str">
        <f t="shared" si="54"/>
        <v>Kurang</v>
      </c>
      <c r="M338" s="83" t="str">
        <f t="shared" si="55"/>
        <v>Kurang</v>
      </c>
      <c r="N338" s="66"/>
      <c r="O338" s="3" t="str">
        <f t="shared" si="56"/>
        <v xml:space="preserve"> </v>
      </c>
      <c r="P338" s="3" t="str">
        <f t="shared" si="57"/>
        <v xml:space="preserve"> </v>
      </c>
      <c r="Q338" s="3" t="str">
        <f t="shared" si="58"/>
        <v xml:space="preserve"> </v>
      </c>
      <c r="R338" s="3" t="str">
        <f t="shared" si="59"/>
        <v xml:space="preserve"> </v>
      </c>
      <c r="S338" s="82">
        <f t="shared" si="60"/>
        <v>0</v>
      </c>
    </row>
    <row r="339" spans="1:19" s="67" customFormat="1" ht="14.25" x14ac:dyDescent="0.25">
      <c r="A339" s="44">
        <f>BIODATA!A337</f>
        <v>332</v>
      </c>
      <c r="B339" s="44" t="str">
        <f>BIODATA!D337</f>
        <v>021013325</v>
      </c>
      <c r="C339" s="45" t="str">
        <f>BIODATA!E337</f>
        <v xml:space="preserve"> NETI NURINDASARI</v>
      </c>
      <c r="D339" s="44" t="str">
        <f>BIODATA!G337</f>
        <v>Pemasaran</v>
      </c>
      <c r="E339" s="5"/>
      <c r="F339" s="5"/>
      <c r="G339" s="16"/>
      <c r="H339" s="86"/>
      <c r="I339" s="82">
        <f t="shared" si="51"/>
        <v>0</v>
      </c>
      <c r="J339" s="83" t="str">
        <f t="shared" si="52"/>
        <v>Kurang</v>
      </c>
      <c r="K339" s="83" t="str">
        <f t="shared" si="53"/>
        <v>Kurang</v>
      </c>
      <c r="L339" s="83" t="str">
        <f t="shared" si="54"/>
        <v>Kurang</v>
      </c>
      <c r="M339" s="83" t="str">
        <f t="shared" si="55"/>
        <v>Kurang</v>
      </c>
      <c r="N339" s="66"/>
      <c r="O339" s="3" t="str">
        <f t="shared" si="56"/>
        <v xml:space="preserve"> </v>
      </c>
      <c r="P339" s="3" t="str">
        <f t="shared" si="57"/>
        <v xml:space="preserve"> </v>
      </c>
      <c r="Q339" s="3" t="str">
        <f t="shared" si="58"/>
        <v xml:space="preserve"> </v>
      </c>
      <c r="R339" s="3" t="str">
        <f t="shared" si="59"/>
        <v xml:space="preserve"> </v>
      </c>
      <c r="S339" s="82">
        <f t="shared" si="60"/>
        <v>0</v>
      </c>
    </row>
    <row r="340" spans="1:19" s="67" customFormat="1" ht="14.25" x14ac:dyDescent="0.25">
      <c r="A340" s="44">
        <f>BIODATA!A338</f>
        <v>333</v>
      </c>
      <c r="B340" s="44" t="str">
        <f>BIODATA!D338</f>
        <v>021013334</v>
      </c>
      <c r="C340" s="45" t="str">
        <f>BIODATA!E338</f>
        <v xml:space="preserve"> NIKEN PAJRIAN</v>
      </c>
      <c r="D340" s="44" t="str">
        <f>BIODATA!G338</f>
        <v>Pemasaran</v>
      </c>
      <c r="E340" s="5"/>
      <c r="F340" s="5"/>
      <c r="G340" s="16"/>
      <c r="H340" s="86"/>
      <c r="I340" s="82">
        <f t="shared" si="51"/>
        <v>0</v>
      </c>
      <c r="J340" s="83" t="str">
        <f t="shared" si="52"/>
        <v>Kurang</v>
      </c>
      <c r="K340" s="83" t="str">
        <f t="shared" si="53"/>
        <v>Kurang</v>
      </c>
      <c r="L340" s="83" t="str">
        <f t="shared" si="54"/>
        <v>Kurang</v>
      </c>
      <c r="M340" s="83" t="str">
        <f t="shared" si="55"/>
        <v>Kurang</v>
      </c>
      <c r="N340" s="66"/>
      <c r="O340" s="3" t="str">
        <f t="shared" si="56"/>
        <v xml:space="preserve"> </v>
      </c>
      <c r="P340" s="3" t="str">
        <f t="shared" si="57"/>
        <v xml:space="preserve"> </v>
      </c>
      <c r="Q340" s="3" t="str">
        <f t="shared" si="58"/>
        <v xml:space="preserve"> </v>
      </c>
      <c r="R340" s="3" t="str">
        <f t="shared" si="59"/>
        <v xml:space="preserve"> </v>
      </c>
      <c r="S340" s="82">
        <f t="shared" si="60"/>
        <v>0</v>
      </c>
    </row>
    <row r="341" spans="1:19" s="67" customFormat="1" ht="14.25" x14ac:dyDescent="0.25">
      <c r="A341" s="44">
        <f>BIODATA!A339</f>
        <v>334</v>
      </c>
      <c r="B341" s="44" t="str">
        <f>BIODATA!D339</f>
        <v>021013343</v>
      </c>
      <c r="C341" s="45" t="str">
        <f>BIODATA!E339</f>
        <v xml:space="preserve"> RAVI MAGRIZAL</v>
      </c>
      <c r="D341" s="44" t="str">
        <f>BIODATA!G339</f>
        <v>Pemasaran</v>
      </c>
      <c r="E341" s="5"/>
      <c r="F341" s="5"/>
      <c r="G341" s="16"/>
      <c r="H341" s="86"/>
      <c r="I341" s="82">
        <f t="shared" si="51"/>
        <v>0</v>
      </c>
      <c r="J341" s="83" t="str">
        <f t="shared" si="52"/>
        <v>Kurang</v>
      </c>
      <c r="K341" s="83" t="str">
        <f t="shared" si="53"/>
        <v>Kurang</v>
      </c>
      <c r="L341" s="83" t="str">
        <f t="shared" si="54"/>
        <v>Kurang</v>
      </c>
      <c r="M341" s="83" t="str">
        <f t="shared" si="55"/>
        <v>Kurang</v>
      </c>
      <c r="N341" s="66"/>
      <c r="O341" s="3" t="str">
        <f t="shared" si="56"/>
        <v xml:space="preserve"> </v>
      </c>
      <c r="P341" s="3" t="str">
        <f t="shared" si="57"/>
        <v xml:space="preserve"> </v>
      </c>
      <c r="Q341" s="3" t="str">
        <f t="shared" si="58"/>
        <v xml:space="preserve"> </v>
      </c>
      <c r="R341" s="3" t="str">
        <f t="shared" si="59"/>
        <v xml:space="preserve"> </v>
      </c>
      <c r="S341" s="82">
        <f t="shared" si="60"/>
        <v>0</v>
      </c>
    </row>
    <row r="342" spans="1:19" s="67" customFormat="1" ht="14.25" x14ac:dyDescent="0.25">
      <c r="A342" s="44">
        <f>BIODATA!A340</f>
        <v>335</v>
      </c>
      <c r="B342" s="44" t="str">
        <f>BIODATA!D340</f>
        <v>021013352</v>
      </c>
      <c r="C342" s="45" t="str">
        <f>BIODATA!E340</f>
        <v xml:space="preserve"> RIO EFRI KURNIAWAN</v>
      </c>
      <c r="D342" s="44" t="str">
        <f>BIODATA!G340</f>
        <v>Pemasaran</v>
      </c>
      <c r="E342" s="5"/>
      <c r="F342" s="5"/>
      <c r="G342" s="16"/>
      <c r="H342" s="86"/>
      <c r="I342" s="82">
        <f t="shared" si="51"/>
        <v>0</v>
      </c>
      <c r="J342" s="83" t="str">
        <f t="shared" si="52"/>
        <v>Kurang</v>
      </c>
      <c r="K342" s="83" t="str">
        <f t="shared" si="53"/>
        <v>Kurang</v>
      </c>
      <c r="L342" s="83" t="str">
        <f t="shared" si="54"/>
        <v>Kurang</v>
      </c>
      <c r="M342" s="83" t="str">
        <f t="shared" si="55"/>
        <v>Kurang</v>
      </c>
      <c r="N342" s="66"/>
      <c r="O342" s="3" t="str">
        <f t="shared" si="56"/>
        <v xml:space="preserve"> </v>
      </c>
      <c r="P342" s="3" t="str">
        <f t="shared" si="57"/>
        <v xml:space="preserve"> </v>
      </c>
      <c r="Q342" s="3" t="str">
        <f t="shared" si="58"/>
        <v xml:space="preserve"> </v>
      </c>
      <c r="R342" s="3" t="str">
        <f t="shared" si="59"/>
        <v xml:space="preserve"> </v>
      </c>
      <c r="S342" s="82">
        <f t="shared" si="60"/>
        <v>0</v>
      </c>
    </row>
    <row r="343" spans="1:19" s="67" customFormat="1" ht="14.25" x14ac:dyDescent="0.25">
      <c r="A343" s="44">
        <f>BIODATA!A341</f>
        <v>336</v>
      </c>
      <c r="B343" s="44" t="str">
        <f>BIODATA!D341</f>
        <v>021013369</v>
      </c>
      <c r="C343" s="45" t="str">
        <f>BIODATA!E341</f>
        <v xml:space="preserve"> SELI OKTA PIANA</v>
      </c>
      <c r="D343" s="44" t="str">
        <f>BIODATA!G341</f>
        <v>Pemasaran</v>
      </c>
      <c r="E343" s="5"/>
      <c r="F343" s="5"/>
      <c r="G343" s="16"/>
      <c r="H343" s="86"/>
      <c r="I343" s="82">
        <f t="shared" si="51"/>
        <v>0</v>
      </c>
      <c r="J343" s="83" t="str">
        <f t="shared" si="52"/>
        <v>Kurang</v>
      </c>
      <c r="K343" s="83" t="str">
        <f t="shared" si="53"/>
        <v>Kurang</v>
      </c>
      <c r="L343" s="83" t="str">
        <f t="shared" si="54"/>
        <v>Kurang</v>
      </c>
      <c r="M343" s="83" t="str">
        <f t="shared" si="55"/>
        <v>Kurang</v>
      </c>
      <c r="N343" s="66"/>
      <c r="O343" s="3" t="str">
        <f t="shared" si="56"/>
        <v xml:space="preserve"> </v>
      </c>
      <c r="P343" s="3" t="str">
        <f t="shared" si="57"/>
        <v xml:space="preserve"> </v>
      </c>
      <c r="Q343" s="3" t="str">
        <f t="shared" si="58"/>
        <v xml:space="preserve"> </v>
      </c>
      <c r="R343" s="3" t="str">
        <f t="shared" si="59"/>
        <v xml:space="preserve"> </v>
      </c>
      <c r="S343" s="82">
        <f t="shared" si="60"/>
        <v>0</v>
      </c>
    </row>
    <row r="344" spans="1:19" s="67" customFormat="1" ht="14.25" x14ac:dyDescent="0.25">
      <c r="A344" s="44">
        <f>BIODATA!A342</f>
        <v>337</v>
      </c>
      <c r="B344" s="44" t="str">
        <f>BIODATA!D342</f>
        <v>021013378</v>
      </c>
      <c r="C344" s="45" t="str">
        <f>BIODATA!E342</f>
        <v xml:space="preserve"> SRI WAHYUH NINGSIH</v>
      </c>
      <c r="D344" s="44" t="str">
        <f>BIODATA!G342</f>
        <v>Pemasaran</v>
      </c>
      <c r="E344" s="5"/>
      <c r="F344" s="5"/>
      <c r="G344" s="16"/>
      <c r="H344" s="86"/>
      <c r="I344" s="82">
        <f t="shared" si="51"/>
        <v>0</v>
      </c>
      <c r="J344" s="83" t="str">
        <f t="shared" si="52"/>
        <v>Kurang</v>
      </c>
      <c r="K344" s="83" t="str">
        <f t="shared" si="53"/>
        <v>Kurang</v>
      </c>
      <c r="L344" s="83" t="str">
        <f t="shared" si="54"/>
        <v>Kurang</v>
      </c>
      <c r="M344" s="83" t="str">
        <f t="shared" si="55"/>
        <v>Kurang</v>
      </c>
      <c r="N344" s="66"/>
      <c r="O344" s="3" t="str">
        <f t="shared" si="56"/>
        <v xml:space="preserve"> </v>
      </c>
      <c r="P344" s="3" t="str">
        <f t="shared" si="57"/>
        <v xml:space="preserve"> </v>
      </c>
      <c r="Q344" s="3" t="str">
        <f t="shared" si="58"/>
        <v xml:space="preserve"> </v>
      </c>
      <c r="R344" s="3" t="str">
        <f t="shared" si="59"/>
        <v xml:space="preserve"> </v>
      </c>
      <c r="S344" s="82">
        <f t="shared" si="60"/>
        <v>0</v>
      </c>
    </row>
    <row r="345" spans="1:19" s="67" customFormat="1" ht="14.25" x14ac:dyDescent="0.25">
      <c r="A345" s="44">
        <f>BIODATA!A343</f>
        <v>338</v>
      </c>
      <c r="B345" s="44" t="str">
        <f>BIODATA!D343</f>
        <v>021013387</v>
      </c>
      <c r="C345" s="45" t="str">
        <f>BIODATA!E343</f>
        <v xml:space="preserve"> THOMAS ALFINGGAJAYA</v>
      </c>
      <c r="D345" s="44" t="str">
        <f>BIODATA!G343</f>
        <v>Pemasaran</v>
      </c>
      <c r="E345" s="5"/>
      <c r="F345" s="5"/>
      <c r="G345" s="16"/>
      <c r="H345" s="86"/>
      <c r="I345" s="82">
        <f t="shared" si="51"/>
        <v>0</v>
      </c>
      <c r="J345" s="83" t="str">
        <f t="shared" si="52"/>
        <v>Kurang</v>
      </c>
      <c r="K345" s="83" t="str">
        <f t="shared" si="53"/>
        <v>Kurang</v>
      </c>
      <c r="L345" s="83" t="str">
        <f t="shared" si="54"/>
        <v>Kurang</v>
      </c>
      <c r="M345" s="83" t="str">
        <f t="shared" si="55"/>
        <v>Kurang</v>
      </c>
      <c r="N345" s="66"/>
      <c r="O345" s="3" t="str">
        <f t="shared" si="56"/>
        <v xml:space="preserve"> </v>
      </c>
      <c r="P345" s="3" t="str">
        <f t="shared" si="57"/>
        <v xml:space="preserve"> </v>
      </c>
      <c r="Q345" s="3" t="str">
        <f t="shared" si="58"/>
        <v xml:space="preserve"> </v>
      </c>
      <c r="R345" s="3" t="str">
        <f t="shared" si="59"/>
        <v xml:space="preserve"> </v>
      </c>
      <c r="S345" s="82">
        <f t="shared" si="60"/>
        <v>0</v>
      </c>
    </row>
    <row r="346" spans="1:19" s="67" customFormat="1" ht="14.25" x14ac:dyDescent="0.25">
      <c r="A346" s="44">
        <f>BIODATA!A344</f>
        <v>339</v>
      </c>
      <c r="B346" s="44" t="str">
        <f>BIODATA!D344</f>
        <v>021013396</v>
      </c>
      <c r="C346" s="45" t="str">
        <f>BIODATA!E344</f>
        <v xml:space="preserve"> WINDI KARTIKA SARI</v>
      </c>
      <c r="D346" s="44" t="str">
        <f>BIODATA!G344</f>
        <v>Pemasaran</v>
      </c>
      <c r="E346" s="5"/>
      <c r="F346" s="5"/>
      <c r="G346" s="16"/>
      <c r="H346" s="86"/>
      <c r="I346" s="82">
        <f t="shared" si="51"/>
        <v>0</v>
      </c>
      <c r="J346" s="83" t="str">
        <f t="shared" si="52"/>
        <v>Kurang</v>
      </c>
      <c r="K346" s="83" t="str">
        <f t="shared" si="53"/>
        <v>Kurang</v>
      </c>
      <c r="L346" s="83" t="str">
        <f t="shared" si="54"/>
        <v>Kurang</v>
      </c>
      <c r="M346" s="83" t="str">
        <f t="shared" si="55"/>
        <v>Kurang</v>
      </c>
      <c r="N346" s="66"/>
      <c r="O346" s="3" t="str">
        <f t="shared" si="56"/>
        <v xml:space="preserve"> </v>
      </c>
      <c r="P346" s="3" t="str">
        <f t="shared" si="57"/>
        <v xml:space="preserve"> </v>
      </c>
      <c r="Q346" s="3" t="str">
        <f t="shared" si="58"/>
        <v xml:space="preserve"> </v>
      </c>
      <c r="R346" s="3" t="str">
        <f t="shared" si="59"/>
        <v xml:space="preserve"> </v>
      </c>
      <c r="S346" s="82">
        <f t="shared" si="60"/>
        <v>0</v>
      </c>
    </row>
    <row r="347" spans="1:19" s="67" customFormat="1" ht="14.25" x14ac:dyDescent="0.25">
      <c r="A347" s="44">
        <f>BIODATA!A345</f>
        <v>340</v>
      </c>
      <c r="B347" s="44" t="str">
        <f>BIODATA!D345</f>
        <v>021013405</v>
      </c>
      <c r="C347" s="45" t="str">
        <f>BIODATA!E345</f>
        <v xml:space="preserve"> YUNISA OKTAVIA</v>
      </c>
      <c r="D347" s="44" t="str">
        <f>BIODATA!G345</f>
        <v>Pemasaran</v>
      </c>
      <c r="E347" s="5"/>
      <c r="F347" s="5"/>
      <c r="G347" s="16"/>
      <c r="H347" s="86"/>
      <c r="I347" s="82">
        <f t="shared" si="51"/>
        <v>0</v>
      </c>
      <c r="J347" s="83" t="str">
        <f t="shared" si="52"/>
        <v>Kurang</v>
      </c>
      <c r="K347" s="83" t="str">
        <f t="shared" si="53"/>
        <v>Kurang</v>
      </c>
      <c r="L347" s="83" t="str">
        <f t="shared" si="54"/>
        <v>Kurang</v>
      </c>
      <c r="M347" s="83" t="str">
        <f t="shared" si="55"/>
        <v>Kurang</v>
      </c>
      <c r="N347" s="66"/>
      <c r="O347" s="3" t="str">
        <f t="shared" si="56"/>
        <v xml:space="preserve"> </v>
      </c>
      <c r="P347" s="3" t="str">
        <f t="shared" si="57"/>
        <v xml:space="preserve"> </v>
      </c>
      <c r="Q347" s="3" t="str">
        <f t="shared" si="58"/>
        <v xml:space="preserve"> </v>
      </c>
      <c r="R347" s="3" t="str">
        <f t="shared" si="59"/>
        <v xml:space="preserve"> </v>
      </c>
      <c r="S347" s="82">
        <f t="shared" si="60"/>
        <v>0</v>
      </c>
    </row>
    <row r="348" spans="1:19" s="67" customFormat="1" ht="14.25" x14ac:dyDescent="0.25">
      <c r="A348" s="44">
        <f>BIODATA!A346</f>
        <v>341</v>
      </c>
      <c r="B348" s="44">
        <f>BIODATA!D346</f>
        <v>0</v>
      </c>
      <c r="C348" s="45">
        <f>BIODATA!E346</f>
        <v>0</v>
      </c>
      <c r="D348" s="44">
        <f>BIODATA!G346</f>
        <v>0</v>
      </c>
      <c r="E348" s="5"/>
      <c r="F348" s="5"/>
      <c r="G348" s="16"/>
      <c r="H348" s="86"/>
      <c r="I348" s="82">
        <f t="shared" si="51"/>
        <v>0</v>
      </c>
      <c r="J348" s="83" t="str">
        <f t="shared" si="52"/>
        <v>Kurang</v>
      </c>
      <c r="K348" s="83" t="str">
        <f t="shared" si="53"/>
        <v>Kurang</v>
      </c>
      <c r="L348" s="83" t="str">
        <f t="shared" si="54"/>
        <v>Kurang</v>
      </c>
      <c r="M348" s="83" t="str">
        <f t="shared" si="55"/>
        <v>Kurang</v>
      </c>
      <c r="N348" s="66"/>
      <c r="O348" s="3" t="str">
        <f t="shared" si="56"/>
        <v xml:space="preserve"> </v>
      </c>
      <c r="P348" s="3" t="str">
        <f t="shared" si="57"/>
        <v xml:space="preserve"> </v>
      </c>
      <c r="Q348" s="3" t="str">
        <f t="shared" si="58"/>
        <v xml:space="preserve"> </v>
      </c>
      <c r="R348" s="3" t="str">
        <f t="shared" si="59"/>
        <v xml:space="preserve"> </v>
      </c>
      <c r="S348" s="82">
        <f t="shared" si="60"/>
        <v>0</v>
      </c>
    </row>
    <row r="349" spans="1:19" s="67" customFormat="1" ht="14.25" x14ac:dyDescent="0.25">
      <c r="A349" s="44">
        <f>BIODATA!A347</f>
        <v>342</v>
      </c>
      <c r="B349" s="44">
        <f>BIODATA!D347</f>
        <v>0</v>
      </c>
      <c r="C349" s="45">
        <f>BIODATA!E347</f>
        <v>0</v>
      </c>
      <c r="D349" s="44">
        <f>BIODATA!G347</f>
        <v>0</v>
      </c>
      <c r="E349" s="5"/>
      <c r="F349" s="5"/>
      <c r="G349" s="16"/>
      <c r="H349" s="86"/>
      <c r="I349" s="82">
        <f t="shared" si="51"/>
        <v>0</v>
      </c>
      <c r="J349" s="83" t="str">
        <f t="shared" si="52"/>
        <v>Kurang</v>
      </c>
      <c r="K349" s="83" t="str">
        <f t="shared" si="53"/>
        <v>Kurang</v>
      </c>
      <c r="L349" s="83" t="str">
        <f t="shared" si="54"/>
        <v>Kurang</v>
      </c>
      <c r="M349" s="83" t="str">
        <f t="shared" si="55"/>
        <v>Kurang</v>
      </c>
      <c r="N349" s="66"/>
      <c r="O349" s="3" t="str">
        <f t="shared" si="56"/>
        <v xml:space="preserve"> </v>
      </c>
      <c r="P349" s="3" t="str">
        <f t="shared" si="57"/>
        <v xml:space="preserve"> </v>
      </c>
      <c r="Q349" s="3" t="str">
        <f t="shared" si="58"/>
        <v xml:space="preserve"> </v>
      </c>
      <c r="R349" s="3" t="str">
        <f t="shared" si="59"/>
        <v xml:space="preserve"> </v>
      </c>
      <c r="S349" s="82">
        <f t="shared" si="60"/>
        <v>0</v>
      </c>
    </row>
    <row r="350" spans="1:19" s="67" customFormat="1" ht="14.25" x14ac:dyDescent="0.25">
      <c r="A350" s="44">
        <f>BIODATA!A348</f>
        <v>343</v>
      </c>
      <c r="B350" s="44">
        <f>BIODATA!D348</f>
        <v>0</v>
      </c>
      <c r="C350" s="45">
        <f>BIODATA!E348</f>
        <v>0</v>
      </c>
      <c r="D350" s="44">
        <f>BIODATA!G348</f>
        <v>0</v>
      </c>
      <c r="E350" s="5"/>
      <c r="F350" s="5"/>
      <c r="G350" s="16"/>
      <c r="H350" s="86"/>
      <c r="I350" s="82">
        <f t="shared" si="51"/>
        <v>0</v>
      </c>
      <c r="J350" s="83" t="str">
        <f t="shared" si="52"/>
        <v>Kurang</v>
      </c>
      <c r="K350" s="83" t="str">
        <f t="shared" si="53"/>
        <v>Kurang</v>
      </c>
      <c r="L350" s="83" t="str">
        <f t="shared" si="54"/>
        <v>Kurang</v>
      </c>
      <c r="M350" s="83" t="str">
        <f t="shared" si="55"/>
        <v>Kurang</v>
      </c>
      <c r="N350" s="66"/>
      <c r="O350" s="3" t="str">
        <f t="shared" si="56"/>
        <v xml:space="preserve"> </v>
      </c>
      <c r="P350" s="3" t="str">
        <f t="shared" si="57"/>
        <v xml:space="preserve"> </v>
      </c>
      <c r="Q350" s="3" t="str">
        <f t="shared" si="58"/>
        <v xml:space="preserve"> </v>
      </c>
      <c r="R350" s="3" t="str">
        <f t="shared" si="59"/>
        <v xml:space="preserve"> </v>
      </c>
      <c r="S350" s="82">
        <f t="shared" si="60"/>
        <v>0</v>
      </c>
    </row>
    <row r="351" spans="1:19" s="67" customFormat="1" ht="14.25" x14ac:dyDescent="0.25">
      <c r="A351" s="44">
        <f>BIODATA!A349</f>
        <v>344</v>
      </c>
      <c r="B351" s="44">
        <f>BIODATA!D349</f>
        <v>0</v>
      </c>
      <c r="C351" s="45">
        <f>BIODATA!E349</f>
        <v>0</v>
      </c>
      <c r="D351" s="44">
        <f>BIODATA!G349</f>
        <v>0</v>
      </c>
      <c r="E351" s="5"/>
      <c r="F351" s="5"/>
      <c r="G351" s="16"/>
      <c r="H351" s="86"/>
      <c r="I351" s="82">
        <f t="shared" si="51"/>
        <v>0</v>
      </c>
      <c r="J351" s="83" t="str">
        <f t="shared" si="52"/>
        <v>Kurang</v>
      </c>
      <c r="K351" s="83" t="str">
        <f t="shared" si="53"/>
        <v>Kurang</v>
      </c>
      <c r="L351" s="83" t="str">
        <f t="shared" si="54"/>
        <v>Kurang</v>
      </c>
      <c r="M351" s="83" t="str">
        <f t="shared" si="55"/>
        <v>Kurang</v>
      </c>
      <c r="N351" s="66"/>
      <c r="O351" s="3" t="str">
        <f t="shared" si="56"/>
        <v xml:space="preserve"> </v>
      </c>
      <c r="P351" s="3" t="str">
        <f t="shared" si="57"/>
        <v xml:space="preserve"> </v>
      </c>
      <c r="Q351" s="3" t="str">
        <f t="shared" si="58"/>
        <v xml:space="preserve"> </v>
      </c>
      <c r="R351" s="3" t="str">
        <f t="shared" si="59"/>
        <v xml:space="preserve"> </v>
      </c>
      <c r="S351" s="82">
        <f t="shared" si="60"/>
        <v>0</v>
      </c>
    </row>
    <row r="352" spans="1:19" s="67" customFormat="1" ht="14.25" x14ac:dyDescent="0.25">
      <c r="A352" s="44">
        <f>BIODATA!A350</f>
        <v>345</v>
      </c>
      <c r="B352" s="44">
        <f>BIODATA!D350</f>
        <v>0</v>
      </c>
      <c r="C352" s="45">
        <f>BIODATA!E350</f>
        <v>0</v>
      </c>
      <c r="D352" s="44">
        <f>BIODATA!G350</f>
        <v>0</v>
      </c>
      <c r="E352" s="5"/>
      <c r="F352" s="5"/>
      <c r="G352" s="16"/>
      <c r="H352" s="86"/>
      <c r="I352" s="82">
        <f t="shared" si="51"/>
        <v>0</v>
      </c>
      <c r="J352" s="83" t="str">
        <f t="shared" si="52"/>
        <v>Kurang</v>
      </c>
      <c r="K352" s="83" t="str">
        <f t="shared" si="53"/>
        <v>Kurang</v>
      </c>
      <c r="L352" s="83" t="str">
        <f t="shared" si="54"/>
        <v>Kurang</v>
      </c>
      <c r="M352" s="83" t="str">
        <f t="shared" si="55"/>
        <v>Kurang</v>
      </c>
      <c r="N352" s="66"/>
      <c r="O352" s="3" t="str">
        <f t="shared" si="56"/>
        <v xml:space="preserve"> </v>
      </c>
      <c r="P352" s="3" t="str">
        <f t="shared" si="57"/>
        <v xml:space="preserve"> </v>
      </c>
      <c r="Q352" s="3" t="str">
        <f t="shared" si="58"/>
        <v xml:space="preserve"> </v>
      </c>
      <c r="R352" s="3" t="str">
        <f t="shared" si="59"/>
        <v xml:space="preserve"> </v>
      </c>
      <c r="S352" s="82">
        <f t="shared" si="60"/>
        <v>0</v>
      </c>
    </row>
    <row r="353" spans="1:19" s="67" customFormat="1" ht="14.25" x14ac:dyDescent="0.25">
      <c r="A353" s="44">
        <f>BIODATA!A351</f>
        <v>346</v>
      </c>
      <c r="B353" s="44">
        <f>BIODATA!D351</f>
        <v>0</v>
      </c>
      <c r="C353" s="45">
        <f>BIODATA!E351</f>
        <v>0</v>
      </c>
      <c r="D353" s="44">
        <f>BIODATA!G351</f>
        <v>0</v>
      </c>
      <c r="E353" s="5"/>
      <c r="F353" s="5"/>
      <c r="G353" s="16"/>
      <c r="H353" s="86"/>
      <c r="I353" s="82">
        <f t="shared" si="51"/>
        <v>0</v>
      </c>
      <c r="J353" s="83" t="str">
        <f t="shared" si="52"/>
        <v>Kurang</v>
      </c>
      <c r="K353" s="83" t="str">
        <f t="shared" si="53"/>
        <v>Kurang</v>
      </c>
      <c r="L353" s="83" t="str">
        <f t="shared" si="54"/>
        <v>Kurang</v>
      </c>
      <c r="M353" s="83" t="str">
        <f t="shared" si="55"/>
        <v>Kurang</v>
      </c>
      <c r="N353" s="66"/>
      <c r="O353" s="3" t="str">
        <f t="shared" si="56"/>
        <v xml:space="preserve"> </v>
      </c>
      <c r="P353" s="3" t="str">
        <f t="shared" si="57"/>
        <v xml:space="preserve"> </v>
      </c>
      <c r="Q353" s="3" t="str">
        <f t="shared" si="58"/>
        <v xml:space="preserve"> </v>
      </c>
      <c r="R353" s="3" t="str">
        <f t="shared" si="59"/>
        <v xml:space="preserve"> </v>
      </c>
      <c r="S353" s="82">
        <f t="shared" si="60"/>
        <v>0</v>
      </c>
    </row>
    <row r="354" spans="1:19" s="67" customFormat="1" ht="14.25" x14ac:dyDescent="0.25">
      <c r="A354" s="44">
        <f>BIODATA!A352</f>
        <v>347</v>
      </c>
      <c r="B354" s="44">
        <f>BIODATA!D352</f>
        <v>0</v>
      </c>
      <c r="C354" s="45">
        <f>BIODATA!E352</f>
        <v>0</v>
      </c>
      <c r="D354" s="44">
        <f>BIODATA!G352</f>
        <v>0</v>
      </c>
      <c r="E354" s="5"/>
      <c r="F354" s="5"/>
      <c r="G354" s="16"/>
      <c r="H354" s="86"/>
      <c r="I354" s="82">
        <f t="shared" si="51"/>
        <v>0</v>
      </c>
      <c r="J354" s="83" t="str">
        <f t="shared" si="52"/>
        <v>Kurang</v>
      </c>
      <c r="K354" s="83" t="str">
        <f t="shared" si="53"/>
        <v>Kurang</v>
      </c>
      <c r="L354" s="83" t="str">
        <f t="shared" si="54"/>
        <v>Kurang</v>
      </c>
      <c r="M354" s="83" t="str">
        <f t="shared" si="55"/>
        <v>Kurang</v>
      </c>
      <c r="N354" s="66"/>
      <c r="O354" s="3" t="str">
        <f t="shared" si="56"/>
        <v xml:space="preserve"> </v>
      </c>
      <c r="P354" s="3" t="str">
        <f t="shared" si="57"/>
        <v xml:space="preserve"> </v>
      </c>
      <c r="Q354" s="3" t="str">
        <f t="shared" si="58"/>
        <v xml:space="preserve"> </v>
      </c>
      <c r="R354" s="3" t="str">
        <f t="shared" si="59"/>
        <v xml:space="preserve"> </v>
      </c>
      <c r="S354" s="82">
        <f t="shared" si="60"/>
        <v>0</v>
      </c>
    </row>
    <row r="355" spans="1:19" s="67" customFormat="1" ht="14.25" x14ac:dyDescent="0.25">
      <c r="A355" s="44">
        <f>BIODATA!A353</f>
        <v>348</v>
      </c>
      <c r="B355" s="44">
        <f>BIODATA!D353</f>
        <v>0</v>
      </c>
      <c r="C355" s="45">
        <f>BIODATA!E353</f>
        <v>0</v>
      </c>
      <c r="D355" s="44">
        <f>BIODATA!G353</f>
        <v>0</v>
      </c>
      <c r="E355" s="5"/>
      <c r="F355" s="5"/>
      <c r="G355" s="16"/>
      <c r="H355" s="86"/>
      <c r="I355" s="82">
        <f t="shared" si="51"/>
        <v>0</v>
      </c>
      <c r="J355" s="83" t="str">
        <f t="shared" si="52"/>
        <v>Kurang</v>
      </c>
      <c r="K355" s="83" t="str">
        <f t="shared" si="53"/>
        <v>Kurang</v>
      </c>
      <c r="L355" s="83" t="str">
        <f t="shared" si="54"/>
        <v>Kurang</v>
      </c>
      <c r="M355" s="83" t="str">
        <f t="shared" si="55"/>
        <v>Kurang</v>
      </c>
      <c r="N355" s="66"/>
      <c r="O355" s="3" t="str">
        <f t="shared" si="56"/>
        <v xml:space="preserve"> </v>
      </c>
      <c r="P355" s="3" t="str">
        <f t="shared" si="57"/>
        <v xml:space="preserve"> </v>
      </c>
      <c r="Q355" s="3" t="str">
        <f t="shared" si="58"/>
        <v xml:space="preserve"> </v>
      </c>
      <c r="R355" s="3" t="str">
        <f t="shared" si="59"/>
        <v xml:space="preserve"> </v>
      </c>
      <c r="S355" s="82">
        <f t="shared" si="60"/>
        <v>0</v>
      </c>
    </row>
    <row r="356" spans="1:19" s="67" customFormat="1" ht="14.25" x14ac:dyDescent="0.25">
      <c r="A356" s="44">
        <f>BIODATA!A354</f>
        <v>349</v>
      </c>
      <c r="B356" s="44">
        <f>BIODATA!D354</f>
        <v>0</v>
      </c>
      <c r="C356" s="45">
        <f>BIODATA!E354</f>
        <v>0</v>
      </c>
      <c r="D356" s="44">
        <f>BIODATA!G354</f>
        <v>0</v>
      </c>
      <c r="E356" s="5"/>
      <c r="F356" s="5"/>
      <c r="G356" s="16"/>
      <c r="H356" s="86"/>
      <c r="I356" s="82">
        <f t="shared" si="51"/>
        <v>0</v>
      </c>
      <c r="J356" s="83" t="str">
        <f t="shared" si="52"/>
        <v>Kurang</v>
      </c>
      <c r="K356" s="83" t="str">
        <f t="shared" si="53"/>
        <v>Kurang</v>
      </c>
      <c r="L356" s="83" t="str">
        <f t="shared" si="54"/>
        <v>Kurang</v>
      </c>
      <c r="M356" s="83" t="str">
        <f t="shared" si="55"/>
        <v>Kurang</v>
      </c>
      <c r="N356" s="66"/>
      <c r="O356" s="3" t="str">
        <f t="shared" si="56"/>
        <v xml:space="preserve"> </v>
      </c>
      <c r="P356" s="3" t="str">
        <f t="shared" si="57"/>
        <v xml:space="preserve"> </v>
      </c>
      <c r="Q356" s="3" t="str">
        <f t="shared" si="58"/>
        <v xml:space="preserve"> </v>
      </c>
      <c r="R356" s="3" t="str">
        <f t="shared" si="59"/>
        <v xml:space="preserve"> </v>
      </c>
      <c r="S356" s="82">
        <f t="shared" si="60"/>
        <v>0</v>
      </c>
    </row>
    <row r="357" spans="1:19" s="67" customFormat="1" ht="14.25" x14ac:dyDescent="0.25">
      <c r="A357" s="44">
        <f>BIODATA!A355</f>
        <v>350</v>
      </c>
      <c r="B357" s="44">
        <f>BIODATA!D355</f>
        <v>0</v>
      </c>
      <c r="C357" s="45">
        <f>BIODATA!E355</f>
        <v>0</v>
      </c>
      <c r="D357" s="44">
        <f>BIODATA!G355</f>
        <v>0</v>
      </c>
      <c r="E357" s="5"/>
      <c r="F357" s="5"/>
      <c r="G357" s="16"/>
      <c r="H357" s="86"/>
      <c r="I357" s="82">
        <f t="shared" si="51"/>
        <v>0</v>
      </c>
      <c r="J357" s="83" t="str">
        <f t="shared" si="52"/>
        <v>Kurang</v>
      </c>
      <c r="K357" s="83" t="str">
        <f t="shared" si="53"/>
        <v>Kurang</v>
      </c>
      <c r="L357" s="83" t="str">
        <f t="shared" si="54"/>
        <v>Kurang</v>
      </c>
      <c r="M357" s="83" t="str">
        <f t="shared" si="55"/>
        <v>Kurang</v>
      </c>
      <c r="N357" s="66"/>
      <c r="O357" s="3" t="str">
        <f t="shared" si="56"/>
        <v xml:space="preserve"> </v>
      </c>
      <c r="P357" s="3" t="str">
        <f t="shared" si="57"/>
        <v xml:space="preserve"> </v>
      </c>
      <c r="Q357" s="3" t="str">
        <f t="shared" si="58"/>
        <v xml:space="preserve"> </v>
      </c>
      <c r="R357" s="3" t="str">
        <f t="shared" si="59"/>
        <v xml:space="preserve"> </v>
      </c>
      <c r="S357" s="82">
        <f t="shared" si="60"/>
        <v>0</v>
      </c>
    </row>
    <row r="358" spans="1:19" s="67" customFormat="1" ht="14.25" x14ac:dyDescent="0.25">
      <c r="A358" s="44">
        <f>BIODATA!A356</f>
        <v>351</v>
      </c>
      <c r="B358" s="44">
        <f>BIODATA!D356</f>
        <v>0</v>
      </c>
      <c r="C358" s="45">
        <f>BIODATA!E356</f>
        <v>0</v>
      </c>
      <c r="D358" s="44">
        <f>BIODATA!G356</f>
        <v>0</v>
      </c>
      <c r="E358" s="5"/>
      <c r="F358" s="5"/>
      <c r="G358" s="16"/>
      <c r="H358" s="86"/>
      <c r="I358" s="82">
        <f t="shared" si="51"/>
        <v>0</v>
      </c>
      <c r="J358" s="83" t="str">
        <f t="shared" si="52"/>
        <v>Kurang</v>
      </c>
      <c r="K358" s="83" t="str">
        <f t="shared" si="53"/>
        <v>Kurang</v>
      </c>
      <c r="L358" s="83" t="str">
        <f t="shared" si="54"/>
        <v>Kurang</v>
      </c>
      <c r="M358" s="83" t="str">
        <f t="shared" si="55"/>
        <v>Kurang</v>
      </c>
      <c r="N358" s="66"/>
      <c r="O358" s="3" t="str">
        <f t="shared" si="56"/>
        <v xml:space="preserve"> </v>
      </c>
      <c r="P358" s="3" t="str">
        <f t="shared" si="57"/>
        <v xml:space="preserve"> </v>
      </c>
      <c r="Q358" s="3" t="str">
        <f t="shared" si="58"/>
        <v xml:space="preserve"> </v>
      </c>
      <c r="R358" s="3" t="str">
        <f t="shared" si="59"/>
        <v xml:space="preserve"> </v>
      </c>
      <c r="S358" s="82">
        <f t="shared" si="60"/>
        <v>0</v>
      </c>
    </row>
    <row r="359" spans="1:19" s="67" customFormat="1" ht="14.25" x14ac:dyDescent="0.25">
      <c r="A359" s="44">
        <f>BIODATA!A357</f>
        <v>352</v>
      </c>
      <c r="B359" s="44">
        <f>BIODATA!D357</f>
        <v>0</v>
      </c>
      <c r="C359" s="45">
        <f>BIODATA!E357</f>
        <v>0</v>
      </c>
      <c r="D359" s="44">
        <f>BIODATA!G357</f>
        <v>0</v>
      </c>
      <c r="E359" s="5"/>
      <c r="F359" s="5"/>
      <c r="G359" s="16"/>
      <c r="H359" s="86"/>
      <c r="I359" s="82">
        <f t="shared" si="51"/>
        <v>0</v>
      </c>
      <c r="J359" s="83" t="str">
        <f t="shared" si="52"/>
        <v>Kurang</v>
      </c>
      <c r="K359" s="83" t="str">
        <f t="shared" si="53"/>
        <v>Kurang</v>
      </c>
      <c r="L359" s="83" t="str">
        <f t="shared" si="54"/>
        <v>Kurang</v>
      </c>
      <c r="M359" s="83" t="str">
        <f t="shared" si="55"/>
        <v>Kurang</v>
      </c>
      <c r="N359" s="66"/>
      <c r="O359" s="3" t="str">
        <f t="shared" si="56"/>
        <v xml:space="preserve"> </v>
      </c>
      <c r="P359" s="3" t="str">
        <f t="shared" si="57"/>
        <v xml:space="preserve"> </v>
      </c>
      <c r="Q359" s="3" t="str">
        <f t="shared" si="58"/>
        <v xml:space="preserve"> </v>
      </c>
      <c r="R359" s="3" t="str">
        <f t="shared" si="59"/>
        <v xml:space="preserve"> </v>
      </c>
      <c r="S359" s="82">
        <f t="shared" si="60"/>
        <v>0</v>
      </c>
    </row>
    <row r="360" spans="1:19" s="67" customFormat="1" ht="14.25" x14ac:dyDescent="0.25">
      <c r="A360" s="44">
        <f>BIODATA!A358</f>
        <v>353</v>
      </c>
      <c r="B360" s="44">
        <f>BIODATA!D358</f>
        <v>0</v>
      </c>
      <c r="C360" s="45">
        <f>BIODATA!E358</f>
        <v>0</v>
      </c>
      <c r="D360" s="44">
        <f>BIODATA!G358</f>
        <v>0</v>
      </c>
      <c r="E360" s="5"/>
      <c r="F360" s="5"/>
      <c r="G360" s="16"/>
      <c r="H360" s="86"/>
      <c r="I360" s="82">
        <f t="shared" si="51"/>
        <v>0</v>
      </c>
      <c r="J360" s="83" t="str">
        <f t="shared" si="52"/>
        <v>Kurang</v>
      </c>
      <c r="K360" s="83" t="str">
        <f t="shared" si="53"/>
        <v>Kurang</v>
      </c>
      <c r="L360" s="83" t="str">
        <f t="shared" si="54"/>
        <v>Kurang</v>
      </c>
      <c r="M360" s="83" t="str">
        <f t="shared" si="55"/>
        <v>Kurang</v>
      </c>
      <c r="N360" s="66"/>
      <c r="O360" s="3" t="str">
        <f t="shared" si="56"/>
        <v xml:space="preserve"> </v>
      </c>
      <c r="P360" s="3" t="str">
        <f t="shared" si="57"/>
        <v xml:space="preserve"> </v>
      </c>
      <c r="Q360" s="3" t="str">
        <f t="shared" si="58"/>
        <v xml:space="preserve"> </v>
      </c>
      <c r="R360" s="3" t="str">
        <f t="shared" si="59"/>
        <v xml:space="preserve"> </v>
      </c>
      <c r="S360" s="82">
        <f t="shared" si="60"/>
        <v>0</v>
      </c>
    </row>
    <row r="361" spans="1:19" s="67" customFormat="1" ht="14.25" x14ac:dyDescent="0.25">
      <c r="A361" s="44">
        <f>BIODATA!A359</f>
        <v>354</v>
      </c>
      <c r="B361" s="44">
        <f>BIODATA!D359</f>
        <v>0</v>
      </c>
      <c r="C361" s="45">
        <f>BIODATA!E359</f>
        <v>0</v>
      </c>
      <c r="D361" s="44">
        <f>BIODATA!G359</f>
        <v>0</v>
      </c>
      <c r="E361" s="5"/>
      <c r="F361" s="5"/>
      <c r="G361" s="16"/>
      <c r="H361" s="86"/>
      <c r="I361" s="82">
        <f t="shared" si="51"/>
        <v>0</v>
      </c>
      <c r="J361" s="83" t="str">
        <f t="shared" si="52"/>
        <v>Kurang</v>
      </c>
      <c r="K361" s="83" t="str">
        <f t="shared" si="53"/>
        <v>Kurang</v>
      </c>
      <c r="L361" s="83" t="str">
        <f t="shared" si="54"/>
        <v>Kurang</v>
      </c>
      <c r="M361" s="83" t="str">
        <f t="shared" si="55"/>
        <v>Kurang</v>
      </c>
      <c r="N361" s="66"/>
      <c r="O361" s="3" t="str">
        <f t="shared" si="56"/>
        <v xml:space="preserve"> </v>
      </c>
      <c r="P361" s="3" t="str">
        <f t="shared" si="57"/>
        <v xml:space="preserve"> </v>
      </c>
      <c r="Q361" s="3" t="str">
        <f t="shared" si="58"/>
        <v xml:space="preserve"> </v>
      </c>
      <c r="R361" s="3" t="str">
        <f t="shared" si="59"/>
        <v xml:space="preserve"> </v>
      </c>
      <c r="S361" s="82">
        <f t="shared" si="60"/>
        <v>0</v>
      </c>
    </row>
    <row r="362" spans="1:19" s="67" customFormat="1" ht="14.25" x14ac:dyDescent="0.25">
      <c r="A362" s="44">
        <f>BIODATA!A360</f>
        <v>355</v>
      </c>
      <c r="B362" s="44">
        <f>BIODATA!D360</f>
        <v>0</v>
      </c>
      <c r="C362" s="45">
        <f>BIODATA!E360</f>
        <v>0</v>
      </c>
      <c r="D362" s="44">
        <f>BIODATA!G360</f>
        <v>0</v>
      </c>
      <c r="E362" s="5"/>
      <c r="F362" s="5"/>
      <c r="G362" s="16"/>
      <c r="H362" s="86"/>
      <c r="I362" s="82">
        <f t="shared" si="51"/>
        <v>0</v>
      </c>
      <c r="J362" s="83" t="str">
        <f t="shared" si="52"/>
        <v>Kurang</v>
      </c>
      <c r="K362" s="83" t="str">
        <f t="shared" si="53"/>
        <v>Kurang</v>
      </c>
      <c r="L362" s="83" t="str">
        <f t="shared" si="54"/>
        <v>Kurang</v>
      </c>
      <c r="M362" s="83" t="str">
        <f t="shared" si="55"/>
        <v>Kurang</v>
      </c>
      <c r="N362" s="66"/>
      <c r="O362" s="3" t="str">
        <f t="shared" si="56"/>
        <v xml:space="preserve"> </v>
      </c>
      <c r="P362" s="3" t="str">
        <f t="shared" si="57"/>
        <v xml:space="preserve"> </v>
      </c>
      <c r="Q362" s="3" t="str">
        <f t="shared" si="58"/>
        <v xml:space="preserve"> </v>
      </c>
      <c r="R362" s="3" t="str">
        <f t="shared" si="59"/>
        <v xml:space="preserve"> </v>
      </c>
      <c r="S362" s="82">
        <f t="shared" si="60"/>
        <v>0</v>
      </c>
    </row>
    <row r="363" spans="1:19" s="67" customFormat="1" ht="14.25" x14ac:dyDescent="0.25">
      <c r="A363" s="44">
        <f>BIODATA!A361</f>
        <v>356</v>
      </c>
      <c r="B363" s="44">
        <f>BIODATA!D361</f>
        <v>0</v>
      </c>
      <c r="C363" s="45">
        <f>BIODATA!E361</f>
        <v>0</v>
      </c>
      <c r="D363" s="44">
        <f>BIODATA!G361</f>
        <v>0</v>
      </c>
      <c r="E363" s="5"/>
      <c r="F363" s="5"/>
      <c r="G363" s="16"/>
      <c r="H363" s="86"/>
      <c r="I363" s="82">
        <f t="shared" si="51"/>
        <v>0</v>
      </c>
      <c r="J363" s="83" t="str">
        <f t="shared" si="52"/>
        <v>Kurang</v>
      </c>
      <c r="K363" s="83" t="str">
        <f t="shared" si="53"/>
        <v>Kurang</v>
      </c>
      <c r="L363" s="83" t="str">
        <f t="shared" si="54"/>
        <v>Kurang</v>
      </c>
      <c r="M363" s="83" t="str">
        <f t="shared" si="55"/>
        <v>Kurang</v>
      </c>
      <c r="N363" s="66"/>
      <c r="O363" s="3" t="str">
        <f t="shared" si="56"/>
        <v xml:space="preserve"> </v>
      </c>
      <c r="P363" s="3" t="str">
        <f t="shared" si="57"/>
        <v xml:space="preserve"> </v>
      </c>
      <c r="Q363" s="3" t="str">
        <f t="shared" si="58"/>
        <v xml:space="preserve"> </v>
      </c>
      <c r="R363" s="3" t="str">
        <f t="shared" si="59"/>
        <v xml:space="preserve"> </v>
      </c>
      <c r="S363" s="82">
        <f t="shared" si="60"/>
        <v>0</v>
      </c>
    </row>
    <row r="364" spans="1:19" s="67" customFormat="1" ht="14.25" x14ac:dyDescent="0.25">
      <c r="A364" s="44">
        <f>BIODATA!A362</f>
        <v>357</v>
      </c>
      <c r="B364" s="44">
        <f>BIODATA!D362</f>
        <v>0</v>
      </c>
      <c r="C364" s="45">
        <f>BIODATA!E362</f>
        <v>0</v>
      </c>
      <c r="D364" s="44">
        <f>BIODATA!G362</f>
        <v>0</v>
      </c>
      <c r="E364" s="5"/>
      <c r="F364" s="5"/>
      <c r="G364" s="16"/>
      <c r="H364" s="86"/>
      <c r="I364" s="82">
        <f t="shared" si="51"/>
        <v>0</v>
      </c>
      <c r="J364" s="83" t="str">
        <f t="shared" si="52"/>
        <v>Kurang</v>
      </c>
      <c r="K364" s="83" t="str">
        <f t="shared" si="53"/>
        <v>Kurang</v>
      </c>
      <c r="L364" s="83" t="str">
        <f t="shared" si="54"/>
        <v>Kurang</v>
      </c>
      <c r="M364" s="83" t="str">
        <f t="shared" si="55"/>
        <v>Kurang</v>
      </c>
      <c r="N364" s="66"/>
      <c r="O364" s="3" t="str">
        <f t="shared" si="56"/>
        <v xml:space="preserve"> </v>
      </c>
      <c r="P364" s="3" t="str">
        <f t="shared" si="57"/>
        <v xml:space="preserve"> </v>
      </c>
      <c r="Q364" s="3" t="str">
        <f t="shared" si="58"/>
        <v xml:space="preserve"> </v>
      </c>
      <c r="R364" s="3" t="str">
        <f t="shared" si="59"/>
        <v xml:space="preserve"> </v>
      </c>
      <c r="S364" s="82">
        <f t="shared" si="60"/>
        <v>0</v>
      </c>
    </row>
    <row r="365" spans="1:19" s="67" customFormat="1" ht="14.25" x14ac:dyDescent="0.25">
      <c r="A365" s="44">
        <f>BIODATA!A363</f>
        <v>358</v>
      </c>
      <c r="B365" s="44">
        <f>BIODATA!D363</f>
        <v>0</v>
      </c>
      <c r="C365" s="45">
        <f>BIODATA!E363</f>
        <v>0</v>
      </c>
      <c r="D365" s="44">
        <f>BIODATA!G363</f>
        <v>0</v>
      </c>
      <c r="E365" s="5"/>
      <c r="F365" s="5"/>
      <c r="G365" s="16"/>
      <c r="H365" s="86"/>
      <c r="I365" s="82">
        <f t="shared" si="51"/>
        <v>0</v>
      </c>
      <c r="J365" s="83" t="str">
        <f t="shared" si="52"/>
        <v>Kurang</v>
      </c>
      <c r="K365" s="83" t="str">
        <f t="shared" si="53"/>
        <v>Kurang</v>
      </c>
      <c r="L365" s="83" t="str">
        <f t="shared" si="54"/>
        <v>Kurang</v>
      </c>
      <c r="M365" s="83" t="str">
        <f t="shared" si="55"/>
        <v>Kurang</v>
      </c>
      <c r="N365" s="66"/>
      <c r="O365" s="3" t="str">
        <f t="shared" si="56"/>
        <v xml:space="preserve"> </v>
      </c>
      <c r="P365" s="3" t="str">
        <f t="shared" si="57"/>
        <v xml:space="preserve"> </v>
      </c>
      <c r="Q365" s="3" t="str">
        <f t="shared" si="58"/>
        <v xml:space="preserve"> </v>
      </c>
      <c r="R365" s="3" t="str">
        <f t="shared" si="59"/>
        <v xml:space="preserve"> </v>
      </c>
      <c r="S365" s="82">
        <f t="shared" si="60"/>
        <v>0</v>
      </c>
    </row>
    <row r="366" spans="1:19" s="67" customFormat="1" ht="14.25" x14ac:dyDescent="0.25">
      <c r="A366" s="44">
        <f>BIODATA!A364</f>
        <v>359</v>
      </c>
      <c r="B366" s="44">
        <f>BIODATA!D364</f>
        <v>0</v>
      </c>
      <c r="C366" s="45">
        <f>BIODATA!E364</f>
        <v>0</v>
      </c>
      <c r="D366" s="44">
        <f>BIODATA!G364</f>
        <v>0</v>
      </c>
      <c r="E366" s="5"/>
      <c r="F366" s="5"/>
      <c r="G366" s="16"/>
      <c r="H366" s="86"/>
      <c r="I366" s="82">
        <f t="shared" si="51"/>
        <v>0</v>
      </c>
      <c r="J366" s="83" t="str">
        <f t="shared" si="52"/>
        <v>Kurang</v>
      </c>
      <c r="K366" s="83" t="str">
        <f t="shared" si="53"/>
        <v>Kurang</v>
      </c>
      <c r="L366" s="83" t="str">
        <f t="shared" si="54"/>
        <v>Kurang</v>
      </c>
      <c r="M366" s="83" t="str">
        <f t="shared" si="55"/>
        <v>Kurang</v>
      </c>
      <c r="N366" s="66"/>
      <c r="O366" s="3" t="str">
        <f t="shared" si="56"/>
        <v xml:space="preserve"> </v>
      </c>
      <c r="P366" s="3" t="str">
        <f t="shared" si="57"/>
        <v xml:space="preserve"> </v>
      </c>
      <c r="Q366" s="3" t="str">
        <f t="shared" si="58"/>
        <v xml:space="preserve"> </v>
      </c>
      <c r="R366" s="3" t="str">
        <f t="shared" si="59"/>
        <v xml:space="preserve"> </v>
      </c>
      <c r="S366" s="82">
        <f t="shared" si="60"/>
        <v>0</v>
      </c>
    </row>
    <row r="367" spans="1:19" s="67" customFormat="1" ht="14.25" x14ac:dyDescent="0.25">
      <c r="A367" s="44">
        <f>BIODATA!A365</f>
        <v>360</v>
      </c>
      <c r="B367" s="44">
        <f>BIODATA!D365</f>
        <v>0</v>
      </c>
      <c r="C367" s="45">
        <f>BIODATA!E365</f>
        <v>0</v>
      </c>
      <c r="D367" s="44">
        <f>BIODATA!G365</f>
        <v>0</v>
      </c>
      <c r="E367" s="5"/>
      <c r="F367" s="5"/>
      <c r="G367" s="16"/>
      <c r="H367" s="86"/>
      <c r="I367" s="82">
        <f t="shared" si="51"/>
        <v>0</v>
      </c>
      <c r="J367" s="83" t="str">
        <f t="shared" si="52"/>
        <v>Kurang</v>
      </c>
      <c r="K367" s="83" t="str">
        <f t="shared" si="53"/>
        <v>Kurang</v>
      </c>
      <c r="L367" s="83" t="str">
        <f t="shared" si="54"/>
        <v>Kurang</v>
      </c>
      <c r="M367" s="83" t="str">
        <f t="shared" si="55"/>
        <v>Kurang</v>
      </c>
      <c r="N367" s="66"/>
      <c r="O367" s="3" t="str">
        <f t="shared" si="56"/>
        <v xml:space="preserve"> </v>
      </c>
      <c r="P367" s="3" t="str">
        <f t="shared" si="57"/>
        <v xml:space="preserve"> </v>
      </c>
      <c r="Q367" s="3" t="str">
        <f t="shared" si="58"/>
        <v xml:space="preserve"> </v>
      </c>
      <c r="R367" s="3" t="str">
        <f t="shared" si="59"/>
        <v xml:space="preserve"> </v>
      </c>
      <c r="S367" s="82">
        <f t="shared" si="60"/>
        <v>0</v>
      </c>
    </row>
    <row r="368" spans="1:19" s="67" customFormat="1" ht="14.25" x14ac:dyDescent="0.25">
      <c r="A368" s="44">
        <f>BIODATA!A366</f>
        <v>361</v>
      </c>
      <c r="B368" s="44">
        <f>BIODATA!D366</f>
        <v>0</v>
      </c>
      <c r="C368" s="45">
        <f>BIODATA!E366</f>
        <v>0</v>
      </c>
      <c r="D368" s="44">
        <f>BIODATA!G366</f>
        <v>0</v>
      </c>
      <c r="E368" s="5"/>
      <c r="F368" s="5"/>
      <c r="G368" s="16"/>
      <c r="H368" s="86"/>
      <c r="I368" s="82">
        <f t="shared" si="51"/>
        <v>0</v>
      </c>
      <c r="J368" s="83" t="str">
        <f t="shared" si="52"/>
        <v>Kurang</v>
      </c>
      <c r="K368" s="83" t="str">
        <f t="shared" si="53"/>
        <v>Kurang</v>
      </c>
      <c r="L368" s="83" t="str">
        <f t="shared" si="54"/>
        <v>Kurang</v>
      </c>
      <c r="M368" s="83" t="str">
        <f t="shared" si="55"/>
        <v>Kurang</v>
      </c>
      <c r="N368" s="66"/>
      <c r="O368" s="3" t="str">
        <f t="shared" si="56"/>
        <v xml:space="preserve"> </v>
      </c>
      <c r="P368" s="3" t="str">
        <f t="shared" si="57"/>
        <v xml:space="preserve"> </v>
      </c>
      <c r="Q368" s="3" t="str">
        <f t="shared" si="58"/>
        <v xml:space="preserve"> </v>
      </c>
      <c r="R368" s="3" t="str">
        <f t="shared" si="59"/>
        <v xml:space="preserve"> </v>
      </c>
      <c r="S368" s="82">
        <f t="shared" si="60"/>
        <v>0</v>
      </c>
    </row>
    <row r="369" spans="1:19" s="67" customFormat="1" ht="14.25" x14ac:dyDescent="0.25">
      <c r="A369" s="44">
        <f>BIODATA!A367</f>
        <v>362</v>
      </c>
      <c r="B369" s="44">
        <f>BIODATA!D367</f>
        <v>0</v>
      </c>
      <c r="C369" s="45">
        <f>BIODATA!E367</f>
        <v>0</v>
      </c>
      <c r="D369" s="44">
        <f>BIODATA!G367</f>
        <v>0</v>
      </c>
      <c r="E369" s="5"/>
      <c r="F369" s="5"/>
      <c r="G369" s="16"/>
      <c r="H369" s="86"/>
      <c r="I369" s="82">
        <f t="shared" si="51"/>
        <v>0</v>
      </c>
      <c r="J369" s="83" t="str">
        <f t="shared" si="52"/>
        <v>Kurang</v>
      </c>
      <c r="K369" s="83" t="str">
        <f t="shared" si="53"/>
        <v>Kurang</v>
      </c>
      <c r="L369" s="83" t="str">
        <f t="shared" si="54"/>
        <v>Kurang</v>
      </c>
      <c r="M369" s="83" t="str">
        <f t="shared" si="55"/>
        <v>Kurang</v>
      </c>
      <c r="N369" s="66"/>
      <c r="O369" s="3" t="str">
        <f t="shared" si="56"/>
        <v xml:space="preserve"> </v>
      </c>
      <c r="P369" s="3" t="str">
        <f t="shared" si="57"/>
        <v xml:space="preserve"> </v>
      </c>
      <c r="Q369" s="3" t="str">
        <f t="shared" si="58"/>
        <v xml:space="preserve"> </v>
      </c>
      <c r="R369" s="3" t="str">
        <f t="shared" si="59"/>
        <v xml:space="preserve"> </v>
      </c>
      <c r="S369" s="82">
        <f t="shared" si="60"/>
        <v>0</v>
      </c>
    </row>
    <row r="370" spans="1:19" s="67" customFormat="1" ht="14.25" x14ac:dyDescent="0.25">
      <c r="A370" s="44">
        <f>BIODATA!A368</f>
        <v>363</v>
      </c>
      <c r="B370" s="44">
        <f>BIODATA!D368</f>
        <v>0</v>
      </c>
      <c r="C370" s="45">
        <f>BIODATA!E368</f>
        <v>0</v>
      </c>
      <c r="D370" s="44">
        <f>BIODATA!G368</f>
        <v>0</v>
      </c>
      <c r="E370" s="53"/>
      <c r="F370" s="53"/>
      <c r="G370" s="54"/>
      <c r="H370" s="87"/>
      <c r="I370" s="82">
        <f t="shared" si="51"/>
        <v>0</v>
      </c>
      <c r="J370" s="83" t="str">
        <f t="shared" si="52"/>
        <v>Kurang</v>
      </c>
      <c r="K370" s="83" t="str">
        <f t="shared" si="53"/>
        <v>Kurang</v>
      </c>
      <c r="L370" s="83" t="str">
        <f t="shared" si="54"/>
        <v>Kurang</v>
      </c>
      <c r="M370" s="83" t="str">
        <f t="shared" si="55"/>
        <v>Kurang</v>
      </c>
      <c r="N370" s="66"/>
      <c r="O370" s="3" t="str">
        <f t="shared" si="56"/>
        <v xml:space="preserve"> </v>
      </c>
      <c r="P370" s="3" t="str">
        <f t="shared" si="57"/>
        <v xml:space="preserve"> </v>
      </c>
      <c r="Q370" s="3" t="str">
        <f t="shared" si="58"/>
        <v xml:space="preserve"> </v>
      </c>
      <c r="R370" s="3" t="str">
        <f t="shared" si="59"/>
        <v xml:space="preserve"> </v>
      </c>
      <c r="S370" s="82">
        <f t="shared" si="60"/>
        <v>0</v>
      </c>
    </row>
    <row r="371" spans="1:19" s="67" customFormat="1" ht="14.25" x14ac:dyDescent="0.25">
      <c r="A371" s="44">
        <f>BIODATA!A369</f>
        <v>364</v>
      </c>
      <c r="B371" s="44">
        <f>BIODATA!D369</f>
        <v>0</v>
      </c>
      <c r="C371" s="45">
        <f>BIODATA!E369</f>
        <v>0</v>
      </c>
      <c r="D371" s="44">
        <f>BIODATA!G369</f>
        <v>0</v>
      </c>
      <c r="E371" s="53"/>
      <c r="F371" s="53"/>
      <c r="G371" s="54"/>
      <c r="H371" s="87"/>
      <c r="I371" s="82">
        <f t="shared" si="51"/>
        <v>0</v>
      </c>
      <c r="J371" s="83" t="str">
        <f t="shared" si="52"/>
        <v>Kurang</v>
      </c>
      <c r="K371" s="83" t="str">
        <f t="shared" si="53"/>
        <v>Kurang</v>
      </c>
      <c r="L371" s="83" t="str">
        <f t="shared" si="54"/>
        <v>Kurang</v>
      </c>
      <c r="M371" s="83" t="str">
        <f t="shared" si="55"/>
        <v>Kurang</v>
      </c>
      <c r="N371" s="66"/>
      <c r="O371" s="3" t="str">
        <f t="shared" si="56"/>
        <v xml:space="preserve"> </v>
      </c>
      <c r="P371" s="3" t="str">
        <f t="shared" si="57"/>
        <v xml:space="preserve"> </v>
      </c>
      <c r="Q371" s="3" t="str">
        <f t="shared" si="58"/>
        <v xml:space="preserve"> </v>
      </c>
      <c r="R371" s="3" t="str">
        <f t="shared" si="59"/>
        <v xml:space="preserve"> </v>
      </c>
      <c r="S371" s="82">
        <f t="shared" si="60"/>
        <v>0</v>
      </c>
    </row>
    <row r="372" spans="1:19" s="67" customFormat="1" ht="14.25" x14ac:dyDescent="0.25">
      <c r="A372" s="44">
        <f>BIODATA!A370</f>
        <v>365</v>
      </c>
      <c r="B372" s="44">
        <f>BIODATA!D370</f>
        <v>0</v>
      </c>
      <c r="C372" s="45">
        <f>BIODATA!E370</f>
        <v>0</v>
      </c>
      <c r="D372" s="44">
        <f>BIODATA!G370</f>
        <v>0</v>
      </c>
      <c r="E372" s="53"/>
      <c r="F372" s="53"/>
      <c r="G372" s="54"/>
      <c r="H372" s="87"/>
      <c r="I372" s="82">
        <f t="shared" si="51"/>
        <v>0</v>
      </c>
      <c r="J372" s="83" t="str">
        <f t="shared" si="52"/>
        <v>Kurang</v>
      </c>
      <c r="K372" s="83" t="str">
        <f t="shared" si="53"/>
        <v>Kurang</v>
      </c>
      <c r="L372" s="83" t="str">
        <f t="shared" si="54"/>
        <v>Kurang</v>
      </c>
      <c r="M372" s="83" t="str">
        <f t="shared" si="55"/>
        <v>Kurang</v>
      </c>
      <c r="N372" s="66"/>
      <c r="O372" s="3" t="str">
        <f t="shared" si="56"/>
        <v xml:space="preserve"> </v>
      </c>
      <c r="P372" s="3" t="str">
        <f t="shared" si="57"/>
        <v xml:space="preserve"> </v>
      </c>
      <c r="Q372" s="3" t="str">
        <f t="shared" si="58"/>
        <v xml:space="preserve"> </v>
      </c>
      <c r="R372" s="3" t="str">
        <f t="shared" si="59"/>
        <v xml:space="preserve"> </v>
      </c>
      <c r="S372" s="82">
        <f t="shared" si="60"/>
        <v>0</v>
      </c>
    </row>
    <row r="373" spans="1:19" s="67" customFormat="1" ht="14.25" x14ac:dyDescent="0.25">
      <c r="A373" s="44">
        <f>BIODATA!A371</f>
        <v>366</v>
      </c>
      <c r="B373" s="44">
        <f>BIODATA!D371</f>
        <v>0</v>
      </c>
      <c r="C373" s="45">
        <f>BIODATA!E371</f>
        <v>0</v>
      </c>
      <c r="D373" s="44">
        <f>BIODATA!G371</f>
        <v>0</v>
      </c>
      <c r="E373" s="53"/>
      <c r="F373" s="53"/>
      <c r="G373" s="54"/>
      <c r="H373" s="87"/>
      <c r="I373" s="82">
        <f t="shared" si="51"/>
        <v>0</v>
      </c>
      <c r="J373" s="83" t="str">
        <f t="shared" si="52"/>
        <v>Kurang</v>
      </c>
      <c r="K373" s="83" t="str">
        <f t="shared" si="53"/>
        <v>Kurang</v>
      </c>
      <c r="L373" s="83" t="str">
        <f t="shared" si="54"/>
        <v>Kurang</v>
      </c>
      <c r="M373" s="83" t="str">
        <f t="shared" si="55"/>
        <v>Kurang</v>
      </c>
      <c r="N373" s="66"/>
      <c r="O373" s="3" t="str">
        <f t="shared" si="56"/>
        <v xml:space="preserve"> </v>
      </c>
      <c r="P373" s="3" t="str">
        <f t="shared" si="57"/>
        <v xml:space="preserve"> </v>
      </c>
      <c r="Q373" s="3" t="str">
        <f t="shared" si="58"/>
        <v xml:space="preserve"> </v>
      </c>
      <c r="R373" s="3" t="str">
        <f t="shared" si="59"/>
        <v xml:space="preserve"> </v>
      </c>
      <c r="S373" s="82">
        <f t="shared" si="60"/>
        <v>0</v>
      </c>
    </row>
    <row r="374" spans="1:19" s="67" customFormat="1" ht="14.25" x14ac:dyDescent="0.25">
      <c r="A374" s="44">
        <f>BIODATA!A372</f>
        <v>367</v>
      </c>
      <c r="B374" s="44">
        <f>BIODATA!D372</f>
        <v>0</v>
      </c>
      <c r="C374" s="45">
        <f>BIODATA!E372</f>
        <v>0</v>
      </c>
      <c r="D374" s="44">
        <f>BIODATA!G372</f>
        <v>0</v>
      </c>
      <c r="E374" s="53"/>
      <c r="F374" s="53"/>
      <c r="G374" s="54"/>
      <c r="H374" s="87"/>
      <c r="I374" s="82">
        <f t="shared" si="51"/>
        <v>0</v>
      </c>
      <c r="J374" s="83" t="str">
        <f t="shared" si="52"/>
        <v>Kurang</v>
      </c>
      <c r="K374" s="83" t="str">
        <f t="shared" si="53"/>
        <v>Kurang</v>
      </c>
      <c r="L374" s="83" t="str">
        <f t="shared" si="54"/>
        <v>Kurang</v>
      </c>
      <c r="M374" s="83" t="str">
        <f t="shared" si="55"/>
        <v>Kurang</v>
      </c>
      <c r="N374" s="66"/>
      <c r="O374" s="3" t="str">
        <f t="shared" si="56"/>
        <v xml:space="preserve"> </v>
      </c>
      <c r="P374" s="3" t="str">
        <f t="shared" si="57"/>
        <v xml:space="preserve"> </v>
      </c>
      <c r="Q374" s="3" t="str">
        <f t="shared" si="58"/>
        <v xml:space="preserve"> </v>
      </c>
      <c r="R374" s="3" t="str">
        <f t="shared" si="59"/>
        <v xml:space="preserve"> </v>
      </c>
      <c r="S374" s="82">
        <f t="shared" si="60"/>
        <v>0</v>
      </c>
    </row>
    <row r="375" spans="1:19" s="67" customFormat="1" ht="14.25" x14ac:dyDescent="0.25">
      <c r="A375" s="44">
        <f>BIODATA!A373</f>
        <v>368</v>
      </c>
      <c r="B375" s="44">
        <f>BIODATA!D373</f>
        <v>0</v>
      </c>
      <c r="C375" s="45">
        <f>BIODATA!E373</f>
        <v>0</v>
      </c>
      <c r="D375" s="44">
        <f>BIODATA!G373</f>
        <v>0</v>
      </c>
      <c r="E375" s="53"/>
      <c r="F375" s="53"/>
      <c r="G375" s="54"/>
      <c r="H375" s="87"/>
      <c r="I375" s="82">
        <f t="shared" si="51"/>
        <v>0</v>
      </c>
      <c r="J375" s="83" t="str">
        <f t="shared" si="52"/>
        <v>Kurang</v>
      </c>
      <c r="K375" s="83" t="str">
        <f t="shared" si="53"/>
        <v>Kurang</v>
      </c>
      <c r="L375" s="83" t="str">
        <f t="shared" si="54"/>
        <v>Kurang</v>
      </c>
      <c r="M375" s="83" t="str">
        <f t="shared" si="55"/>
        <v>Kurang</v>
      </c>
      <c r="N375" s="66"/>
      <c r="O375" s="3" t="str">
        <f t="shared" si="56"/>
        <v xml:space="preserve"> </v>
      </c>
      <c r="P375" s="3" t="str">
        <f t="shared" si="57"/>
        <v xml:space="preserve"> </v>
      </c>
      <c r="Q375" s="3" t="str">
        <f t="shared" si="58"/>
        <v xml:space="preserve"> </v>
      </c>
      <c r="R375" s="3" t="str">
        <f t="shared" si="59"/>
        <v xml:space="preserve"> </v>
      </c>
      <c r="S375" s="82">
        <f t="shared" si="60"/>
        <v>0</v>
      </c>
    </row>
    <row r="376" spans="1:19" s="67" customFormat="1" ht="14.25" x14ac:dyDescent="0.25">
      <c r="A376" s="44">
        <f>BIODATA!A374</f>
        <v>369</v>
      </c>
      <c r="B376" s="44">
        <f>BIODATA!D374</f>
        <v>0</v>
      </c>
      <c r="C376" s="45">
        <f>BIODATA!E374</f>
        <v>0</v>
      </c>
      <c r="D376" s="44">
        <f>BIODATA!G374</f>
        <v>0</v>
      </c>
      <c r="E376" s="53"/>
      <c r="F376" s="53"/>
      <c r="G376" s="54"/>
      <c r="H376" s="87"/>
      <c r="I376" s="82">
        <f t="shared" si="51"/>
        <v>0</v>
      </c>
      <c r="J376" s="83" t="str">
        <f t="shared" si="52"/>
        <v>Kurang</v>
      </c>
      <c r="K376" s="83" t="str">
        <f t="shared" si="53"/>
        <v>Kurang</v>
      </c>
      <c r="L376" s="83" t="str">
        <f t="shared" si="54"/>
        <v>Kurang</v>
      </c>
      <c r="M376" s="83" t="str">
        <f t="shared" si="55"/>
        <v>Kurang</v>
      </c>
      <c r="N376" s="66"/>
      <c r="O376" s="3" t="str">
        <f t="shared" si="56"/>
        <v xml:space="preserve"> </v>
      </c>
      <c r="P376" s="3" t="str">
        <f t="shared" si="57"/>
        <v xml:space="preserve"> </v>
      </c>
      <c r="Q376" s="3" t="str">
        <f t="shared" si="58"/>
        <v xml:space="preserve"> </v>
      </c>
      <c r="R376" s="3" t="str">
        <f t="shared" si="59"/>
        <v xml:space="preserve"> </v>
      </c>
      <c r="S376" s="82">
        <f t="shared" si="60"/>
        <v>0</v>
      </c>
    </row>
    <row r="377" spans="1:19" s="67" customFormat="1" ht="14.25" x14ac:dyDescent="0.25">
      <c r="A377" s="44">
        <f>BIODATA!A375</f>
        <v>370</v>
      </c>
      <c r="B377" s="44">
        <f>BIODATA!D375</f>
        <v>0</v>
      </c>
      <c r="C377" s="45">
        <f>BIODATA!E375</f>
        <v>0</v>
      </c>
      <c r="D377" s="44">
        <f>BIODATA!G375</f>
        <v>0</v>
      </c>
      <c r="E377" s="53"/>
      <c r="F377" s="53"/>
      <c r="G377" s="54"/>
      <c r="H377" s="87"/>
      <c r="I377" s="82">
        <f t="shared" si="51"/>
        <v>0</v>
      </c>
      <c r="J377" s="83" t="str">
        <f t="shared" si="52"/>
        <v>Kurang</v>
      </c>
      <c r="K377" s="83" t="str">
        <f t="shared" si="53"/>
        <v>Kurang</v>
      </c>
      <c r="L377" s="83" t="str">
        <f t="shared" si="54"/>
        <v>Kurang</v>
      </c>
      <c r="M377" s="83" t="str">
        <f t="shared" si="55"/>
        <v>Kurang</v>
      </c>
      <c r="N377" s="66"/>
      <c r="O377" s="3" t="str">
        <f t="shared" si="56"/>
        <v xml:space="preserve"> </v>
      </c>
      <c r="P377" s="3" t="str">
        <f t="shared" si="57"/>
        <v xml:space="preserve"> </v>
      </c>
      <c r="Q377" s="3" t="str">
        <f t="shared" si="58"/>
        <v xml:space="preserve"> </v>
      </c>
      <c r="R377" s="3" t="str">
        <f t="shared" si="59"/>
        <v xml:space="preserve"> </v>
      </c>
      <c r="S377" s="82">
        <f t="shared" si="60"/>
        <v>0</v>
      </c>
    </row>
    <row r="378" spans="1:19" s="67" customFormat="1" ht="14.25" x14ac:dyDescent="0.25">
      <c r="A378" s="44">
        <f>BIODATA!A376</f>
        <v>371</v>
      </c>
      <c r="B378" s="44">
        <f>BIODATA!D376</f>
        <v>0</v>
      </c>
      <c r="C378" s="45">
        <f>BIODATA!E376</f>
        <v>0</v>
      </c>
      <c r="D378" s="44">
        <f>BIODATA!G376</f>
        <v>0</v>
      </c>
      <c r="E378" s="53"/>
      <c r="F378" s="53"/>
      <c r="G378" s="54"/>
      <c r="H378" s="87"/>
      <c r="I378" s="82">
        <f t="shared" si="51"/>
        <v>0</v>
      </c>
      <c r="J378" s="83" t="str">
        <f t="shared" si="52"/>
        <v>Kurang</v>
      </c>
      <c r="K378" s="83" t="str">
        <f t="shared" si="53"/>
        <v>Kurang</v>
      </c>
      <c r="L378" s="83" t="str">
        <f t="shared" si="54"/>
        <v>Kurang</v>
      </c>
      <c r="M378" s="83" t="str">
        <f t="shared" si="55"/>
        <v>Kurang</v>
      </c>
      <c r="N378" s="66"/>
      <c r="O378" s="3" t="str">
        <f t="shared" si="56"/>
        <v xml:space="preserve"> </v>
      </c>
      <c r="P378" s="3" t="str">
        <f t="shared" si="57"/>
        <v xml:space="preserve"> </v>
      </c>
      <c r="Q378" s="3" t="str">
        <f t="shared" si="58"/>
        <v xml:space="preserve"> </v>
      </c>
      <c r="R378" s="3" t="str">
        <f t="shared" si="59"/>
        <v xml:space="preserve"> </v>
      </c>
      <c r="S378" s="82">
        <f t="shared" si="60"/>
        <v>0</v>
      </c>
    </row>
    <row r="379" spans="1:19" s="67" customFormat="1" ht="14.25" x14ac:dyDescent="0.25">
      <c r="A379" s="44">
        <f>BIODATA!A377</f>
        <v>372</v>
      </c>
      <c r="B379" s="44">
        <f>BIODATA!D377</f>
        <v>0</v>
      </c>
      <c r="C379" s="45">
        <f>BIODATA!E377</f>
        <v>0</v>
      </c>
      <c r="D379" s="44">
        <f>BIODATA!G377</f>
        <v>0</v>
      </c>
      <c r="E379" s="53"/>
      <c r="F379" s="53"/>
      <c r="G379" s="54"/>
      <c r="H379" s="87"/>
      <c r="I379" s="82">
        <f t="shared" si="51"/>
        <v>0</v>
      </c>
      <c r="J379" s="83" t="str">
        <f t="shared" si="52"/>
        <v>Kurang</v>
      </c>
      <c r="K379" s="83" t="str">
        <f t="shared" si="53"/>
        <v>Kurang</v>
      </c>
      <c r="L379" s="83" t="str">
        <f t="shared" si="54"/>
        <v>Kurang</v>
      </c>
      <c r="M379" s="83" t="str">
        <f t="shared" si="55"/>
        <v>Kurang</v>
      </c>
      <c r="N379" s="66"/>
      <c r="O379" s="3" t="str">
        <f t="shared" si="56"/>
        <v xml:space="preserve"> </v>
      </c>
      <c r="P379" s="3" t="str">
        <f t="shared" si="57"/>
        <v xml:space="preserve"> </v>
      </c>
      <c r="Q379" s="3" t="str">
        <f t="shared" si="58"/>
        <v xml:space="preserve"> </v>
      </c>
      <c r="R379" s="3" t="str">
        <f t="shared" si="59"/>
        <v xml:space="preserve"> </v>
      </c>
      <c r="S379" s="82">
        <f t="shared" si="60"/>
        <v>0</v>
      </c>
    </row>
    <row r="380" spans="1:19" s="67" customFormat="1" ht="14.25" x14ac:dyDescent="0.25">
      <c r="A380" s="44">
        <f>BIODATA!A378</f>
        <v>373</v>
      </c>
      <c r="B380" s="44">
        <f>BIODATA!D378</f>
        <v>0</v>
      </c>
      <c r="C380" s="45">
        <f>BIODATA!E378</f>
        <v>0</v>
      </c>
      <c r="D380" s="44">
        <f>BIODATA!G378</f>
        <v>0</v>
      </c>
      <c r="E380" s="53"/>
      <c r="F380" s="53"/>
      <c r="G380" s="54"/>
      <c r="H380" s="87"/>
      <c r="I380" s="82">
        <f t="shared" si="51"/>
        <v>0</v>
      </c>
      <c r="J380" s="83" t="str">
        <f t="shared" si="52"/>
        <v>Kurang</v>
      </c>
      <c r="K380" s="83" t="str">
        <f t="shared" si="53"/>
        <v>Kurang</v>
      </c>
      <c r="L380" s="83" t="str">
        <f t="shared" si="54"/>
        <v>Kurang</v>
      </c>
      <c r="M380" s="83" t="str">
        <f t="shared" si="55"/>
        <v>Kurang</v>
      </c>
      <c r="N380" s="66"/>
      <c r="O380" s="3" t="str">
        <f t="shared" si="56"/>
        <v xml:space="preserve"> </v>
      </c>
      <c r="P380" s="3" t="str">
        <f t="shared" si="57"/>
        <v xml:space="preserve"> </v>
      </c>
      <c r="Q380" s="3" t="str">
        <f t="shared" si="58"/>
        <v xml:space="preserve"> </v>
      </c>
      <c r="R380" s="3" t="str">
        <f t="shared" si="59"/>
        <v xml:space="preserve"> </v>
      </c>
      <c r="S380" s="82">
        <f t="shared" si="60"/>
        <v>0</v>
      </c>
    </row>
    <row r="381" spans="1:19" s="67" customFormat="1" ht="14.25" x14ac:dyDescent="0.25">
      <c r="A381" s="44">
        <f>BIODATA!A379</f>
        <v>374</v>
      </c>
      <c r="B381" s="44">
        <f>BIODATA!D379</f>
        <v>0</v>
      </c>
      <c r="C381" s="45">
        <f>BIODATA!E379</f>
        <v>0</v>
      </c>
      <c r="D381" s="44">
        <f>BIODATA!G379</f>
        <v>0</v>
      </c>
      <c r="E381" s="53"/>
      <c r="F381" s="53"/>
      <c r="G381" s="54"/>
      <c r="H381" s="87"/>
      <c r="I381" s="82">
        <f t="shared" si="51"/>
        <v>0</v>
      </c>
      <c r="J381" s="83" t="str">
        <f t="shared" si="52"/>
        <v>Kurang</v>
      </c>
      <c r="K381" s="83" t="str">
        <f t="shared" si="53"/>
        <v>Kurang</v>
      </c>
      <c r="L381" s="83" t="str">
        <f t="shared" si="54"/>
        <v>Kurang</v>
      </c>
      <c r="M381" s="83" t="str">
        <f t="shared" si="55"/>
        <v>Kurang</v>
      </c>
      <c r="N381" s="66"/>
      <c r="O381" s="3" t="str">
        <f t="shared" si="56"/>
        <v xml:space="preserve"> </v>
      </c>
      <c r="P381" s="3" t="str">
        <f t="shared" si="57"/>
        <v xml:space="preserve"> </v>
      </c>
      <c r="Q381" s="3" t="str">
        <f t="shared" si="58"/>
        <v xml:space="preserve"> </v>
      </c>
      <c r="R381" s="3" t="str">
        <f t="shared" si="59"/>
        <v xml:space="preserve"> </v>
      </c>
      <c r="S381" s="82">
        <f t="shared" si="60"/>
        <v>0</v>
      </c>
    </row>
    <row r="382" spans="1:19" s="67" customFormat="1" ht="14.25" x14ac:dyDescent="0.25">
      <c r="A382" s="44">
        <f>BIODATA!A380</f>
        <v>375</v>
      </c>
      <c r="B382" s="44">
        <f>BIODATA!D380</f>
        <v>0</v>
      </c>
      <c r="C382" s="45">
        <f>BIODATA!E380</f>
        <v>0</v>
      </c>
      <c r="D382" s="44">
        <f>BIODATA!G380</f>
        <v>0</v>
      </c>
      <c r="E382" s="53"/>
      <c r="F382" s="53"/>
      <c r="G382" s="54"/>
      <c r="H382" s="87"/>
      <c r="I382" s="82">
        <f t="shared" si="51"/>
        <v>0</v>
      </c>
      <c r="J382" s="83" t="str">
        <f t="shared" si="52"/>
        <v>Kurang</v>
      </c>
      <c r="K382" s="83" t="str">
        <f t="shared" si="53"/>
        <v>Kurang</v>
      </c>
      <c r="L382" s="83" t="str">
        <f t="shared" si="54"/>
        <v>Kurang</v>
      </c>
      <c r="M382" s="83" t="str">
        <f t="shared" si="55"/>
        <v>Kurang</v>
      </c>
      <c r="N382" s="66"/>
      <c r="O382" s="3" t="str">
        <f t="shared" si="56"/>
        <v xml:space="preserve"> </v>
      </c>
      <c r="P382" s="3" t="str">
        <f t="shared" si="57"/>
        <v xml:space="preserve"> </v>
      </c>
      <c r="Q382" s="3" t="str">
        <f t="shared" si="58"/>
        <v xml:space="preserve"> </v>
      </c>
      <c r="R382" s="3" t="str">
        <f t="shared" si="59"/>
        <v xml:space="preserve"> </v>
      </c>
      <c r="S382" s="82">
        <f t="shared" si="60"/>
        <v>0</v>
      </c>
    </row>
    <row r="383" spans="1:19" s="67" customFormat="1" ht="14.25" x14ac:dyDescent="0.25">
      <c r="A383" s="44">
        <f>BIODATA!A381</f>
        <v>376</v>
      </c>
      <c r="B383" s="44">
        <f>BIODATA!D381</f>
        <v>0</v>
      </c>
      <c r="C383" s="45">
        <f>BIODATA!E381</f>
        <v>0</v>
      </c>
      <c r="D383" s="44">
        <f>BIODATA!G381</f>
        <v>0</v>
      </c>
      <c r="E383" s="53"/>
      <c r="F383" s="53"/>
      <c r="G383" s="54"/>
      <c r="H383" s="87"/>
      <c r="I383" s="82">
        <f t="shared" si="51"/>
        <v>0</v>
      </c>
      <c r="J383" s="83" t="str">
        <f t="shared" si="52"/>
        <v>Kurang</v>
      </c>
      <c r="K383" s="83" t="str">
        <f t="shared" si="53"/>
        <v>Kurang</v>
      </c>
      <c r="L383" s="83" t="str">
        <f t="shared" si="54"/>
        <v>Kurang</v>
      </c>
      <c r="M383" s="83" t="str">
        <f t="shared" si="55"/>
        <v>Kurang</v>
      </c>
      <c r="N383" s="66"/>
      <c r="O383" s="3" t="str">
        <f t="shared" si="56"/>
        <v xml:space="preserve"> </v>
      </c>
      <c r="P383" s="3" t="str">
        <f t="shared" si="57"/>
        <v xml:space="preserve"> </v>
      </c>
      <c r="Q383" s="3" t="str">
        <f t="shared" si="58"/>
        <v xml:space="preserve"> </v>
      </c>
      <c r="R383" s="3" t="str">
        <f t="shared" si="59"/>
        <v xml:space="preserve"> </v>
      </c>
      <c r="S383" s="82">
        <f t="shared" si="60"/>
        <v>0</v>
      </c>
    </row>
    <row r="384" spans="1:19" s="67" customFormat="1" ht="14.25" x14ac:dyDescent="0.25">
      <c r="A384" s="44">
        <f>BIODATA!A382</f>
        <v>377</v>
      </c>
      <c r="B384" s="44">
        <f>BIODATA!D382</f>
        <v>0</v>
      </c>
      <c r="C384" s="45">
        <f>BIODATA!E382</f>
        <v>0</v>
      </c>
      <c r="D384" s="44">
        <f>BIODATA!G382</f>
        <v>0</v>
      </c>
      <c r="E384" s="53"/>
      <c r="F384" s="53"/>
      <c r="G384" s="54"/>
      <c r="H384" s="87"/>
      <c r="I384" s="82">
        <f t="shared" si="51"/>
        <v>0</v>
      </c>
      <c r="J384" s="83" t="str">
        <f t="shared" si="52"/>
        <v>Kurang</v>
      </c>
      <c r="K384" s="83" t="str">
        <f t="shared" si="53"/>
        <v>Kurang</v>
      </c>
      <c r="L384" s="83" t="str">
        <f t="shared" si="54"/>
        <v>Kurang</v>
      </c>
      <c r="M384" s="83" t="str">
        <f t="shared" si="55"/>
        <v>Kurang</v>
      </c>
      <c r="N384" s="66"/>
      <c r="O384" s="3" t="str">
        <f t="shared" si="56"/>
        <v xml:space="preserve"> </v>
      </c>
      <c r="P384" s="3" t="str">
        <f t="shared" si="57"/>
        <v xml:space="preserve"> </v>
      </c>
      <c r="Q384" s="3" t="str">
        <f t="shared" si="58"/>
        <v xml:space="preserve"> </v>
      </c>
      <c r="R384" s="3" t="str">
        <f t="shared" si="59"/>
        <v xml:space="preserve"> </v>
      </c>
      <c r="S384" s="82">
        <f t="shared" si="60"/>
        <v>0</v>
      </c>
    </row>
    <row r="385" spans="1:19" s="67" customFormat="1" ht="14.25" x14ac:dyDescent="0.25">
      <c r="A385" s="44">
        <f>BIODATA!A383</f>
        <v>378</v>
      </c>
      <c r="B385" s="44">
        <f>BIODATA!D383</f>
        <v>0</v>
      </c>
      <c r="C385" s="45">
        <f>BIODATA!E383</f>
        <v>0</v>
      </c>
      <c r="D385" s="44">
        <f>BIODATA!G383</f>
        <v>0</v>
      </c>
      <c r="E385" s="53"/>
      <c r="F385" s="53"/>
      <c r="G385" s="54"/>
      <c r="H385" s="87"/>
      <c r="I385" s="82">
        <f t="shared" si="51"/>
        <v>0</v>
      </c>
      <c r="J385" s="83" t="str">
        <f t="shared" si="52"/>
        <v>Kurang</v>
      </c>
      <c r="K385" s="83" t="str">
        <f t="shared" si="53"/>
        <v>Kurang</v>
      </c>
      <c r="L385" s="83" t="str">
        <f t="shared" si="54"/>
        <v>Kurang</v>
      </c>
      <c r="M385" s="83" t="str">
        <f t="shared" si="55"/>
        <v>Kurang</v>
      </c>
      <c r="N385" s="66"/>
      <c r="O385" s="3" t="str">
        <f t="shared" si="56"/>
        <v xml:space="preserve"> </v>
      </c>
      <c r="P385" s="3" t="str">
        <f t="shared" si="57"/>
        <v xml:space="preserve"> </v>
      </c>
      <c r="Q385" s="3" t="str">
        <f t="shared" si="58"/>
        <v xml:space="preserve"> </v>
      </c>
      <c r="R385" s="3" t="str">
        <f t="shared" si="59"/>
        <v xml:space="preserve"> </v>
      </c>
      <c r="S385" s="82">
        <f t="shared" si="60"/>
        <v>0</v>
      </c>
    </row>
    <row r="386" spans="1:19" s="67" customFormat="1" ht="14.25" x14ac:dyDescent="0.25">
      <c r="A386" s="44">
        <f>BIODATA!A384</f>
        <v>379</v>
      </c>
      <c r="B386" s="44">
        <f>BIODATA!D384</f>
        <v>0</v>
      </c>
      <c r="C386" s="45">
        <f>BIODATA!E384</f>
        <v>0</v>
      </c>
      <c r="D386" s="44">
        <f>BIODATA!G384</f>
        <v>0</v>
      </c>
      <c r="E386" s="53"/>
      <c r="F386" s="53"/>
      <c r="G386" s="54"/>
      <c r="H386" s="87"/>
      <c r="I386" s="82">
        <f t="shared" si="51"/>
        <v>0</v>
      </c>
      <c r="J386" s="83" t="str">
        <f t="shared" si="52"/>
        <v>Kurang</v>
      </c>
      <c r="K386" s="83" t="str">
        <f t="shared" si="53"/>
        <v>Kurang</v>
      </c>
      <c r="L386" s="83" t="str">
        <f t="shared" si="54"/>
        <v>Kurang</v>
      </c>
      <c r="M386" s="83" t="str">
        <f t="shared" si="55"/>
        <v>Kurang</v>
      </c>
      <c r="N386" s="66"/>
      <c r="O386" s="3" t="str">
        <f t="shared" si="56"/>
        <v xml:space="preserve"> </v>
      </c>
      <c r="P386" s="3" t="str">
        <f t="shared" si="57"/>
        <v xml:space="preserve"> </v>
      </c>
      <c r="Q386" s="3" t="str">
        <f t="shared" si="58"/>
        <v xml:space="preserve"> </v>
      </c>
      <c r="R386" s="3" t="str">
        <f t="shared" si="59"/>
        <v xml:space="preserve"> </v>
      </c>
      <c r="S386" s="82">
        <f t="shared" si="60"/>
        <v>0</v>
      </c>
    </row>
    <row r="387" spans="1:19" s="67" customFormat="1" ht="14.25" x14ac:dyDescent="0.25">
      <c r="A387" s="44">
        <f>BIODATA!A385</f>
        <v>380</v>
      </c>
      <c r="B387" s="44">
        <f>BIODATA!D385</f>
        <v>0</v>
      </c>
      <c r="C387" s="45">
        <f>BIODATA!E385</f>
        <v>0</v>
      </c>
      <c r="D387" s="44">
        <f>BIODATA!G385</f>
        <v>0</v>
      </c>
      <c r="E387" s="53"/>
      <c r="F387" s="53"/>
      <c r="G387" s="54"/>
      <c r="H387" s="87"/>
      <c r="I387" s="82">
        <f>SUM(E387:H387)</f>
        <v>0</v>
      </c>
      <c r="J387" s="83" t="str">
        <f t="shared" si="52"/>
        <v>Kurang</v>
      </c>
      <c r="K387" s="83" t="str">
        <f t="shared" si="53"/>
        <v>Kurang</v>
      </c>
      <c r="L387" s="83" t="str">
        <f t="shared" si="54"/>
        <v>Kurang</v>
      </c>
      <c r="M387" s="83" t="str">
        <f t="shared" si="55"/>
        <v>Kurang</v>
      </c>
      <c r="N387" s="66"/>
      <c r="O387" s="3" t="str">
        <f t="shared" si="56"/>
        <v xml:space="preserve"> </v>
      </c>
      <c r="P387" s="3" t="str">
        <f t="shared" si="57"/>
        <v xml:space="preserve"> </v>
      </c>
      <c r="Q387" s="3" t="str">
        <f t="shared" si="58"/>
        <v xml:space="preserve"> </v>
      </c>
      <c r="R387" s="3" t="str">
        <f t="shared" si="59"/>
        <v xml:space="preserve"> </v>
      </c>
      <c r="S387" s="82">
        <f>SUM(O387:R387)</f>
        <v>0</v>
      </c>
    </row>
    <row r="388" spans="1:19" s="67" customFormat="1" ht="14.25" x14ac:dyDescent="0.25">
      <c r="A388" s="44">
        <f>BIODATA!A386</f>
        <v>381</v>
      </c>
      <c r="B388" s="44">
        <f>BIODATA!D386</f>
        <v>0</v>
      </c>
      <c r="C388" s="45">
        <f>BIODATA!E386</f>
        <v>0</v>
      </c>
      <c r="D388" s="44">
        <f>BIODATA!G386</f>
        <v>0</v>
      </c>
      <c r="E388" s="53"/>
      <c r="F388" s="53"/>
      <c r="G388" s="54"/>
      <c r="H388" s="87"/>
      <c r="I388" s="82">
        <f t="shared" si="51"/>
        <v>0</v>
      </c>
      <c r="J388" s="83" t="str">
        <f t="shared" si="52"/>
        <v>Kurang</v>
      </c>
      <c r="K388" s="83" t="str">
        <f t="shared" si="53"/>
        <v>Kurang</v>
      </c>
      <c r="L388" s="83" t="str">
        <f t="shared" si="54"/>
        <v>Kurang</v>
      </c>
      <c r="M388" s="83" t="str">
        <f t="shared" si="55"/>
        <v>Kurang</v>
      </c>
      <c r="N388" s="66"/>
      <c r="O388" s="3" t="str">
        <f t="shared" si="56"/>
        <v xml:space="preserve"> </v>
      </c>
      <c r="P388" s="3" t="str">
        <f t="shared" si="57"/>
        <v xml:space="preserve"> </v>
      </c>
      <c r="Q388" s="3" t="str">
        <f t="shared" si="58"/>
        <v xml:space="preserve"> </v>
      </c>
      <c r="R388" s="3" t="str">
        <f t="shared" si="59"/>
        <v xml:space="preserve"> </v>
      </c>
      <c r="S388" s="82">
        <f t="shared" ref="S388:S391" si="61">SUM(O388:R388)</f>
        <v>0</v>
      </c>
    </row>
    <row r="389" spans="1:19" s="67" customFormat="1" ht="14.25" x14ac:dyDescent="0.25">
      <c r="A389" s="44">
        <f>BIODATA!A387</f>
        <v>382</v>
      </c>
      <c r="B389" s="44">
        <f>BIODATA!D387</f>
        <v>0</v>
      </c>
      <c r="C389" s="45">
        <f>BIODATA!E387</f>
        <v>0</v>
      </c>
      <c r="D389" s="44">
        <f>BIODATA!G387</f>
        <v>0</v>
      </c>
      <c r="E389" s="53"/>
      <c r="F389" s="53"/>
      <c r="G389" s="54"/>
      <c r="H389" s="87"/>
      <c r="I389" s="82">
        <f t="shared" si="51"/>
        <v>0</v>
      </c>
      <c r="J389" s="83" t="str">
        <f t="shared" si="52"/>
        <v>Kurang</v>
      </c>
      <c r="K389" s="83" t="str">
        <f t="shared" si="53"/>
        <v>Kurang</v>
      </c>
      <c r="L389" s="83" t="str">
        <f t="shared" si="54"/>
        <v>Kurang</v>
      </c>
      <c r="M389" s="83" t="str">
        <f t="shared" si="55"/>
        <v>Kurang</v>
      </c>
      <c r="N389" s="66"/>
      <c r="O389" s="3" t="str">
        <f t="shared" si="56"/>
        <v xml:space="preserve"> </v>
      </c>
      <c r="P389" s="3" t="str">
        <f t="shared" si="57"/>
        <v xml:space="preserve"> </v>
      </c>
      <c r="Q389" s="3" t="str">
        <f t="shared" si="58"/>
        <v xml:space="preserve"> </v>
      </c>
      <c r="R389" s="3" t="str">
        <f t="shared" si="59"/>
        <v xml:space="preserve"> </v>
      </c>
      <c r="S389" s="82">
        <f t="shared" si="61"/>
        <v>0</v>
      </c>
    </row>
    <row r="390" spans="1:19" s="67" customFormat="1" ht="14.25" x14ac:dyDescent="0.25">
      <c r="A390" s="44">
        <f>BIODATA!A388</f>
        <v>383</v>
      </c>
      <c r="B390" s="44">
        <f>BIODATA!D388</f>
        <v>0</v>
      </c>
      <c r="C390" s="45">
        <f>BIODATA!E388</f>
        <v>0</v>
      </c>
      <c r="D390" s="44">
        <f>BIODATA!G388</f>
        <v>0</v>
      </c>
      <c r="E390" s="53"/>
      <c r="F390" s="53"/>
      <c r="G390" s="54"/>
      <c r="H390" s="87"/>
      <c r="I390" s="82">
        <f t="shared" si="51"/>
        <v>0</v>
      </c>
      <c r="J390" s="83" t="str">
        <f t="shared" si="52"/>
        <v>Kurang</v>
      </c>
      <c r="K390" s="83" t="str">
        <f t="shared" si="53"/>
        <v>Kurang</v>
      </c>
      <c r="L390" s="83" t="str">
        <f t="shared" si="54"/>
        <v>Kurang</v>
      </c>
      <c r="M390" s="83" t="str">
        <f t="shared" si="55"/>
        <v>Kurang</v>
      </c>
      <c r="N390" s="66"/>
      <c r="O390" s="3" t="str">
        <f t="shared" si="56"/>
        <v xml:space="preserve"> </v>
      </c>
      <c r="P390" s="3" t="str">
        <f t="shared" si="57"/>
        <v xml:space="preserve"> </v>
      </c>
      <c r="Q390" s="3" t="str">
        <f t="shared" si="58"/>
        <v xml:space="preserve"> </v>
      </c>
      <c r="R390" s="3" t="str">
        <f t="shared" si="59"/>
        <v xml:space="preserve"> </v>
      </c>
      <c r="S390" s="82">
        <f t="shared" si="61"/>
        <v>0</v>
      </c>
    </row>
    <row r="391" spans="1:19" s="67" customFormat="1" ht="14.25" x14ac:dyDescent="0.25">
      <c r="A391" s="44">
        <f>BIODATA!A389</f>
        <v>384</v>
      </c>
      <c r="B391" s="44">
        <f>BIODATA!D389</f>
        <v>0</v>
      </c>
      <c r="C391" s="45">
        <f>BIODATA!E389</f>
        <v>0</v>
      </c>
      <c r="D391" s="44">
        <f>BIODATA!G389</f>
        <v>0</v>
      </c>
      <c r="E391" s="53"/>
      <c r="F391" s="53"/>
      <c r="G391" s="54"/>
      <c r="H391" s="87"/>
      <c r="I391" s="82">
        <f t="shared" si="51"/>
        <v>0</v>
      </c>
      <c r="J391" s="83" t="str">
        <f t="shared" si="52"/>
        <v>Kurang</v>
      </c>
      <c r="K391" s="83" t="str">
        <f t="shared" si="53"/>
        <v>Kurang</v>
      </c>
      <c r="L391" s="83" t="str">
        <f t="shared" si="54"/>
        <v>Kurang</v>
      </c>
      <c r="M391" s="83" t="str">
        <f t="shared" si="55"/>
        <v>Kurang</v>
      </c>
      <c r="N391" s="66"/>
      <c r="O391" s="3" t="str">
        <f t="shared" si="56"/>
        <v xml:space="preserve"> </v>
      </c>
      <c r="P391" s="3" t="str">
        <f t="shared" si="57"/>
        <v xml:space="preserve"> </v>
      </c>
      <c r="Q391" s="3" t="str">
        <f t="shared" si="58"/>
        <v xml:space="preserve"> </v>
      </c>
      <c r="R391" s="3" t="str">
        <f t="shared" si="59"/>
        <v xml:space="preserve"> </v>
      </c>
      <c r="S391" s="82">
        <f t="shared" si="61"/>
        <v>0</v>
      </c>
    </row>
    <row r="392" spans="1:19" s="67" customFormat="1" ht="14.25" x14ac:dyDescent="0.25">
      <c r="A392" s="44">
        <f>BIODATA!A390</f>
        <v>385</v>
      </c>
      <c r="B392" s="44">
        <f>BIODATA!D390</f>
        <v>0</v>
      </c>
      <c r="C392" s="45">
        <f>BIODATA!E390</f>
        <v>0</v>
      </c>
      <c r="D392" s="44">
        <f>BIODATA!G390</f>
        <v>0</v>
      </c>
      <c r="E392" s="53"/>
      <c r="F392" s="53"/>
      <c r="G392" s="54"/>
      <c r="H392" s="87"/>
      <c r="I392" s="82">
        <f t="shared" ref="I392:I407" si="62">SUM(E392:H392)</f>
        <v>0</v>
      </c>
      <c r="J392" s="83" t="str">
        <f t="shared" ref="J392:J407" si="63">IF(E392&gt;=85.1,"Sangat Baik",IF(E392&gt;=70.1,"Baik",IF(E392&gt;=55.1,"Cukup","Kurang")))</f>
        <v>Kurang</v>
      </c>
      <c r="K392" s="83" t="str">
        <f t="shared" ref="K392:K407" si="64">IF(F392&gt;=85.1,"Sangat Baik",IF(F392&gt;=70.1,"Baik",IF(F392&gt;=55.1,"Cukup","Kurang")))</f>
        <v>Kurang</v>
      </c>
      <c r="L392" s="83" t="str">
        <f t="shared" ref="L392:L407" si="65">IF(G392&gt;=85.1,"Sangat Baik",IF(G392&gt;=70.1,"Baik",IF(G392&gt;=55.1,"Cukup","Kurang")))</f>
        <v>Kurang</v>
      </c>
      <c r="M392" s="83" t="str">
        <f t="shared" ref="M392:M407" si="66">IF(H392&gt;=85.1,"Sangat Baik",IF(H392&gt;=70.1,"Baik",IF(H392&gt;=55.1,"Cukup","Kurang")))</f>
        <v>Kurang</v>
      </c>
      <c r="N392" s="66"/>
      <c r="O392" s="3" t="str">
        <f t="shared" si="56"/>
        <v xml:space="preserve"> </v>
      </c>
      <c r="P392" s="3" t="str">
        <f t="shared" si="57"/>
        <v xml:space="preserve"> </v>
      </c>
      <c r="Q392" s="3" t="str">
        <f t="shared" si="58"/>
        <v xml:space="preserve"> </v>
      </c>
      <c r="R392" s="3" t="str">
        <f t="shared" si="59"/>
        <v xml:space="preserve"> </v>
      </c>
      <c r="S392" s="82">
        <f t="shared" ref="S392:S407" si="67">SUM(O392:R392)</f>
        <v>0</v>
      </c>
    </row>
    <row r="393" spans="1:19" s="67" customFormat="1" ht="14.25" x14ac:dyDescent="0.25">
      <c r="A393" s="44">
        <f>BIODATA!A391</f>
        <v>386</v>
      </c>
      <c r="B393" s="44">
        <f>BIODATA!D391</f>
        <v>0</v>
      </c>
      <c r="C393" s="45">
        <f>BIODATA!E391</f>
        <v>0</v>
      </c>
      <c r="D393" s="44">
        <f>BIODATA!G391</f>
        <v>0</v>
      </c>
      <c r="E393" s="53"/>
      <c r="F393" s="53"/>
      <c r="G393" s="54"/>
      <c r="H393" s="87"/>
      <c r="I393" s="82">
        <f t="shared" si="62"/>
        <v>0</v>
      </c>
      <c r="J393" s="83" t="str">
        <f t="shared" si="63"/>
        <v>Kurang</v>
      </c>
      <c r="K393" s="83" t="str">
        <f t="shared" si="64"/>
        <v>Kurang</v>
      </c>
      <c r="L393" s="83" t="str">
        <f t="shared" si="65"/>
        <v>Kurang</v>
      </c>
      <c r="M393" s="83" t="str">
        <f t="shared" si="66"/>
        <v>Kurang</v>
      </c>
      <c r="N393" s="66"/>
      <c r="O393" s="3" t="str">
        <f t="shared" ref="O393:O407" si="68">IFERROR(AVERAGE(E393)," ")</f>
        <v xml:space="preserve"> </v>
      </c>
      <c r="P393" s="3" t="str">
        <f t="shared" ref="P393:P407" si="69">IFERROR(AVERAGE(F393)," ")</f>
        <v xml:space="preserve"> </v>
      </c>
      <c r="Q393" s="3" t="str">
        <f t="shared" ref="Q393:Q407" si="70">IFERROR(AVERAGE(G393)," ")</f>
        <v xml:space="preserve"> </v>
      </c>
      <c r="R393" s="3" t="str">
        <f t="shared" ref="R393:R407" si="71">IFERROR(AVERAGE(H393)," ")</f>
        <v xml:space="preserve"> </v>
      </c>
      <c r="S393" s="82">
        <f t="shared" si="67"/>
        <v>0</v>
      </c>
    </row>
    <row r="394" spans="1:19" s="67" customFormat="1" ht="14.25" x14ac:dyDescent="0.25">
      <c r="A394" s="44">
        <f>BIODATA!A392</f>
        <v>387</v>
      </c>
      <c r="B394" s="44">
        <f>BIODATA!D392</f>
        <v>0</v>
      </c>
      <c r="C394" s="45">
        <f>BIODATA!E392</f>
        <v>0</v>
      </c>
      <c r="D394" s="44">
        <f>BIODATA!G392</f>
        <v>0</v>
      </c>
      <c r="E394" s="53"/>
      <c r="F394" s="53"/>
      <c r="G394" s="54"/>
      <c r="H394" s="87"/>
      <c r="I394" s="82">
        <f t="shared" si="62"/>
        <v>0</v>
      </c>
      <c r="J394" s="83" t="str">
        <f t="shared" si="63"/>
        <v>Kurang</v>
      </c>
      <c r="K394" s="83" t="str">
        <f t="shared" si="64"/>
        <v>Kurang</v>
      </c>
      <c r="L394" s="83" t="str">
        <f t="shared" si="65"/>
        <v>Kurang</v>
      </c>
      <c r="M394" s="83" t="str">
        <f t="shared" si="66"/>
        <v>Kurang</v>
      </c>
      <c r="N394" s="66"/>
      <c r="O394" s="3" t="str">
        <f t="shared" si="68"/>
        <v xml:space="preserve"> </v>
      </c>
      <c r="P394" s="3" t="str">
        <f t="shared" si="69"/>
        <v xml:space="preserve"> </v>
      </c>
      <c r="Q394" s="3" t="str">
        <f t="shared" si="70"/>
        <v xml:space="preserve"> </v>
      </c>
      <c r="R394" s="3" t="str">
        <f t="shared" si="71"/>
        <v xml:space="preserve"> </v>
      </c>
      <c r="S394" s="82">
        <f t="shared" si="67"/>
        <v>0</v>
      </c>
    </row>
    <row r="395" spans="1:19" s="67" customFormat="1" ht="14.25" x14ac:dyDescent="0.25">
      <c r="A395" s="44">
        <f>BIODATA!A393</f>
        <v>388</v>
      </c>
      <c r="B395" s="44">
        <f>BIODATA!D393</f>
        <v>0</v>
      </c>
      <c r="C395" s="45">
        <f>BIODATA!E393</f>
        <v>0</v>
      </c>
      <c r="D395" s="44">
        <f>BIODATA!G393</f>
        <v>0</v>
      </c>
      <c r="E395" s="53"/>
      <c r="F395" s="53"/>
      <c r="G395" s="54"/>
      <c r="H395" s="87"/>
      <c r="I395" s="82">
        <f t="shared" si="62"/>
        <v>0</v>
      </c>
      <c r="J395" s="83" t="str">
        <f t="shared" si="63"/>
        <v>Kurang</v>
      </c>
      <c r="K395" s="83" t="str">
        <f t="shared" si="64"/>
        <v>Kurang</v>
      </c>
      <c r="L395" s="83" t="str">
        <f t="shared" si="65"/>
        <v>Kurang</v>
      </c>
      <c r="M395" s="83" t="str">
        <f t="shared" si="66"/>
        <v>Kurang</v>
      </c>
      <c r="N395" s="66"/>
      <c r="O395" s="3" t="str">
        <f t="shared" si="68"/>
        <v xml:space="preserve"> </v>
      </c>
      <c r="P395" s="3" t="str">
        <f t="shared" si="69"/>
        <v xml:space="preserve"> </v>
      </c>
      <c r="Q395" s="3" t="str">
        <f t="shared" si="70"/>
        <v xml:space="preserve"> </v>
      </c>
      <c r="R395" s="3" t="str">
        <f t="shared" si="71"/>
        <v xml:space="preserve"> </v>
      </c>
      <c r="S395" s="82">
        <f t="shared" si="67"/>
        <v>0</v>
      </c>
    </row>
    <row r="396" spans="1:19" s="67" customFormat="1" ht="14.25" x14ac:dyDescent="0.25">
      <c r="A396" s="44">
        <f>BIODATA!A394</f>
        <v>389</v>
      </c>
      <c r="B396" s="44">
        <f>BIODATA!D394</f>
        <v>0</v>
      </c>
      <c r="C396" s="45">
        <f>BIODATA!E394</f>
        <v>0</v>
      </c>
      <c r="D396" s="44">
        <f>BIODATA!G394</f>
        <v>0</v>
      </c>
      <c r="E396" s="4"/>
      <c r="F396" s="4"/>
      <c r="G396" s="15"/>
      <c r="H396" s="85"/>
      <c r="I396" s="82">
        <f t="shared" si="62"/>
        <v>0</v>
      </c>
      <c r="J396" s="83" t="str">
        <f t="shared" si="63"/>
        <v>Kurang</v>
      </c>
      <c r="K396" s="83" t="str">
        <f t="shared" si="64"/>
        <v>Kurang</v>
      </c>
      <c r="L396" s="83" t="str">
        <f t="shared" si="65"/>
        <v>Kurang</v>
      </c>
      <c r="M396" s="83" t="str">
        <f t="shared" si="66"/>
        <v>Kurang</v>
      </c>
      <c r="N396" s="66"/>
      <c r="O396" s="3" t="str">
        <f t="shared" si="68"/>
        <v xml:space="preserve"> </v>
      </c>
      <c r="P396" s="3" t="str">
        <f t="shared" si="69"/>
        <v xml:space="preserve"> </v>
      </c>
      <c r="Q396" s="3" t="str">
        <f t="shared" si="70"/>
        <v xml:space="preserve"> </v>
      </c>
      <c r="R396" s="3" t="str">
        <f t="shared" si="71"/>
        <v xml:space="preserve"> </v>
      </c>
      <c r="S396" s="82">
        <f t="shared" si="67"/>
        <v>0</v>
      </c>
    </row>
    <row r="397" spans="1:19" s="67" customFormat="1" ht="14.25" x14ac:dyDescent="0.25">
      <c r="A397" s="44">
        <f>BIODATA!A395</f>
        <v>390</v>
      </c>
      <c r="B397" s="44">
        <f>BIODATA!D395</f>
        <v>0</v>
      </c>
      <c r="C397" s="45">
        <f>BIODATA!E395</f>
        <v>0</v>
      </c>
      <c r="D397" s="44">
        <f>BIODATA!G395</f>
        <v>0</v>
      </c>
      <c r="E397" s="4"/>
      <c r="F397" s="4"/>
      <c r="G397" s="15"/>
      <c r="H397" s="85"/>
      <c r="I397" s="82">
        <f t="shared" si="62"/>
        <v>0</v>
      </c>
      <c r="J397" s="83" t="str">
        <f t="shared" si="63"/>
        <v>Kurang</v>
      </c>
      <c r="K397" s="83" t="str">
        <f t="shared" si="64"/>
        <v>Kurang</v>
      </c>
      <c r="L397" s="83" t="str">
        <f t="shared" si="65"/>
        <v>Kurang</v>
      </c>
      <c r="M397" s="83" t="str">
        <f t="shared" si="66"/>
        <v>Kurang</v>
      </c>
      <c r="N397" s="66"/>
      <c r="O397" s="3" t="str">
        <f t="shared" si="68"/>
        <v xml:space="preserve"> </v>
      </c>
      <c r="P397" s="3" t="str">
        <f t="shared" si="69"/>
        <v xml:space="preserve"> </v>
      </c>
      <c r="Q397" s="3" t="str">
        <f t="shared" si="70"/>
        <v xml:space="preserve"> </v>
      </c>
      <c r="R397" s="3" t="str">
        <f t="shared" si="71"/>
        <v xml:space="preserve"> </v>
      </c>
      <c r="S397" s="82">
        <f t="shared" si="67"/>
        <v>0</v>
      </c>
    </row>
    <row r="398" spans="1:19" s="67" customFormat="1" ht="14.25" x14ac:dyDescent="0.25">
      <c r="A398" s="44">
        <f>BIODATA!A396</f>
        <v>391</v>
      </c>
      <c r="B398" s="44">
        <f>BIODATA!D396</f>
        <v>0</v>
      </c>
      <c r="C398" s="45">
        <f>BIODATA!E396</f>
        <v>0</v>
      </c>
      <c r="D398" s="44">
        <f>BIODATA!G396</f>
        <v>0</v>
      </c>
      <c r="E398" s="4"/>
      <c r="F398" s="4"/>
      <c r="G398" s="15"/>
      <c r="H398" s="85"/>
      <c r="I398" s="82">
        <f t="shared" si="62"/>
        <v>0</v>
      </c>
      <c r="J398" s="83" t="str">
        <f t="shared" si="63"/>
        <v>Kurang</v>
      </c>
      <c r="K398" s="83" t="str">
        <f t="shared" si="64"/>
        <v>Kurang</v>
      </c>
      <c r="L398" s="83" t="str">
        <f t="shared" si="65"/>
        <v>Kurang</v>
      </c>
      <c r="M398" s="83" t="str">
        <f t="shared" si="66"/>
        <v>Kurang</v>
      </c>
      <c r="N398" s="66"/>
      <c r="O398" s="3" t="str">
        <f t="shared" si="68"/>
        <v xml:space="preserve"> </v>
      </c>
      <c r="P398" s="3" t="str">
        <f t="shared" si="69"/>
        <v xml:space="preserve"> </v>
      </c>
      <c r="Q398" s="3" t="str">
        <f t="shared" si="70"/>
        <v xml:space="preserve"> </v>
      </c>
      <c r="R398" s="3" t="str">
        <f t="shared" si="71"/>
        <v xml:space="preserve"> </v>
      </c>
      <c r="S398" s="82">
        <f t="shared" si="67"/>
        <v>0</v>
      </c>
    </row>
    <row r="399" spans="1:19" s="67" customFormat="1" ht="14.25" x14ac:dyDescent="0.25">
      <c r="A399" s="44">
        <f>BIODATA!A397</f>
        <v>392</v>
      </c>
      <c r="B399" s="44">
        <f>BIODATA!D397</f>
        <v>0</v>
      </c>
      <c r="C399" s="45">
        <f>BIODATA!E397</f>
        <v>0</v>
      </c>
      <c r="D399" s="44">
        <f>BIODATA!G397</f>
        <v>0</v>
      </c>
      <c r="E399" s="4"/>
      <c r="F399" s="4"/>
      <c r="G399" s="15"/>
      <c r="H399" s="85"/>
      <c r="I399" s="82">
        <f t="shared" si="62"/>
        <v>0</v>
      </c>
      <c r="J399" s="83" t="str">
        <f t="shared" si="63"/>
        <v>Kurang</v>
      </c>
      <c r="K399" s="83" t="str">
        <f t="shared" si="64"/>
        <v>Kurang</v>
      </c>
      <c r="L399" s="83" t="str">
        <f t="shared" si="65"/>
        <v>Kurang</v>
      </c>
      <c r="M399" s="83" t="str">
        <f t="shared" si="66"/>
        <v>Kurang</v>
      </c>
      <c r="N399" s="66"/>
      <c r="O399" s="3" t="str">
        <f t="shared" si="68"/>
        <v xml:space="preserve"> </v>
      </c>
      <c r="P399" s="3" t="str">
        <f t="shared" si="69"/>
        <v xml:space="preserve"> </v>
      </c>
      <c r="Q399" s="3" t="str">
        <f t="shared" si="70"/>
        <v xml:space="preserve"> </v>
      </c>
      <c r="R399" s="3" t="str">
        <f t="shared" si="71"/>
        <v xml:space="preserve"> </v>
      </c>
      <c r="S399" s="82">
        <f t="shared" si="67"/>
        <v>0</v>
      </c>
    </row>
    <row r="400" spans="1:19" s="67" customFormat="1" ht="14.25" x14ac:dyDescent="0.25">
      <c r="A400" s="44">
        <f>BIODATA!A398</f>
        <v>393</v>
      </c>
      <c r="B400" s="44">
        <f>BIODATA!D398</f>
        <v>0</v>
      </c>
      <c r="C400" s="45">
        <f>BIODATA!E398</f>
        <v>0</v>
      </c>
      <c r="D400" s="44">
        <f>BIODATA!G398</f>
        <v>0</v>
      </c>
      <c r="E400" s="4"/>
      <c r="F400" s="4"/>
      <c r="G400" s="15"/>
      <c r="H400" s="85"/>
      <c r="I400" s="82">
        <f t="shared" si="62"/>
        <v>0</v>
      </c>
      <c r="J400" s="83" t="str">
        <f t="shared" si="63"/>
        <v>Kurang</v>
      </c>
      <c r="K400" s="83" t="str">
        <f t="shared" si="64"/>
        <v>Kurang</v>
      </c>
      <c r="L400" s="83" t="str">
        <f t="shared" si="65"/>
        <v>Kurang</v>
      </c>
      <c r="M400" s="83" t="str">
        <f t="shared" si="66"/>
        <v>Kurang</v>
      </c>
      <c r="N400" s="64"/>
      <c r="O400" s="3" t="str">
        <f t="shared" si="68"/>
        <v xml:space="preserve"> </v>
      </c>
      <c r="P400" s="3" t="str">
        <f t="shared" si="69"/>
        <v xml:space="preserve"> </v>
      </c>
      <c r="Q400" s="3" t="str">
        <f t="shared" si="70"/>
        <v xml:space="preserve"> </v>
      </c>
      <c r="R400" s="3" t="str">
        <f t="shared" si="71"/>
        <v xml:space="preserve"> </v>
      </c>
      <c r="S400" s="82">
        <f t="shared" si="67"/>
        <v>0</v>
      </c>
    </row>
    <row r="401" spans="1:19" s="67" customFormat="1" ht="14.25" x14ac:dyDescent="0.25">
      <c r="A401" s="44">
        <f>BIODATA!A399</f>
        <v>394</v>
      </c>
      <c r="B401" s="44">
        <f>BIODATA!D399</f>
        <v>0</v>
      </c>
      <c r="C401" s="45">
        <f>BIODATA!E399</f>
        <v>0</v>
      </c>
      <c r="D401" s="44">
        <f>BIODATA!G399</f>
        <v>0</v>
      </c>
      <c r="E401" s="4"/>
      <c r="F401" s="4"/>
      <c r="G401" s="15"/>
      <c r="H401" s="85"/>
      <c r="I401" s="82">
        <f t="shared" si="62"/>
        <v>0</v>
      </c>
      <c r="J401" s="83" t="str">
        <f t="shared" si="63"/>
        <v>Kurang</v>
      </c>
      <c r="K401" s="83" t="str">
        <f t="shared" si="64"/>
        <v>Kurang</v>
      </c>
      <c r="L401" s="83" t="str">
        <f t="shared" si="65"/>
        <v>Kurang</v>
      </c>
      <c r="M401" s="83" t="str">
        <f t="shared" si="66"/>
        <v>Kurang</v>
      </c>
      <c r="N401" s="64"/>
      <c r="O401" s="3" t="str">
        <f t="shared" si="68"/>
        <v xml:space="preserve"> </v>
      </c>
      <c r="P401" s="3" t="str">
        <f t="shared" si="69"/>
        <v xml:space="preserve"> </v>
      </c>
      <c r="Q401" s="3" t="str">
        <f t="shared" si="70"/>
        <v xml:space="preserve"> </v>
      </c>
      <c r="R401" s="3" t="str">
        <f t="shared" si="71"/>
        <v xml:space="preserve"> </v>
      </c>
      <c r="S401" s="82">
        <f t="shared" si="67"/>
        <v>0</v>
      </c>
    </row>
    <row r="402" spans="1:19" s="67" customFormat="1" ht="14.25" x14ac:dyDescent="0.25">
      <c r="A402" s="44">
        <f>BIODATA!A400</f>
        <v>395</v>
      </c>
      <c r="B402" s="44">
        <f>BIODATA!D400</f>
        <v>0</v>
      </c>
      <c r="C402" s="45">
        <f>BIODATA!E400</f>
        <v>0</v>
      </c>
      <c r="D402" s="44">
        <f>BIODATA!G400</f>
        <v>0</v>
      </c>
      <c r="E402" s="4"/>
      <c r="F402" s="4"/>
      <c r="G402" s="15"/>
      <c r="H402" s="85"/>
      <c r="I402" s="82">
        <f t="shared" si="62"/>
        <v>0</v>
      </c>
      <c r="J402" s="83" t="str">
        <f t="shared" si="63"/>
        <v>Kurang</v>
      </c>
      <c r="K402" s="83" t="str">
        <f t="shared" si="64"/>
        <v>Kurang</v>
      </c>
      <c r="L402" s="83" t="str">
        <f t="shared" si="65"/>
        <v>Kurang</v>
      </c>
      <c r="M402" s="83" t="str">
        <f t="shared" si="66"/>
        <v>Kurang</v>
      </c>
      <c r="N402" s="64"/>
      <c r="O402" s="3" t="str">
        <f t="shared" si="68"/>
        <v xml:space="preserve"> </v>
      </c>
      <c r="P402" s="3" t="str">
        <f t="shared" si="69"/>
        <v xml:space="preserve"> </v>
      </c>
      <c r="Q402" s="3" t="str">
        <f t="shared" si="70"/>
        <v xml:space="preserve"> </v>
      </c>
      <c r="R402" s="3" t="str">
        <f t="shared" si="71"/>
        <v xml:space="preserve"> </v>
      </c>
      <c r="S402" s="82">
        <f t="shared" si="67"/>
        <v>0</v>
      </c>
    </row>
    <row r="403" spans="1:19" s="67" customFormat="1" ht="14.25" x14ac:dyDescent="0.25">
      <c r="A403" s="44">
        <f>BIODATA!A401</f>
        <v>396</v>
      </c>
      <c r="B403" s="44">
        <f>BIODATA!D401</f>
        <v>0</v>
      </c>
      <c r="C403" s="45">
        <f>BIODATA!E401</f>
        <v>0</v>
      </c>
      <c r="D403" s="44">
        <f>BIODATA!G401</f>
        <v>0</v>
      </c>
      <c r="E403" s="4"/>
      <c r="F403" s="4"/>
      <c r="G403" s="15"/>
      <c r="H403" s="85"/>
      <c r="I403" s="82">
        <f t="shared" si="62"/>
        <v>0</v>
      </c>
      <c r="J403" s="83" t="str">
        <f t="shared" si="63"/>
        <v>Kurang</v>
      </c>
      <c r="K403" s="83" t="str">
        <f t="shared" si="64"/>
        <v>Kurang</v>
      </c>
      <c r="L403" s="83" t="str">
        <f t="shared" si="65"/>
        <v>Kurang</v>
      </c>
      <c r="M403" s="83" t="str">
        <f t="shared" si="66"/>
        <v>Kurang</v>
      </c>
      <c r="N403" s="64"/>
      <c r="O403" s="3" t="str">
        <f t="shared" si="68"/>
        <v xml:space="preserve"> </v>
      </c>
      <c r="P403" s="3" t="str">
        <f t="shared" si="69"/>
        <v xml:space="preserve"> </v>
      </c>
      <c r="Q403" s="3" t="str">
        <f t="shared" si="70"/>
        <v xml:space="preserve"> </v>
      </c>
      <c r="R403" s="3" t="str">
        <f t="shared" si="71"/>
        <v xml:space="preserve"> </v>
      </c>
      <c r="S403" s="82">
        <f t="shared" si="67"/>
        <v>0</v>
      </c>
    </row>
    <row r="404" spans="1:19" s="67" customFormat="1" ht="14.25" x14ac:dyDescent="0.25">
      <c r="A404" s="44">
        <f>BIODATA!A402</f>
        <v>397</v>
      </c>
      <c r="B404" s="44">
        <f>BIODATA!D402</f>
        <v>0</v>
      </c>
      <c r="C404" s="45">
        <f>BIODATA!E402</f>
        <v>0</v>
      </c>
      <c r="D404" s="44">
        <f>BIODATA!G402</f>
        <v>0</v>
      </c>
      <c r="E404" s="4"/>
      <c r="F404" s="4"/>
      <c r="G404" s="15"/>
      <c r="H404" s="85"/>
      <c r="I404" s="82">
        <f t="shared" si="62"/>
        <v>0</v>
      </c>
      <c r="J404" s="83" t="str">
        <f t="shared" si="63"/>
        <v>Kurang</v>
      </c>
      <c r="K404" s="83" t="str">
        <f t="shared" si="64"/>
        <v>Kurang</v>
      </c>
      <c r="L404" s="83" t="str">
        <f t="shared" si="65"/>
        <v>Kurang</v>
      </c>
      <c r="M404" s="83" t="str">
        <f t="shared" si="66"/>
        <v>Kurang</v>
      </c>
      <c r="N404" s="64"/>
      <c r="O404" s="3" t="str">
        <f t="shared" si="68"/>
        <v xml:space="preserve"> </v>
      </c>
      <c r="P404" s="3" t="str">
        <f t="shared" si="69"/>
        <v xml:space="preserve"> </v>
      </c>
      <c r="Q404" s="3" t="str">
        <f t="shared" si="70"/>
        <v xml:space="preserve"> </v>
      </c>
      <c r="R404" s="3" t="str">
        <f t="shared" si="71"/>
        <v xml:space="preserve"> </v>
      </c>
      <c r="S404" s="82">
        <f t="shared" si="67"/>
        <v>0</v>
      </c>
    </row>
    <row r="405" spans="1:19" s="67" customFormat="1" ht="14.25" x14ac:dyDescent="0.25">
      <c r="A405" s="44">
        <f>BIODATA!A403</f>
        <v>398</v>
      </c>
      <c r="B405" s="44">
        <f>BIODATA!D403</f>
        <v>0</v>
      </c>
      <c r="C405" s="45">
        <f>BIODATA!E403</f>
        <v>0</v>
      </c>
      <c r="D405" s="44">
        <f>BIODATA!G403</f>
        <v>0</v>
      </c>
      <c r="E405" s="4"/>
      <c r="F405" s="4"/>
      <c r="G405" s="15"/>
      <c r="H405" s="85"/>
      <c r="I405" s="82">
        <f t="shared" si="62"/>
        <v>0</v>
      </c>
      <c r="J405" s="83" t="str">
        <f t="shared" si="63"/>
        <v>Kurang</v>
      </c>
      <c r="K405" s="83" t="str">
        <f t="shared" si="64"/>
        <v>Kurang</v>
      </c>
      <c r="L405" s="83" t="str">
        <f t="shared" si="65"/>
        <v>Kurang</v>
      </c>
      <c r="M405" s="83" t="str">
        <f t="shared" si="66"/>
        <v>Kurang</v>
      </c>
      <c r="N405" s="64"/>
      <c r="O405" s="3" t="str">
        <f t="shared" si="68"/>
        <v xml:space="preserve"> </v>
      </c>
      <c r="P405" s="3" t="str">
        <f t="shared" si="69"/>
        <v xml:space="preserve"> </v>
      </c>
      <c r="Q405" s="3" t="str">
        <f t="shared" si="70"/>
        <v xml:space="preserve"> </v>
      </c>
      <c r="R405" s="3" t="str">
        <f t="shared" si="71"/>
        <v xml:space="preserve"> </v>
      </c>
      <c r="S405" s="82">
        <f t="shared" si="67"/>
        <v>0</v>
      </c>
    </row>
    <row r="406" spans="1:19" s="67" customFormat="1" ht="14.25" x14ac:dyDescent="0.25">
      <c r="A406" s="44">
        <f>BIODATA!A404</f>
        <v>399</v>
      </c>
      <c r="B406" s="44">
        <f>BIODATA!D404</f>
        <v>0</v>
      </c>
      <c r="C406" s="45">
        <f>BIODATA!E404</f>
        <v>0</v>
      </c>
      <c r="D406" s="44">
        <f>BIODATA!G404</f>
        <v>0</v>
      </c>
      <c r="E406" s="4"/>
      <c r="F406" s="4"/>
      <c r="G406" s="15"/>
      <c r="H406" s="85"/>
      <c r="I406" s="82">
        <f t="shared" si="62"/>
        <v>0</v>
      </c>
      <c r="J406" s="83" t="str">
        <f t="shared" si="63"/>
        <v>Kurang</v>
      </c>
      <c r="K406" s="83" t="str">
        <f t="shared" si="64"/>
        <v>Kurang</v>
      </c>
      <c r="L406" s="83" t="str">
        <f t="shared" si="65"/>
        <v>Kurang</v>
      </c>
      <c r="M406" s="83" t="str">
        <f t="shared" si="66"/>
        <v>Kurang</v>
      </c>
      <c r="N406" s="64"/>
      <c r="O406" s="3" t="str">
        <f t="shared" si="68"/>
        <v xml:space="preserve"> </v>
      </c>
      <c r="P406" s="3" t="str">
        <f t="shared" si="69"/>
        <v xml:space="preserve"> </v>
      </c>
      <c r="Q406" s="3" t="str">
        <f t="shared" si="70"/>
        <v xml:space="preserve"> </v>
      </c>
      <c r="R406" s="3" t="str">
        <f t="shared" si="71"/>
        <v xml:space="preserve"> </v>
      </c>
      <c r="S406" s="82">
        <f t="shared" si="67"/>
        <v>0</v>
      </c>
    </row>
    <row r="407" spans="1:19" s="67" customFormat="1" ht="14.25" x14ac:dyDescent="0.25">
      <c r="A407" s="46">
        <f>BIODATA!A405</f>
        <v>400</v>
      </c>
      <c r="B407" s="46">
        <f>BIODATA!D405</f>
        <v>0</v>
      </c>
      <c r="C407" s="47">
        <f>BIODATA!E405</f>
        <v>0</v>
      </c>
      <c r="D407" s="46">
        <f>BIODATA!G405</f>
        <v>0</v>
      </c>
      <c r="E407" s="6"/>
      <c r="F407" s="6"/>
      <c r="G407" s="17"/>
      <c r="H407" s="88"/>
      <c r="I407" s="80">
        <f t="shared" si="62"/>
        <v>0</v>
      </c>
      <c r="J407" s="81" t="str">
        <f t="shared" si="63"/>
        <v>Kurang</v>
      </c>
      <c r="K407" s="81" t="str">
        <f t="shared" si="64"/>
        <v>Kurang</v>
      </c>
      <c r="L407" s="81" t="str">
        <f t="shared" si="65"/>
        <v>Kurang</v>
      </c>
      <c r="M407" s="81" t="str">
        <f t="shared" si="66"/>
        <v>Kurang</v>
      </c>
      <c r="N407" s="64"/>
      <c r="O407" s="3" t="str">
        <f t="shared" si="68"/>
        <v xml:space="preserve"> </v>
      </c>
      <c r="P407" s="3" t="str">
        <f t="shared" si="69"/>
        <v xml:space="preserve"> </v>
      </c>
      <c r="Q407" s="3" t="str">
        <f t="shared" si="70"/>
        <v xml:space="preserve"> </v>
      </c>
      <c r="R407" s="3" t="str">
        <f t="shared" si="71"/>
        <v xml:space="preserve"> </v>
      </c>
      <c r="S407" s="80">
        <f t="shared" si="67"/>
        <v>0</v>
      </c>
    </row>
    <row r="408" spans="1:19" s="76" customFormat="1" x14ac:dyDescent="0.25">
      <c r="A408" s="74"/>
      <c r="B408" s="74"/>
      <c r="C408" s="74"/>
      <c r="D408" s="74"/>
      <c r="E408" s="74"/>
      <c r="F408" s="74"/>
      <c r="G408" s="74"/>
      <c r="H408" s="74"/>
      <c r="I408" s="74"/>
      <c r="J408" s="75"/>
      <c r="K408" s="75"/>
      <c r="L408" s="75"/>
      <c r="M408" s="75"/>
      <c r="N408" s="64"/>
      <c r="O408" s="74"/>
      <c r="P408" s="74"/>
      <c r="Q408" s="74"/>
      <c r="R408" s="74"/>
      <c r="S408" s="74"/>
    </row>
    <row r="409" spans="1:19" x14ac:dyDescent="0.25">
      <c r="A409" s="64"/>
      <c r="B409" s="64"/>
      <c r="C409" s="64"/>
      <c r="D409" s="64"/>
      <c r="E409" s="64"/>
      <c r="F409" s="64"/>
      <c r="G409" s="64"/>
      <c r="H409" s="64"/>
      <c r="I409" s="64"/>
      <c r="J409" s="64" t="s">
        <v>2</v>
      </c>
      <c r="K409" s="75"/>
      <c r="L409" s="75"/>
      <c r="M409" s="75"/>
      <c r="N409" s="64"/>
      <c r="O409" s="64"/>
      <c r="P409" s="64"/>
      <c r="Q409" s="64"/>
      <c r="R409" s="64"/>
      <c r="S409" s="64"/>
    </row>
    <row r="410" spans="1:19" x14ac:dyDescent="0.25">
      <c r="A410" s="64"/>
      <c r="B410" s="64"/>
      <c r="C410" s="64"/>
      <c r="D410" s="64"/>
      <c r="E410" s="64"/>
      <c r="F410" s="64"/>
      <c r="G410" s="64"/>
      <c r="H410" s="64"/>
      <c r="I410" s="64"/>
      <c r="J410" s="75"/>
      <c r="K410" s="75"/>
      <c r="L410" s="75"/>
      <c r="M410" s="75"/>
      <c r="N410" s="64"/>
      <c r="O410" s="64"/>
      <c r="P410" s="64"/>
      <c r="Q410" s="64"/>
      <c r="R410" s="64"/>
      <c r="S410" s="64"/>
    </row>
    <row r="411" spans="1:19" hidden="1" x14ac:dyDescent="0.25"/>
  </sheetData>
  <sheetProtection algorithmName="SHA-512" hashValue="U3KWmadQGRhTkVVfCzJxNzSbewpB3wK6FBOqVcUOOUZskuzd84MzJjXHZdjullPTn58dqi6ay2eXx/6h1JvBVw==" saltValue="z3I//OOUG4fxkHO+MY05+g==" spinCount="100000" sheet="1" selectLockedCells="1"/>
  <mergeCells count="11">
    <mergeCell ref="O5:Q5"/>
    <mergeCell ref="R5:R6"/>
    <mergeCell ref="S5:S6"/>
    <mergeCell ref="I5:I6"/>
    <mergeCell ref="J5:M5"/>
    <mergeCell ref="C1:D4"/>
    <mergeCell ref="E5:H5"/>
    <mergeCell ref="A5:A6"/>
    <mergeCell ref="B5:B6"/>
    <mergeCell ref="C5:C6"/>
    <mergeCell ref="D5:D6"/>
  </mergeCells>
  <conditionalFormatting sqref="J8">
    <cfRule type="colorScale" priority="19">
      <colorScale>
        <cfvo type="num" val="55.1"/>
        <cfvo type="num" val="70.099999999999994"/>
        <cfvo type="num" val="85.1"/>
        <color rgb="FFF8696B"/>
        <color rgb="FFFFEB84"/>
        <color rgb="FF63BE7B"/>
      </colorScale>
    </cfRule>
  </conditionalFormatting>
  <conditionalFormatting sqref="K8">
    <cfRule type="colorScale" priority="18">
      <colorScale>
        <cfvo type="percentile" val="10"/>
        <cfvo type="percentile" val="50"/>
        <cfvo type="percentile" val="90"/>
        <color rgb="FFF8696B"/>
        <color rgb="FFFFEB84"/>
        <color rgb="FF63BE7B"/>
      </colorScale>
    </cfRule>
  </conditionalFormatting>
  <conditionalFormatting sqref="J8:M407">
    <cfRule type="containsText" dxfId="18" priority="20" operator="containsText" text="Kurang">
      <formula>NOT(ISERROR(SEARCH("Kurang",J8)))</formula>
    </cfRule>
    <cfRule type="containsText" dxfId="17" priority="21" operator="containsText" text="Kurang">
      <formula>NOT(ISERROR(SEARCH("Kurang",J8)))</formula>
    </cfRule>
    <cfRule type="containsText" dxfId="16" priority="22" operator="containsText" text="Baik">
      <formula>NOT(ISERROR(SEARCH("Baik",J8)))</formula>
    </cfRule>
    <cfRule type="containsText" dxfId="15" priority="23" operator="containsText" text="Cukup">
      <formula>NOT(ISERROR(SEARCH("Cukup",J8)))</formula>
    </cfRule>
    <cfRule type="containsText" dxfId="14" priority="24" operator="containsText" text="Sangat Baik">
      <formula>NOT(ISERROR(SEARCH("Sangat Baik",J8)))</formula>
    </cfRule>
    <cfRule type="containsText" dxfId="13" priority="25" operator="containsText" text="Baik">
      <formula>NOT(ISERROR(SEARCH("Baik",J8)))</formula>
    </cfRule>
    <cfRule type="containsText" dxfId="12" priority="26" operator="containsText" text="Sangat Baik">
      <formula>NOT(ISERROR(SEARCH("Sangat Baik",J8)))</formula>
    </cfRule>
    <cfRule type="containsText" dxfId="11" priority="27" operator="containsText" text="Kurang">
      <formula>NOT(ISERROR(SEARCH("Kurang",J8)))</formula>
    </cfRule>
    <cfRule type="containsText" dxfId="10" priority="28" operator="containsText" text="Kurang">
      <formula>NOT(ISERROR(SEARCH("Kurang",J8)))</formula>
    </cfRule>
    <cfRule type="containsText" dxfId="9" priority="29" operator="containsText" text="Baik">
      <formula>NOT(ISERROR(SEARCH("Baik",J8)))</formula>
    </cfRule>
    <cfRule type="containsText" dxfId="8" priority="30" operator="containsText" text="Baik">
      <formula>NOT(ISERROR(SEARCH("Baik",J8)))</formula>
    </cfRule>
    <cfRule type="containsText" dxfId="7" priority="31" operator="containsText" text="Cukup">
      <formula>NOT(ISERROR(SEARCH("Cukup",J8)))</formula>
    </cfRule>
    <cfRule type="containsText" dxfId="6" priority="32" operator="containsText" text="Kurang">
      <formula>NOT(ISERROR(SEARCH("Kurang",J8)))</formula>
    </cfRule>
    <cfRule type="dataBar" priority="3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{F03153C1-C30D-4386-BAA2-8AD5F9A3BFB9}</x14:id>
        </ext>
      </extLst>
    </cfRule>
    <cfRule type="containsText" dxfId="5" priority="34" operator="containsText" text="Sangat Baik">
      <formula>NOT(ISERROR(SEARCH("Sangat Baik",J8)))</formula>
    </cfRule>
    <cfRule type="containsText" dxfId="4" priority="35" operator="containsText" text="Kurang">
      <formula>NOT(ISERROR(SEARCH("Kurang",J8)))</formula>
    </cfRule>
    <cfRule type="colorScale" priority="36">
      <colorScale>
        <cfvo type="formula" val="&quot;Kurang&quot;"/>
        <cfvo type="formula" val="&quot;Cukup&quot;"/>
        <cfvo type="formula" val="&quot;Sangat Baik&quot;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Group Box 1">
              <controlPr defaultSize="0" autoFill="0" autoPict="0">
                <anchor moveWithCells="1">
                  <from>
                    <xdr:col>0</xdr:col>
                    <xdr:colOff>85725</xdr:colOff>
                    <xdr:row>0</xdr:row>
                    <xdr:rowOff>161925</xdr:rowOff>
                  </from>
                  <to>
                    <xdr:col>1</xdr:col>
                    <xdr:colOff>352425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Group Box 2">
              <controlPr defaultSize="0" autoFill="0" autoPict="0">
                <anchor moveWithCells="1">
                  <from>
                    <xdr:col>1</xdr:col>
                    <xdr:colOff>514350</xdr:colOff>
                    <xdr:row>0</xdr:row>
                    <xdr:rowOff>180975</xdr:rowOff>
                  </from>
                  <to>
                    <xdr:col>1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3153C1-C30D-4386-BAA2-8AD5F9A3BFB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J8:M407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J409"/>
  <sheetViews>
    <sheetView showGridLines="0" showRowColHeaders="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I7" sqref="I7"/>
    </sheetView>
  </sheetViews>
  <sheetFormatPr defaultColWidth="0" defaultRowHeight="15" zeroHeight="1" x14ac:dyDescent="0.25"/>
  <cols>
    <col min="1" max="1" width="7.140625" style="59" customWidth="1"/>
    <col min="2" max="2" width="24.5703125" style="59" customWidth="1"/>
    <col min="3" max="3" width="33.140625" style="59" customWidth="1"/>
    <col min="4" max="4" width="36.28515625" style="59" customWidth="1"/>
    <col min="5" max="8" width="7.28515625" style="59" customWidth="1"/>
    <col min="9" max="9" width="10.42578125" style="59" customWidth="1"/>
    <col min="10" max="10" width="10" style="59" customWidth="1"/>
    <col min="11" max="15" width="7.28515625" style="59" customWidth="1"/>
    <col min="16" max="16" width="11.7109375" style="59" customWidth="1"/>
    <col min="17" max="17" width="7.28515625" style="59" customWidth="1"/>
    <col min="18" max="18" width="7.5703125" style="59" customWidth="1"/>
    <col min="19" max="19" width="9.140625" style="59" customWidth="1"/>
    <col min="20" max="36" width="9.140625" style="59" hidden="1" customWidth="1"/>
    <col min="37" max="16384" width="0" style="59" hidden="1"/>
  </cols>
  <sheetData>
    <row r="1" spans="1:34" ht="22.5" x14ac:dyDescent="0.3">
      <c r="A1" s="138"/>
      <c r="B1" s="138"/>
      <c r="C1" s="305" t="s">
        <v>111</v>
      </c>
      <c r="D1" s="305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9"/>
      <c r="S1" s="19"/>
    </row>
    <row r="2" spans="1:34" ht="18.75" x14ac:dyDescent="0.3">
      <c r="A2" s="139"/>
      <c r="B2" s="139"/>
      <c r="C2" s="305"/>
      <c r="D2" s="305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9"/>
      <c r="S2" s="19"/>
    </row>
    <row r="3" spans="1:34" ht="16.5" thickBot="1" x14ac:dyDescent="0.3">
      <c r="A3" s="300"/>
      <c r="B3" s="300"/>
      <c r="C3" s="306"/>
      <c r="D3" s="306"/>
      <c r="E3" s="60"/>
      <c r="F3" s="60"/>
      <c r="G3" s="60"/>
      <c r="H3" s="6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34" ht="22.5" customHeight="1" x14ac:dyDescent="0.25">
      <c r="A4" s="301" t="s">
        <v>60</v>
      </c>
      <c r="B4" s="302"/>
      <c r="C4" s="303" t="s">
        <v>8</v>
      </c>
      <c r="D4" s="303" t="s">
        <v>25</v>
      </c>
      <c r="E4" s="292" t="s">
        <v>47</v>
      </c>
      <c r="F4" s="292" t="s">
        <v>39</v>
      </c>
      <c r="G4" s="292" t="s">
        <v>48</v>
      </c>
      <c r="H4" s="292" t="s">
        <v>50</v>
      </c>
      <c r="I4" s="292" t="s">
        <v>2018</v>
      </c>
      <c r="J4" s="292" t="s">
        <v>2019</v>
      </c>
      <c r="K4" s="292" t="s">
        <v>2020</v>
      </c>
      <c r="L4" s="292" t="s">
        <v>55</v>
      </c>
      <c r="M4" s="292" t="s">
        <v>2021</v>
      </c>
      <c r="N4" s="292" t="s">
        <v>2022</v>
      </c>
      <c r="O4" s="292" t="s">
        <v>2012</v>
      </c>
      <c r="P4" s="292" t="s">
        <v>2023</v>
      </c>
      <c r="Q4" s="298" t="s">
        <v>2024</v>
      </c>
      <c r="R4" s="296" t="s">
        <v>26</v>
      </c>
      <c r="S4" s="19"/>
      <c r="U4" s="292" t="s">
        <v>47</v>
      </c>
      <c r="V4" s="292" t="s">
        <v>39</v>
      </c>
      <c r="W4" s="292" t="s">
        <v>48</v>
      </c>
      <c r="X4" s="292" t="s">
        <v>49</v>
      </c>
      <c r="Y4" s="292" t="s">
        <v>50</v>
      </c>
      <c r="Z4" s="292" t="s">
        <v>51</v>
      </c>
      <c r="AA4" s="292" t="s">
        <v>52</v>
      </c>
      <c r="AB4" s="292" t="s">
        <v>53</v>
      </c>
      <c r="AC4" s="292" t="s">
        <v>54</v>
      </c>
      <c r="AD4" s="292" t="s">
        <v>55</v>
      </c>
      <c r="AE4" s="292" t="s">
        <v>56</v>
      </c>
      <c r="AF4" s="292" t="s">
        <v>20</v>
      </c>
      <c r="AG4" s="294" t="s">
        <v>57</v>
      </c>
      <c r="AH4" s="296" t="s">
        <v>26</v>
      </c>
    </row>
    <row r="5" spans="1:34" ht="57.75" customHeight="1" x14ac:dyDescent="0.25">
      <c r="A5" s="61" t="s">
        <v>58</v>
      </c>
      <c r="B5" s="62" t="s">
        <v>59</v>
      </c>
      <c r="C5" s="304"/>
      <c r="D5" s="304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9"/>
      <c r="R5" s="297"/>
      <c r="S5" s="19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5"/>
      <c r="AH5" s="297"/>
    </row>
    <row r="6" spans="1:34" ht="17.25" customHeight="1" x14ac:dyDescent="0.2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208">
        <v>18</v>
      </c>
      <c r="S6" s="209"/>
      <c r="T6" s="209"/>
      <c r="U6" s="63">
        <v>21</v>
      </c>
      <c r="V6" s="63">
        <v>22</v>
      </c>
      <c r="W6" s="63">
        <v>23</v>
      </c>
      <c r="X6" s="63">
        <v>24</v>
      </c>
      <c r="Y6" s="63">
        <v>25</v>
      </c>
      <c r="Z6" s="63">
        <v>26</v>
      </c>
      <c r="AA6" s="63">
        <v>27</v>
      </c>
      <c r="AB6" s="63">
        <v>28</v>
      </c>
      <c r="AC6" s="63">
        <v>29</v>
      </c>
      <c r="AD6" s="63">
        <v>30</v>
      </c>
      <c r="AE6" s="63">
        <v>31</v>
      </c>
      <c r="AF6" s="63">
        <v>32</v>
      </c>
      <c r="AG6" s="63">
        <v>33</v>
      </c>
      <c r="AH6" s="63">
        <v>34</v>
      </c>
    </row>
    <row r="7" spans="1:34" ht="17.100000000000001" customHeight="1" x14ac:dyDescent="0.25">
      <c r="A7" s="202">
        <f>BIODATA!A6</f>
        <v>1</v>
      </c>
      <c r="B7" s="202" t="str">
        <f>BIODATA!D6</f>
        <v>4-18-11-02-101-001-8</v>
      </c>
      <c r="C7" s="203" t="str">
        <f>BIODATA!E6</f>
        <v xml:space="preserve"> ACHMAD ARIFA'I</v>
      </c>
      <c r="D7" s="204" t="str">
        <f>BIODATA!G6</f>
        <v>Akuntansi</v>
      </c>
      <c r="E7" s="199">
        <v>80</v>
      </c>
      <c r="F7" s="199">
        <v>80</v>
      </c>
      <c r="G7" s="200">
        <v>90</v>
      </c>
      <c r="H7" s="200">
        <v>90</v>
      </c>
      <c r="I7" s="200">
        <v>90</v>
      </c>
      <c r="J7" s="200"/>
      <c r="K7" s="200"/>
      <c r="L7" s="200"/>
      <c r="M7" s="201"/>
      <c r="N7" s="201"/>
      <c r="O7" s="201"/>
      <c r="P7" s="201"/>
      <c r="Q7" s="201"/>
      <c r="R7" s="207">
        <f>IFERROR(AVERAGE(E7:Q7)," ")</f>
        <v>86</v>
      </c>
      <c r="S7" s="19"/>
      <c r="U7" s="116">
        <f t="shared" ref="U7" si="0">IFERROR(AVERAGE(E7)," ")</f>
        <v>80</v>
      </c>
      <c r="V7" s="116">
        <f t="shared" ref="V7" si="1">IFERROR(AVERAGE(F7)," ")</f>
        <v>80</v>
      </c>
      <c r="W7" s="116">
        <f t="shared" ref="W7" si="2">IFERROR(AVERAGE(G7)," ")</f>
        <v>90</v>
      </c>
      <c r="X7" s="116">
        <f t="shared" ref="X7" si="3">IFERROR(AVERAGE(H7)," ")</f>
        <v>90</v>
      </c>
      <c r="Y7" s="116">
        <f t="shared" ref="Y7" si="4">IFERROR(AVERAGE(I7)," ")</f>
        <v>90</v>
      </c>
      <c r="Z7" s="116" t="str">
        <f t="shared" ref="Z7" si="5">IFERROR(AVERAGE(J7)," ")</f>
        <v xml:space="preserve"> </v>
      </c>
      <c r="AA7" s="116" t="str">
        <f t="shared" ref="AA7" si="6">IFERROR(AVERAGE(K7)," ")</f>
        <v xml:space="preserve"> </v>
      </c>
      <c r="AB7" s="116" t="str">
        <f t="shared" ref="AB7" si="7">IFERROR(AVERAGE(L7)," ")</f>
        <v xml:space="preserve"> </v>
      </c>
      <c r="AC7" s="116" t="str">
        <f t="shared" ref="AC7" si="8">IFERROR(AVERAGE(M7)," ")</f>
        <v xml:space="preserve"> </v>
      </c>
      <c r="AD7" s="116" t="str">
        <f t="shared" ref="AD7" si="9">IFERROR(AVERAGE(N7)," ")</f>
        <v xml:space="preserve"> </v>
      </c>
      <c r="AE7" s="116" t="str">
        <f t="shared" ref="AE7" si="10">IFERROR(AVERAGE(O7)," ")</f>
        <v xml:space="preserve"> </v>
      </c>
      <c r="AF7" s="116" t="str">
        <f t="shared" ref="AF7" si="11">IFERROR(AVERAGE(P7)," ")</f>
        <v xml:space="preserve"> </v>
      </c>
      <c r="AG7" s="116" t="str">
        <f>IFERROR(AVERAGE(Q7)," ")</f>
        <v xml:space="preserve"> </v>
      </c>
      <c r="AH7" s="121">
        <f>IFERROR(AVERAGE(U7:AG7)," ")</f>
        <v>86</v>
      </c>
    </row>
    <row r="8" spans="1:34" ht="17.100000000000001" customHeight="1" x14ac:dyDescent="0.25">
      <c r="A8" s="202">
        <f>BIODATA!A7</f>
        <v>2</v>
      </c>
      <c r="B8" s="202" t="str">
        <f>BIODATA!D7</f>
        <v>4-18-11-02-101-002-7</v>
      </c>
      <c r="C8" s="203" t="str">
        <f>BIODATA!E7</f>
        <v xml:space="preserve"> ADE MELANIA</v>
      </c>
      <c r="D8" s="205" t="str">
        <f>BIODATA!G7</f>
        <v>Akuntansi</v>
      </c>
      <c r="E8" s="199">
        <v>80</v>
      </c>
      <c r="F8" s="199">
        <v>80</v>
      </c>
      <c r="G8" s="200">
        <v>50</v>
      </c>
      <c r="H8" s="200"/>
      <c r="I8" s="200"/>
      <c r="J8" s="200"/>
      <c r="K8" s="200"/>
      <c r="L8" s="200"/>
      <c r="M8" s="201"/>
      <c r="N8" s="201"/>
      <c r="O8" s="201"/>
      <c r="P8" s="201"/>
      <c r="Q8" s="201"/>
      <c r="R8" s="207">
        <f t="shared" ref="R8:R71" si="12">IFERROR(AVERAGE(E8:Q8)," ")</f>
        <v>70</v>
      </c>
      <c r="S8" s="19"/>
      <c r="U8" s="116">
        <f t="shared" ref="U8:U71" si="13">IFERROR(AVERAGE(E8)," ")</f>
        <v>80</v>
      </c>
      <c r="V8" s="116">
        <f t="shared" ref="V8:V71" si="14">IFERROR(AVERAGE(F8)," ")</f>
        <v>80</v>
      </c>
      <c r="W8" s="116">
        <f t="shared" ref="W8:W71" si="15">IFERROR(AVERAGE(G8)," ")</f>
        <v>50</v>
      </c>
      <c r="X8" s="116" t="str">
        <f t="shared" ref="X8:X71" si="16">IFERROR(AVERAGE(H8)," ")</f>
        <v xml:space="preserve"> </v>
      </c>
      <c r="Y8" s="116" t="str">
        <f t="shared" ref="Y8:Y71" si="17">IFERROR(AVERAGE(I8)," ")</f>
        <v xml:space="preserve"> </v>
      </c>
      <c r="Z8" s="116" t="str">
        <f t="shared" ref="Z8:Z71" si="18">IFERROR(AVERAGE(J8)," ")</f>
        <v xml:space="preserve"> </v>
      </c>
      <c r="AA8" s="116" t="str">
        <f t="shared" ref="AA8:AA71" si="19">IFERROR(AVERAGE(K8)," ")</f>
        <v xml:space="preserve"> </v>
      </c>
      <c r="AB8" s="116" t="str">
        <f t="shared" ref="AB8:AB71" si="20">IFERROR(AVERAGE(L8)," ")</f>
        <v xml:space="preserve"> </v>
      </c>
      <c r="AC8" s="116" t="str">
        <f t="shared" ref="AC8:AC71" si="21">IFERROR(AVERAGE(M8)," ")</f>
        <v xml:space="preserve"> </v>
      </c>
      <c r="AD8" s="116" t="str">
        <f t="shared" ref="AD8:AD71" si="22">IFERROR(AVERAGE(N8)," ")</f>
        <v xml:space="preserve"> </v>
      </c>
      <c r="AE8" s="116" t="str">
        <f t="shared" ref="AE8:AE71" si="23">IFERROR(AVERAGE(O8)," ")</f>
        <v xml:space="preserve"> </v>
      </c>
      <c r="AF8" s="116" t="str">
        <f t="shared" ref="AF8:AF71" si="24">IFERROR(AVERAGE(P8)," ")</f>
        <v xml:space="preserve"> </v>
      </c>
      <c r="AG8" s="116" t="str">
        <f t="shared" ref="AG8:AG71" si="25">IFERROR(AVERAGE(Q8)," ")</f>
        <v xml:space="preserve"> </v>
      </c>
      <c r="AH8" s="121">
        <f t="shared" ref="AH8:AH70" si="26">IFERROR(AVERAGE(U8:AG8)," ")</f>
        <v>70</v>
      </c>
    </row>
    <row r="9" spans="1:34" ht="17.100000000000001" customHeight="1" x14ac:dyDescent="0.25">
      <c r="A9" s="202">
        <f>BIODATA!A8</f>
        <v>3</v>
      </c>
      <c r="B9" s="202" t="str">
        <f>BIODATA!D8</f>
        <v>021010036</v>
      </c>
      <c r="C9" s="203" t="str">
        <f>BIODATA!E8</f>
        <v xml:space="preserve"> AGUNG LESMANA</v>
      </c>
      <c r="D9" s="205" t="str">
        <f>BIODATA!G8</f>
        <v>Akuntansi</v>
      </c>
      <c r="E9" s="199"/>
      <c r="F9" s="199"/>
      <c r="G9" s="200"/>
      <c r="H9" s="200"/>
      <c r="I9" s="200"/>
      <c r="J9" s="200"/>
      <c r="K9" s="200"/>
      <c r="L9" s="200"/>
      <c r="M9" s="201"/>
      <c r="N9" s="201"/>
      <c r="O9" s="201"/>
      <c r="P9" s="201"/>
      <c r="Q9" s="201"/>
      <c r="R9" s="207" t="str">
        <f t="shared" si="12"/>
        <v xml:space="preserve"> </v>
      </c>
      <c r="S9" s="19"/>
      <c r="U9" s="116" t="str">
        <f t="shared" si="13"/>
        <v xml:space="preserve"> </v>
      </c>
      <c r="V9" s="116" t="str">
        <f t="shared" si="14"/>
        <v xml:space="preserve"> </v>
      </c>
      <c r="W9" s="116" t="str">
        <f t="shared" si="15"/>
        <v xml:space="preserve"> </v>
      </c>
      <c r="X9" s="116" t="str">
        <f t="shared" si="16"/>
        <v xml:space="preserve"> </v>
      </c>
      <c r="Y9" s="116" t="str">
        <f t="shared" si="17"/>
        <v xml:space="preserve"> </v>
      </c>
      <c r="Z9" s="116" t="str">
        <f t="shared" si="18"/>
        <v xml:space="preserve"> </v>
      </c>
      <c r="AA9" s="116" t="str">
        <f t="shared" si="19"/>
        <v xml:space="preserve"> </v>
      </c>
      <c r="AB9" s="116" t="str">
        <f t="shared" si="20"/>
        <v xml:space="preserve"> </v>
      </c>
      <c r="AC9" s="116" t="str">
        <f t="shared" si="21"/>
        <v xml:space="preserve"> </v>
      </c>
      <c r="AD9" s="116" t="str">
        <f t="shared" si="22"/>
        <v xml:space="preserve"> </v>
      </c>
      <c r="AE9" s="116" t="str">
        <f t="shared" si="23"/>
        <v xml:space="preserve"> </v>
      </c>
      <c r="AF9" s="116" t="str">
        <f t="shared" si="24"/>
        <v xml:space="preserve"> </v>
      </c>
      <c r="AG9" s="116" t="str">
        <f t="shared" si="25"/>
        <v xml:space="preserve"> </v>
      </c>
      <c r="AH9" s="121" t="str">
        <f t="shared" si="26"/>
        <v xml:space="preserve"> </v>
      </c>
    </row>
    <row r="10" spans="1:34" ht="17.100000000000001" customHeight="1" x14ac:dyDescent="0.25">
      <c r="A10" s="202">
        <f>BIODATA!A9</f>
        <v>4</v>
      </c>
      <c r="B10" s="202" t="str">
        <f>BIODATA!D9</f>
        <v>021010045</v>
      </c>
      <c r="C10" s="203" t="str">
        <f>BIODATA!E9</f>
        <v xml:space="preserve"> ALFIN LUHUR</v>
      </c>
      <c r="D10" s="205" t="str">
        <f>BIODATA!G9</f>
        <v>Akuntansi</v>
      </c>
      <c r="E10" s="199"/>
      <c r="F10" s="199"/>
      <c r="G10" s="200"/>
      <c r="H10" s="200"/>
      <c r="I10" s="200"/>
      <c r="J10" s="200"/>
      <c r="K10" s="200"/>
      <c r="L10" s="200"/>
      <c r="M10" s="201"/>
      <c r="N10" s="201"/>
      <c r="O10" s="201"/>
      <c r="P10" s="201"/>
      <c r="Q10" s="201"/>
      <c r="R10" s="207" t="str">
        <f t="shared" si="12"/>
        <v xml:space="preserve"> </v>
      </c>
      <c r="S10" s="19"/>
      <c r="U10" s="116" t="str">
        <f t="shared" si="13"/>
        <v xml:space="preserve"> </v>
      </c>
      <c r="V10" s="116" t="str">
        <f t="shared" si="14"/>
        <v xml:space="preserve"> </v>
      </c>
      <c r="W10" s="116" t="str">
        <f t="shared" si="15"/>
        <v xml:space="preserve"> </v>
      </c>
      <c r="X10" s="116" t="str">
        <f t="shared" si="16"/>
        <v xml:space="preserve"> </v>
      </c>
      <c r="Y10" s="116" t="str">
        <f t="shared" si="17"/>
        <v xml:space="preserve"> </v>
      </c>
      <c r="Z10" s="116" t="str">
        <f t="shared" si="18"/>
        <v xml:space="preserve"> </v>
      </c>
      <c r="AA10" s="116" t="str">
        <f t="shared" si="19"/>
        <v xml:space="preserve"> </v>
      </c>
      <c r="AB10" s="116" t="str">
        <f t="shared" si="20"/>
        <v xml:space="preserve"> </v>
      </c>
      <c r="AC10" s="116" t="str">
        <f t="shared" si="21"/>
        <v xml:space="preserve"> </v>
      </c>
      <c r="AD10" s="116" t="str">
        <f t="shared" si="22"/>
        <v xml:space="preserve"> </v>
      </c>
      <c r="AE10" s="116" t="str">
        <f t="shared" si="23"/>
        <v xml:space="preserve"> </v>
      </c>
      <c r="AF10" s="116" t="str">
        <f t="shared" si="24"/>
        <v xml:space="preserve"> </v>
      </c>
      <c r="AG10" s="116" t="str">
        <f t="shared" si="25"/>
        <v xml:space="preserve"> </v>
      </c>
      <c r="AH10" s="121" t="str">
        <f t="shared" si="26"/>
        <v xml:space="preserve"> </v>
      </c>
    </row>
    <row r="11" spans="1:34" ht="17.100000000000001" customHeight="1" x14ac:dyDescent="0.25">
      <c r="A11" s="202">
        <f>BIODATA!A10</f>
        <v>5</v>
      </c>
      <c r="B11" s="202" t="str">
        <f>BIODATA!D10</f>
        <v>021010054</v>
      </c>
      <c r="C11" s="203" t="str">
        <f>BIODATA!E10</f>
        <v xml:space="preserve"> ARASNI WAYAN SREWAHYUNI</v>
      </c>
      <c r="D11" s="205" t="str">
        <f>BIODATA!G10</f>
        <v>Akuntansi</v>
      </c>
      <c r="E11" s="199"/>
      <c r="F11" s="199"/>
      <c r="G11" s="200"/>
      <c r="H11" s="200"/>
      <c r="I11" s="200"/>
      <c r="J11" s="200"/>
      <c r="K11" s="200"/>
      <c r="L11" s="200"/>
      <c r="M11" s="201"/>
      <c r="N11" s="201"/>
      <c r="O11" s="201"/>
      <c r="P11" s="201"/>
      <c r="Q11" s="201"/>
      <c r="R11" s="207" t="str">
        <f t="shared" si="12"/>
        <v xml:space="preserve"> </v>
      </c>
      <c r="S11" s="19"/>
      <c r="U11" s="116" t="str">
        <f t="shared" si="13"/>
        <v xml:space="preserve"> </v>
      </c>
      <c r="V11" s="116" t="str">
        <f t="shared" si="14"/>
        <v xml:space="preserve"> </v>
      </c>
      <c r="W11" s="116" t="str">
        <f t="shared" si="15"/>
        <v xml:space="preserve"> </v>
      </c>
      <c r="X11" s="116" t="str">
        <f t="shared" si="16"/>
        <v xml:space="preserve"> </v>
      </c>
      <c r="Y11" s="116" t="str">
        <f t="shared" si="17"/>
        <v xml:space="preserve"> </v>
      </c>
      <c r="Z11" s="116" t="str">
        <f t="shared" si="18"/>
        <v xml:space="preserve"> </v>
      </c>
      <c r="AA11" s="116" t="str">
        <f t="shared" si="19"/>
        <v xml:space="preserve"> </v>
      </c>
      <c r="AB11" s="116" t="str">
        <f t="shared" si="20"/>
        <v xml:space="preserve"> </v>
      </c>
      <c r="AC11" s="116" t="str">
        <f t="shared" si="21"/>
        <v xml:space="preserve"> </v>
      </c>
      <c r="AD11" s="116" t="str">
        <f t="shared" si="22"/>
        <v xml:space="preserve"> </v>
      </c>
      <c r="AE11" s="116" t="str">
        <f t="shared" si="23"/>
        <v xml:space="preserve"> </v>
      </c>
      <c r="AF11" s="116" t="str">
        <f t="shared" si="24"/>
        <v xml:space="preserve"> </v>
      </c>
      <c r="AG11" s="116" t="str">
        <f t="shared" si="25"/>
        <v xml:space="preserve"> </v>
      </c>
      <c r="AH11" s="121" t="str">
        <f t="shared" si="26"/>
        <v xml:space="preserve"> </v>
      </c>
    </row>
    <row r="12" spans="1:34" ht="17.100000000000001" customHeight="1" x14ac:dyDescent="0.25">
      <c r="A12" s="202">
        <f>BIODATA!A11</f>
        <v>6</v>
      </c>
      <c r="B12" s="202" t="str">
        <f>BIODATA!D11</f>
        <v>021010063</v>
      </c>
      <c r="C12" s="203" t="str">
        <f>BIODATA!E11</f>
        <v xml:space="preserve"> DEDEK IRWANTO</v>
      </c>
      <c r="D12" s="205" t="str">
        <f>BIODATA!G11</f>
        <v>Akuntansi</v>
      </c>
      <c r="E12" s="199"/>
      <c r="F12" s="199"/>
      <c r="G12" s="200"/>
      <c r="H12" s="200"/>
      <c r="I12" s="200"/>
      <c r="J12" s="200"/>
      <c r="K12" s="200"/>
      <c r="L12" s="200"/>
      <c r="M12" s="201"/>
      <c r="N12" s="201"/>
      <c r="O12" s="201"/>
      <c r="P12" s="201"/>
      <c r="Q12" s="201"/>
      <c r="R12" s="207" t="str">
        <f t="shared" si="12"/>
        <v xml:space="preserve"> </v>
      </c>
      <c r="S12" s="19"/>
      <c r="U12" s="116" t="str">
        <f t="shared" si="13"/>
        <v xml:space="preserve"> </v>
      </c>
      <c r="V12" s="116" t="str">
        <f t="shared" si="14"/>
        <v xml:space="preserve"> </v>
      </c>
      <c r="W12" s="116" t="str">
        <f t="shared" si="15"/>
        <v xml:space="preserve"> </v>
      </c>
      <c r="X12" s="116" t="str">
        <f t="shared" si="16"/>
        <v xml:space="preserve"> </v>
      </c>
      <c r="Y12" s="116" t="str">
        <f t="shared" si="17"/>
        <v xml:space="preserve"> </v>
      </c>
      <c r="Z12" s="116" t="str">
        <f t="shared" si="18"/>
        <v xml:space="preserve"> </v>
      </c>
      <c r="AA12" s="116" t="str">
        <f t="shared" si="19"/>
        <v xml:space="preserve"> </v>
      </c>
      <c r="AB12" s="116" t="str">
        <f t="shared" si="20"/>
        <v xml:space="preserve"> </v>
      </c>
      <c r="AC12" s="116" t="str">
        <f t="shared" si="21"/>
        <v xml:space="preserve"> </v>
      </c>
      <c r="AD12" s="116" t="str">
        <f t="shared" si="22"/>
        <v xml:space="preserve"> </v>
      </c>
      <c r="AE12" s="116" t="str">
        <f t="shared" si="23"/>
        <v xml:space="preserve"> </v>
      </c>
      <c r="AF12" s="116" t="str">
        <f t="shared" si="24"/>
        <v xml:space="preserve"> </v>
      </c>
      <c r="AG12" s="116" t="str">
        <f t="shared" si="25"/>
        <v xml:space="preserve"> </v>
      </c>
      <c r="AH12" s="121" t="str">
        <f t="shared" si="26"/>
        <v xml:space="preserve"> </v>
      </c>
    </row>
    <row r="13" spans="1:34" ht="17.100000000000001" customHeight="1" x14ac:dyDescent="0.25">
      <c r="A13" s="202">
        <f>BIODATA!A12</f>
        <v>7</v>
      </c>
      <c r="B13" s="202" t="str">
        <f>BIODATA!D12</f>
        <v>021010072</v>
      </c>
      <c r="C13" s="203" t="str">
        <f>BIODATA!E12</f>
        <v xml:space="preserve"> DENFIKA IRAWAN</v>
      </c>
      <c r="D13" s="205" t="str">
        <f>BIODATA!G12</f>
        <v>Akuntansi</v>
      </c>
      <c r="E13" s="199"/>
      <c r="F13" s="199"/>
      <c r="G13" s="200"/>
      <c r="H13" s="200"/>
      <c r="I13" s="200"/>
      <c r="J13" s="200"/>
      <c r="K13" s="200"/>
      <c r="L13" s="200"/>
      <c r="M13" s="201"/>
      <c r="N13" s="201"/>
      <c r="O13" s="201"/>
      <c r="P13" s="201"/>
      <c r="Q13" s="201"/>
      <c r="R13" s="207" t="str">
        <f t="shared" si="12"/>
        <v xml:space="preserve"> </v>
      </c>
      <c r="S13" s="19"/>
      <c r="U13" s="116" t="str">
        <f t="shared" si="13"/>
        <v xml:space="preserve"> </v>
      </c>
      <c r="V13" s="116" t="str">
        <f t="shared" si="14"/>
        <v xml:space="preserve"> </v>
      </c>
      <c r="W13" s="116" t="str">
        <f t="shared" si="15"/>
        <v xml:space="preserve"> </v>
      </c>
      <c r="X13" s="116" t="str">
        <f t="shared" si="16"/>
        <v xml:space="preserve"> </v>
      </c>
      <c r="Y13" s="116" t="str">
        <f t="shared" si="17"/>
        <v xml:space="preserve"> </v>
      </c>
      <c r="Z13" s="116" t="str">
        <f t="shared" si="18"/>
        <v xml:space="preserve"> </v>
      </c>
      <c r="AA13" s="116" t="str">
        <f t="shared" si="19"/>
        <v xml:space="preserve"> </v>
      </c>
      <c r="AB13" s="116" t="str">
        <f t="shared" si="20"/>
        <v xml:space="preserve"> </v>
      </c>
      <c r="AC13" s="116" t="str">
        <f t="shared" si="21"/>
        <v xml:space="preserve"> </v>
      </c>
      <c r="AD13" s="116" t="str">
        <f t="shared" si="22"/>
        <v xml:space="preserve"> </v>
      </c>
      <c r="AE13" s="116" t="str">
        <f t="shared" si="23"/>
        <v xml:space="preserve"> </v>
      </c>
      <c r="AF13" s="116" t="str">
        <f t="shared" si="24"/>
        <v xml:space="preserve"> </v>
      </c>
      <c r="AG13" s="116" t="str">
        <f t="shared" si="25"/>
        <v xml:space="preserve"> </v>
      </c>
      <c r="AH13" s="121" t="str">
        <f t="shared" si="26"/>
        <v xml:space="preserve"> </v>
      </c>
    </row>
    <row r="14" spans="1:34" ht="17.100000000000001" customHeight="1" x14ac:dyDescent="0.25">
      <c r="A14" s="202">
        <f>BIODATA!A13</f>
        <v>8</v>
      </c>
      <c r="B14" s="202" t="str">
        <f>BIODATA!D13</f>
        <v>021010089</v>
      </c>
      <c r="C14" s="203" t="str">
        <f>BIODATA!E13</f>
        <v xml:space="preserve"> DESI RAMADANI</v>
      </c>
      <c r="D14" s="205" t="str">
        <f>BIODATA!G13</f>
        <v>Akuntansi</v>
      </c>
      <c r="E14" s="199"/>
      <c r="F14" s="199"/>
      <c r="G14" s="200"/>
      <c r="H14" s="200"/>
      <c r="I14" s="200"/>
      <c r="J14" s="200"/>
      <c r="K14" s="200"/>
      <c r="L14" s="200"/>
      <c r="M14" s="201"/>
      <c r="N14" s="201"/>
      <c r="O14" s="201"/>
      <c r="P14" s="201"/>
      <c r="Q14" s="201"/>
      <c r="R14" s="207" t="str">
        <f t="shared" si="12"/>
        <v xml:space="preserve"> </v>
      </c>
      <c r="S14" s="19"/>
      <c r="U14" s="116" t="str">
        <f t="shared" si="13"/>
        <v xml:space="preserve"> </v>
      </c>
      <c r="V14" s="116" t="str">
        <f t="shared" si="14"/>
        <v xml:space="preserve"> </v>
      </c>
      <c r="W14" s="116" t="str">
        <f t="shared" si="15"/>
        <v xml:space="preserve"> </v>
      </c>
      <c r="X14" s="116" t="str">
        <f t="shared" si="16"/>
        <v xml:space="preserve"> </v>
      </c>
      <c r="Y14" s="116" t="str">
        <f t="shared" si="17"/>
        <v xml:space="preserve"> </v>
      </c>
      <c r="Z14" s="116" t="str">
        <f t="shared" si="18"/>
        <v xml:space="preserve"> </v>
      </c>
      <c r="AA14" s="116" t="str">
        <f t="shared" si="19"/>
        <v xml:space="preserve"> </v>
      </c>
      <c r="AB14" s="116" t="str">
        <f t="shared" si="20"/>
        <v xml:space="preserve"> </v>
      </c>
      <c r="AC14" s="116" t="str">
        <f t="shared" si="21"/>
        <v xml:space="preserve"> </v>
      </c>
      <c r="AD14" s="116" t="str">
        <f t="shared" si="22"/>
        <v xml:space="preserve"> </v>
      </c>
      <c r="AE14" s="116" t="str">
        <f t="shared" si="23"/>
        <v xml:space="preserve"> </v>
      </c>
      <c r="AF14" s="116" t="str">
        <f t="shared" si="24"/>
        <v xml:space="preserve"> </v>
      </c>
      <c r="AG14" s="116" t="str">
        <f t="shared" si="25"/>
        <v xml:space="preserve"> </v>
      </c>
      <c r="AH14" s="121" t="str">
        <f t="shared" si="26"/>
        <v xml:space="preserve"> </v>
      </c>
    </row>
    <row r="15" spans="1:34" ht="17.100000000000001" customHeight="1" x14ac:dyDescent="0.25">
      <c r="A15" s="202">
        <f>BIODATA!A14</f>
        <v>9</v>
      </c>
      <c r="B15" s="202" t="str">
        <f>BIODATA!D14</f>
        <v>021010098</v>
      </c>
      <c r="C15" s="203" t="str">
        <f>BIODATA!E14</f>
        <v xml:space="preserve"> DHITA ANGGUN PUTRI</v>
      </c>
      <c r="D15" s="205" t="str">
        <f>BIODATA!G14</f>
        <v>Akuntansi</v>
      </c>
      <c r="E15" s="199"/>
      <c r="F15" s="199"/>
      <c r="G15" s="200"/>
      <c r="H15" s="200"/>
      <c r="I15" s="200"/>
      <c r="J15" s="200"/>
      <c r="K15" s="200"/>
      <c r="L15" s="200"/>
      <c r="M15" s="201"/>
      <c r="N15" s="201"/>
      <c r="O15" s="201"/>
      <c r="P15" s="201"/>
      <c r="Q15" s="201"/>
      <c r="R15" s="207" t="str">
        <f t="shared" si="12"/>
        <v xml:space="preserve"> </v>
      </c>
      <c r="S15" s="19"/>
      <c r="U15" s="116" t="str">
        <f t="shared" si="13"/>
        <v xml:space="preserve"> </v>
      </c>
      <c r="V15" s="116" t="str">
        <f t="shared" si="14"/>
        <v xml:space="preserve"> </v>
      </c>
      <c r="W15" s="116" t="str">
        <f t="shared" si="15"/>
        <v xml:space="preserve"> </v>
      </c>
      <c r="X15" s="116" t="str">
        <f t="shared" si="16"/>
        <v xml:space="preserve"> </v>
      </c>
      <c r="Y15" s="116" t="str">
        <f t="shared" si="17"/>
        <v xml:space="preserve"> </v>
      </c>
      <c r="Z15" s="116" t="str">
        <f t="shared" si="18"/>
        <v xml:space="preserve"> </v>
      </c>
      <c r="AA15" s="116" t="str">
        <f t="shared" si="19"/>
        <v xml:space="preserve"> </v>
      </c>
      <c r="AB15" s="116" t="str">
        <f t="shared" si="20"/>
        <v xml:space="preserve"> </v>
      </c>
      <c r="AC15" s="116" t="str">
        <f t="shared" si="21"/>
        <v xml:space="preserve"> </v>
      </c>
      <c r="AD15" s="116" t="str">
        <f t="shared" si="22"/>
        <v xml:space="preserve"> </v>
      </c>
      <c r="AE15" s="116" t="str">
        <f t="shared" si="23"/>
        <v xml:space="preserve"> </v>
      </c>
      <c r="AF15" s="116" t="str">
        <f t="shared" si="24"/>
        <v xml:space="preserve"> </v>
      </c>
      <c r="AG15" s="116" t="str">
        <f t="shared" si="25"/>
        <v xml:space="preserve"> </v>
      </c>
      <c r="AH15" s="121" t="str">
        <f t="shared" si="26"/>
        <v xml:space="preserve"> </v>
      </c>
    </row>
    <row r="16" spans="1:34" ht="17.100000000000001" customHeight="1" x14ac:dyDescent="0.25">
      <c r="A16" s="202">
        <f>BIODATA!A15</f>
        <v>10</v>
      </c>
      <c r="B16" s="202" t="str">
        <f>BIODATA!D15</f>
        <v>021010107</v>
      </c>
      <c r="C16" s="203" t="str">
        <f>BIODATA!E15</f>
        <v xml:space="preserve"> DUWI ISNAWATI</v>
      </c>
      <c r="D16" s="205" t="str">
        <f>BIODATA!G15</f>
        <v>Akuntansi</v>
      </c>
      <c r="E16" s="199"/>
      <c r="F16" s="199"/>
      <c r="G16" s="200"/>
      <c r="H16" s="200"/>
      <c r="I16" s="200"/>
      <c r="J16" s="200"/>
      <c r="K16" s="200"/>
      <c r="L16" s="200"/>
      <c r="M16" s="201"/>
      <c r="N16" s="201"/>
      <c r="O16" s="201"/>
      <c r="P16" s="201"/>
      <c r="Q16" s="201"/>
      <c r="R16" s="207" t="str">
        <f t="shared" si="12"/>
        <v xml:space="preserve"> </v>
      </c>
      <c r="S16" s="19"/>
      <c r="U16" s="116" t="str">
        <f t="shared" si="13"/>
        <v xml:space="preserve"> </v>
      </c>
      <c r="V16" s="116" t="str">
        <f t="shared" si="14"/>
        <v xml:space="preserve"> </v>
      </c>
      <c r="W16" s="116" t="str">
        <f t="shared" si="15"/>
        <v xml:space="preserve"> </v>
      </c>
      <c r="X16" s="116" t="str">
        <f t="shared" si="16"/>
        <v xml:space="preserve"> </v>
      </c>
      <c r="Y16" s="116" t="str">
        <f t="shared" si="17"/>
        <v xml:space="preserve"> </v>
      </c>
      <c r="Z16" s="116" t="str">
        <f t="shared" si="18"/>
        <v xml:space="preserve"> </v>
      </c>
      <c r="AA16" s="116" t="str">
        <f t="shared" si="19"/>
        <v xml:space="preserve"> </v>
      </c>
      <c r="AB16" s="116" t="str">
        <f t="shared" si="20"/>
        <v xml:space="preserve"> </v>
      </c>
      <c r="AC16" s="116" t="str">
        <f t="shared" si="21"/>
        <v xml:space="preserve"> </v>
      </c>
      <c r="AD16" s="116" t="str">
        <f t="shared" si="22"/>
        <v xml:space="preserve"> </v>
      </c>
      <c r="AE16" s="116" t="str">
        <f t="shared" si="23"/>
        <v xml:space="preserve"> </v>
      </c>
      <c r="AF16" s="116" t="str">
        <f t="shared" si="24"/>
        <v xml:space="preserve"> </v>
      </c>
      <c r="AG16" s="116" t="str">
        <f t="shared" si="25"/>
        <v xml:space="preserve"> </v>
      </c>
      <c r="AH16" s="121" t="str">
        <f t="shared" si="26"/>
        <v xml:space="preserve"> </v>
      </c>
    </row>
    <row r="17" spans="1:34" ht="17.100000000000001" customHeight="1" x14ac:dyDescent="0.25">
      <c r="A17" s="202">
        <f>BIODATA!A16</f>
        <v>11</v>
      </c>
      <c r="B17" s="202" t="str">
        <f>BIODATA!D16</f>
        <v>021010116</v>
      </c>
      <c r="C17" s="203" t="str">
        <f>BIODATA!E16</f>
        <v xml:space="preserve"> INTAN KUMALA SARI</v>
      </c>
      <c r="D17" s="205" t="str">
        <f>BIODATA!G16</f>
        <v>Akuntansi</v>
      </c>
      <c r="E17" s="199"/>
      <c r="F17" s="199"/>
      <c r="G17" s="200"/>
      <c r="H17" s="200"/>
      <c r="I17" s="200"/>
      <c r="J17" s="200"/>
      <c r="K17" s="200"/>
      <c r="L17" s="200"/>
      <c r="M17" s="201"/>
      <c r="N17" s="201"/>
      <c r="O17" s="201"/>
      <c r="P17" s="201"/>
      <c r="Q17" s="201"/>
      <c r="R17" s="207" t="str">
        <f t="shared" si="12"/>
        <v xml:space="preserve"> </v>
      </c>
      <c r="S17" s="19"/>
      <c r="U17" s="116" t="str">
        <f t="shared" si="13"/>
        <v xml:space="preserve"> </v>
      </c>
      <c r="V17" s="116" t="str">
        <f t="shared" si="14"/>
        <v xml:space="preserve"> </v>
      </c>
      <c r="W17" s="116" t="str">
        <f t="shared" si="15"/>
        <v xml:space="preserve"> </v>
      </c>
      <c r="X17" s="116" t="str">
        <f t="shared" si="16"/>
        <v xml:space="preserve"> </v>
      </c>
      <c r="Y17" s="116" t="str">
        <f t="shared" si="17"/>
        <v xml:space="preserve"> </v>
      </c>
      <c r="Z17" s="116" t="str">
        <f t="shared" si="18"/>
        <v xml:space="preserve"> </v>
      </c>
      <c r="AA17" s="116" t="str">
        <f t="shared" si="19"/>
        <v xml:space="preserve"> </v>
      </c>
      <c r="AB17" s="116" t="str">
        <f t="shared" si="20"/>
        <v xml:space="preserve"> </v>
      </c>
      <c r="AC17" s="116" t="str">
        <f t="shared" si="21"/>
        <v xml:space="preserve"> </v>
      </c>
      <c r="AD17" s="116" t="str">
        <f t="shared" si="22"/>
        <v xml:space="preserve"> </v>
      </c>
      <c r="AE17" s="116" t="str">
        <f t="shared" si="23"/>
        <v xml:space="preserve"> </v>
      </c>
      <c r="AF17" s="116" t="str">
        <f t="shared" si="24"/>
        <v xml:space="preserve"> </v>
      </c>
      <c r="AG17" s="116" t="str">
        <f t="shared" si="25"/>
        <v xml:space="preserve"> </v>
      </c>
      <c r="AH17" s="121" t="str">
        <f t="shared" si="26"/>
        <v xml:space="preserve"> </v>
      </c>
    </row>
    <row r="18" spans="1:34" ht="17.100000000000001" customHeight="1" x14ac:dyDescent="0.25">
      <c r="A18" s="202">
        <f>BIODATA!A17</f>
        <v>12</v>
      </c>
      <c r="B18" s="202" t="str">
        <f>BIODATA!D17</f>
        <v>021010125</v>
      </c>
      <c r="C18" s="203" t="str">
        <f>BIODATA!E17</f>
        <v xml:space="preserve"> KIKI RIKARDO</v>
      </c>
      <c r="D18" s="205" t="str">
        <f>BIODATA!G17</f>
        <v>Akuntansi</v>
      </c>
      <c r="E18" s="199"/>
      <c r="F18" s="199"/>
      <c r="G18" s="200"/>
      <c r="H18" s="200"/>
      <c r="I18" s="200"/>
      <c r="J18" s="200"/>
      <c r="K18" s="200"/>
      <c r="L18" s="200"/>
      <c r="M18" s="201"/>
      <c r="N18" s="201"/>
      <c r="O18" s="201"/>
      <c r="P18" s="201"/>
      <c r="Q18" s="201"/>
      <c r="R18" s="207" t="str">
        <f t="shared" si="12"/>
        <v xml:space="preserve"> </v>
      </c>
      <c r="S18" s="19"/>
      <c r="U18" s="116" t="str">
        <f t="shared" si="13"/>
        <v xml:space="preserve"> </v>
      </c>
      <c r="V18" s="116" t="str">
        <f t="shared" si="14"/>
        <v xml:space="preserve"> </v>
      </c>
      <c r="W18" s="116" t="str">
        <f t="shared" si="15"/>
        <v xml:space="preserve"> </v>
      </c>
      <c r="X18" s="116" t="str">
        <f t="shared" si="16"/>
        <v xml:space="preserve"> </v>
      </c>
      <c r="Y18" s="116" t="str">
        <f t="shared" si="17"/>
        <v xml:space="preserve"> </v>
      </c>
      <c r="Z18" s="116" t="str">
        <f t="shared" si="18"/>
        <v xml:space="preserve"> </v>
      </c>
      <c r="AA18" s="116" t="str">
        <f t="shared" si="19"/>
        <v xml:space="preserve"> </v>
      </c>
      <c r="AB18" s="116" t="str">
        <f t="shared" si="20"/>
        <v xml:space="preserve"> </v>
      </c>
      <c r="AC18" s="116" t="str">
        <f t="shared" si="21"/>
        <v xml:space="preserve"> </v>
      </c>
      <c r="AD18" s="116" t="str">
        <f t="shared" si="22"/>
        <v xml:space="preserve"> </v>
      </c>
      <c r="AE18" s="116" t="str">
        <f t="shared" si="23"/>
        <v xml:space="preserve"> </v>
      </c>
      <c r="AF18" s="116" t="str">
        <f t="shared" si="24"/>
        <v xml:space="preserve"> </v>
      </c>
      <c r="AG18" s="116" t="str">
        <f t="shared" si="25"/>
        <v xml:space="preserve"> </v>
      </c>
      <c r="AH18" s="121" t="str">
        <f t="shared" si="26"/>
        <v xml:space="preserve"> </v>
      </c>
    </row>
    <row r="19" spans="1:34" ht="17.100000000000001" customHeight="1" x14ac:dyDescent="0.25">
      <c r="A19" s="202">
        <f>BIODATA!A18</f>
        <v>13</v>
      </c>
      <c r="B19" s="202" t="str">
        <f>BIODATA!D18</f>
        <v>021010134</v>
      </c>
      <c r="C19" s="203" t="str">
        <f>BIODATA!E18</f>
        <v xml:space="preserve"> LISDA HARDIYANTI</v>
      </c>
      <c r="D19" s="205" t="str">
        <f>BIODATA!G18</f>
        <v>Akuntansi</v>
      </c>
      <c r="E19" s="199"/>
      <c r="F19" s="199"/>
      <c r="G19" s="200"/>
      <c r="H19" s="200"/>
      <c r="I19" s="200"/>
      <c r="J19" s="200"/>
      <c r="K19" s="200"/>
      <c r="L19" s="200"/>
      <c r="M19" s="201"/>
      <c r="N19" s="201"/>
      <c r="O19" s="201"/>
      <c r="P19" s="201"/>
      <c r="Q19" s="201"/>
      <c r="R19" s="207" t="str">
        <f t="shared" si="12"/>
        <v xml:space="preserve"> </v>
      </c>
      <c r="S19" s="19"/>
      <c r="U19" s="116" t="str">
        <f t="shared" si="13"/>
        <v xml:space="preserve"> </v>
      </c>
      <c r="V19" s="116" t="str">
        <f t="shared" si="14"/>
        <v xml:space="preserve"> </v>
      </c>
      <c r="W19" s="116" t="str">
        <f t="shared" si="15"/>
        <v xml:space="preserve"> </v>
      </c>
      <c r="X19" s="116" t="str">
        <f t="shared" si="16"/>
        <v xml:space="preserve"> </v>
      </c>
      <c r="Y19" s="116" t="str">
        <f t="shared" si="17"/>
        <v xml:space="preserve"> </v>
      </c>
      <c r="Z19" s="116" t="str">
        <f t="shared" si="18"/>
        <v xml:space="preserve"> </v>
      </c>
      <c r="AA19" s="116" t="str">
        <f t="shared" si="19"/>
        <v xml:space="preserve"> </v>
      </c>
      <c r="AB19" s="116" t="str">
        <f t="shared" si="20"/>
        <v xml:space="preserve"> </v>
      </c>
      <c r="AC19" s="116" t="str">
        <f t="shared" si="21"/>
        <v xml:space="preserve"> </v>
      </c>
      <c r="AD19" s="116" t="str">
        <f t="shared" si="22"/>
        <v xml:space="preserve"> </v>
      </c>
      <c r="AE19" s="116" t="str">
        <f t="shared" si="23"/>
        <v xml:space="preserve"> </v>
      </c>
      <c r="AF19" s="116" t="str">
        <f t="shared" si="24"/>
        <v xml:space="preserve"> </v>
      </c>
      <c r="AG19" s="116" t="str">
        <f t="shared" si="25"/>
        <v xml:space="preserve"> </v>
      </c>
      <c r="AH19" s="121" t="str">
        <f t="shared" si="26"/>
        <v xml:space="preserve"> </v>
      </c>
    </row>
    <row r="20" spans="1:34" ht="17.100000000000001" customHeight="1" x14ac:dyDescent="0.25">
      <c r="A20" s="202">
        <f>BIODATA!A19</f>
        <v>14</v>
      </c>
      <c r="B20" s="202" t="str">
        <f>BIODATA!D19</f>
        <v>021010143</v>
      </c>
      <c r="C20" s="203" t="str">
        <f>BIODATA!E19</f>
        <v xml:space="preserve"> M. CHANDRA SAPUTRA</v>
      </c>
      <c r="D20" s="205" t="str">
        <f>BIODATA!G19</f>
        <v>Akuntansi</v>
      </c>
      <c r="E20" s="199"/>
      <c r="F20" s="199"/>
      <c r="G20" s="200"/>
      <c r="H20" s="200"/>
      <c r="I20" s="200"/>
      <c r="J20" s="200"/>
      <c r="K20" s="200"/>
      <c r="L20" s="200"/>
      <c r="M20" s="201"/>
      <c r="N20" s="201"/>
      <c r="O20" s="201"/>
      <c r="P20" s="201"/>
      <c r="Q20" s="201"/>
      <c r="R20" s="207" t="str">
        <f t="shared" si="12"/>
        <v xml:space="preserve"> </v>
      </c>
      <c r="S20" s="19"/>
      <c r="U20" s="116" t="str">
        <f t="shared" si="13"/>
        <v xml:space="preserve"> </v>
      </c>
      <c r="V20" s="116" t="str">
        <f t="shared" si="14"/>
        <v xml:space="preserve"> </v>
      </c>
      <c r="W20" s="116" t="str">
        <f t="shared" si="15"/>
        <v xml:space="preserve"> </v>
      </c>
      <c r="X20" s="116" t="str">
        <f t="shared" si="16"/>
        <v xml:space="preserve"> </v>
      </c>
      <c r="Y20" s="116" t="str">
        <f t="shared" si="17"/>
        <v xml:space="preserve"> </v>
      </c>
      <c r="Z20" s="116" t="str">
        <f t="shared" si="18"/>
        <v xml:space="preserve"> </v>
      </c>
      <c r="AA20" s="116" t="str">
        <f t="shared" si="19"/>
        <v xml:space="preserve"> </v>
      </c>
      <c r="AB20" s="116" t="str">
        <f t="shared" si="20"/>
        <v xml:space="preserve"> </v>
      </c>
      <c r="AC20" s="116" t="str">
        <f t="shared" si="21"/>
        <v xml:space="preserve"> </v>
      </c>
      <c r="AD20" s="116" t="str">
        <f t="shared" si="22"/>
        <v xml:space="preserve"> </v>
      </c>
      <c r="AE20" s="116" t="str">
        <f t="shared" si="23"/>
        <v xml:space="preserve"> </v>
      </c>
      <c r="AF20" s="116" t="str">
        <f t="shared" si="24"/>
        <v xml:space="preserve"> </v>
      </c>
      <c r="AG20" s="116" t="str">
        <f t="shared" si="25"/>
        <v xml:space="preserve"> </v>
      </c>
      <c r="AH20" s="121" t="str">
        <f t="shared" si="26"/>
        <v xml:space="preserve"> </v>
      </c>
    </row>
    <row r="21" spans="1:34" ht="17.100000000000001" customHeight="1" x14ac:dyDescent="0.25">
      <c r="A21" s="202">
        <f>BIODATA!A20</f>
        <v>15</v>
      </c>
      <c r="B21" s="202" t="str">
        <f>BIODATA!D20</f>
        <v>021010152</v>
      </c>
      <c r="C21" s="203" t="str">
        <f>BIODATA!E20</f>
        <v xml:space="preserve"> M. FADHIL RAMADANI</v>
      </c>
      <c r="D21" s="205" t="str">
        <f>BIODATA!G20</f>
        <v>Akuntansi</v>
      </c>
      <c r="E21" s="199"/>
      <c r="F21" s="199"/>
      <c r="G21" s="200"/>
      <c r="H21" s="200"/>
      <c r="I21" s="200"/>
      <c r="J21" s="200"/>
      <c r="K21" s="200"/>
      <c r="L21" s="200"/>
      <c r="M21" s="201"/>
      <c r="N21" s="201"/>
      <c r="O21" s="201"/>
      <c r="P21" s="201"/>
      <c r="Q21" s="201"/>
      <c r="R21" s="207" t="str">
        <f t="shared" si="12"/>
        <v xml:space="preserve"> </v>
      </c>
      <c r="S21" s="19"/>
      <c r="U21" s="116" t="str">
        <f t="shared" si="13"/>
        <v xml:space="preserve"> </v>
      </c>
      <c r="V21" s="116" t="str">
        <f t="shared" si="14"/>
        <v xml:space="preserve"> </v>
      </c>
      <c r="W21" s="116" t="str">
        <f t="shared" si="15"/>
        <v xml:space="preserve"> </v>
      </c>
      <c r="X21" s="116" t="str">
        <f t="shared" si="16"/>
        <v xml:space="preserve"> </v>
      </c>
      <c r="Y21" s="116" t="str">
        <f t="shared" si="17"/>
        <v xml:space="preserve"> </v>
      </c>
      <c r="Z21" s="116" t="str">
        <f t="shared" si="18"/>
        <v xml:space="preserve"> </v>
      </c>
      <c r="AA21" s="116" t="str">
        <f t="shared" si="19"/>
        <v xml:space="preserve"> </v>
      </c>
      <c r="AB21" s="116" t="str">
        <f t="shared" si="20"/>
        <v xml:space="preserve"> </v>
      </c>
      <c r="AC21" s="116" t="str">
        <f t="shared" si="21"/>
        <v xml:space="preserve"> </v>
      </c>
      <c r="AD21" s="116" t="str">
        <f t="shared" si="22"/>
        <v xml:space="preserve"> </v>
      </c>
      <c r="AE21" s="116" t="str">
        <f t="shared" si="23"/>
        <v xml:space="preserve"> </v>
      </c>
      <c r="AF21" s="116" t="str">
        <f t="shared" si="24"/>
        <v xml:space="preserve"> </v>
      </c>
      <c r="AG21" s="116" t="str">
        <f t="shared" si="25"/>
        <v xml:space="preserve"> </v>
      </c>
      <c r="AH21" s="121" t="str">
        <f t="shared" si="26"/>
        <v xml:space="preserve"> </v>
      </c>
    </row>
    <row r="22" spans="1:34" ht="17.100000000000001" customHeight="1" x14ac:dyDescent="0.25">
      <c r="A22" s="202">
        <f>BIODATA!A21</f>
        <v>16</v>
      </c>
      <c r="B22" s="202" t="str">
        <f>BIODATA!D21</f>
        <v>021010169</v>
      </c>
      <c r="C22" s="203" t="str">
        <f>BIODATA!E21</f>
        <v xml:space="preserve"> MAYANG SARI</v>
      </c>
      <c r="D22" s="205" t="str">
        <f>BIODATA!G21</f>
        <v>Akuntansi</v>
      </c>
      <c r="E22" s="199"/>
      <c r="F22" s="199"/>
      <c r="G22" s="200"/>
      <c r="H22" s="200"/>
      <c r="I22" s="200"/>
      <c r="J22" s="200"/>
      <c r="K22" s="200"/>
      <c r="L22" s="200"/>
      <c r="M22" s="201"/>
      <c r="N22" s="201"/>
      <c r="O22" s="201"/>
      <c r="P22" s="201"/>
      <c r="Q22" s="201"/>
      <c r="R22" s="207" t="str">
        <f t="shared" si="12"/>
        <v xml:space="preserve"> </v>
      </c>
      <c r="S22" s="19"/>
      <c r="U22" s="116" t="str">
        <f t="shared" si="13"/>
        <v xml:space="preserve"> </v>
      </c>
      <c r="V22" s="116" t="str">
        <f t="shared" si="14"/>
        <v xml:space="preserve"> </v>
      </c>
      <c r="W22" s="116" t="str">
        <f t="shared" si="15"/>
        <v xml:space="preserve"> </v>
      </c>
      <c r="X22" s="116" t="str">
        <f t="shared" si="16"/>
        <v xml:space="preserve"> </v>
      </c>
      <c r="Y22" s="116" t="str">
        <f t="shared" si="17"/>
        <v xml:space="preserve"> </v>
      </c>
      <c r="Z22" s="116" t="str">
        <f t="shared" si="18"/>
        <v xml:space="preserve"> </v>
      </c>
      <c r="AA22" s="116" t="str">
        <f t="shared" si="19"/>
        <v xml:space="preserve"> </v>
      </c>
      <c r="AB22" s="116" t="str">
        <f t="shared" si="20"/>
        <v xml:space="preserve"> </v>
      </c>
      <c r="AC22" s="116" t="str">
        <f t="shared" si="21"/>
        <v xml:space="preserve"> </v>
      </c>
      <c r="AD22" s="116" t="str">
        <f t="shared" si="22"/>
        <v xml:space="preserve"> </v>
      </c>
      <c r="AE22" s="116" t="str">
        <f t="shared" si="23"/>
        <v xml:space="preserve"> </v>
      </c>
      <c r="AF22" s="116" t="str">
        <f t="shared" si="24"/>
        <v xml:space="preserve"> </v>
      </c>
      <c r="AG22" s="116" t="str">
        <f t="shared" si="25"/>
        <v xml:space="preserve"> </v>
      </c>
      <c r="AH22" s="121" t="str">
        <f t="shared" si="26"/>
        <v xml:space="preserve"> </v>
      </c>
    </row>
    <row r="23" spans="1:34" ht="17.100000000000001" customHeight="1" x14ac:dyDescent="0.25">
      <c r="A23" s="202">
        <f>BIODATA!A22</f>
        <v>17</v>
      </c>
      <c r="B23" s="202" t="str">
        <f>BIODATA!D22</f>
        <v>021010178</v>
      </c>
      <c r="C23" s="203" t="str">
        <f>BIODATA!E22</f>
        <v xml:space="preserve"> NOVITA RAHMAWATI</v>
      </c>
      <c r="D23" s="205" t="str">
        <f>BIODATA!G22</f>
        <v>Akuntansi</v>
      </c>
      <c r="E23" s="199"/>
      <c r="F23" s="199"/>
      <c r="G23" s="200"/>
      <c r="H23" s="200"/>
      <c r="I23" s="200"/>
      <c r="J23" s="200"/>
      <c r="K23" s="200"/>
      <c r="L23" s="200"/>
      <c r="M23" s="201"/>
      <c r="N23" s="201"/>
      <c r="O23" s="201"/>
      <c r="P23" s="201"/>
      <c r="Q23" s="201"/>
      <c r="R23" s="207" t="str">
        <f t="shared" si="12"/>
        <v xml:space="preserve"> </v>
      </c>
      <c r="S23" s="19"/>
      <c r="U23" s="116" t="str">
        <f t="shared" si="13"/>
        <v xml:space="preserve"> </v>
      </c>
      <c r="V23" s="116" t="str">
        <f t="shared" si="14"/>
        <v xml:space="preserve"> </v>
      </c>
      <c r="W23" s="116" t="str">
        <f t="shared" si="15"/>
        <v xml:space="preserve"> </v>
      </c>
      <c r="X23" s="116" t="str">
        <f t="shared" si="16"/>
        <v xml:space="preserve"> </v>
      </c>
      <c r="Y23" s="116" t="str">
        <f t="shared" si="17"/>
        <v xml:space="preserve"> </v>
      </c>
      <c r="Z23" s="116" t="str">
        <f t="shared" si="18"/>
        <v xml:space="preserve"> </v>
      </c>
      <c r="AA23" s="116" t="str">
        <f t="shared" si="19"/>
        <v xml:space="preserve"> </v>
      </c>
      <c r="AB23" s="116" t="str">
        <f t="shared" si="20"/>
        <v xml:space="preserve"> </v>
      </c>
      <c r="AC23" s="116" t="str">
        <f t="shared" si="21"/>
        <v xml:space="preserve"> </v>
      </c>
      <c r="AD23" s="116" t="str">
        <f t="shared" si="22"/>
        <v xml:space="preserve"> </v>
      </c>
      <c r="AE23" s="116" t="str">
        <f t="shared" si="23"/>
        <v xml:space="preserve"> </v>
      </c>
      <c r="AF23" s="116" t="str">
        <f t="shared" si="24"/>
        <v xml:space="preserve"> </v>
      </c>
      <c r="AG23" s="116" t="str">
        <f t="shared" si="25"/>
        <v xml:space="preserve"> </v>
      </c>
      <c r="AH23" s="121" t="str">
        <f t="shared" si="26"/>
        <v xml:space="preserve"> </v>
      </c>
    </row>
    <row r="24" spans="1:34" ht="17.100000000000001" customHeight="1" x14ac:dyDescent="0.25">
      <c r="A24" s="202">
        <f>BIODATA!A23</f>
        <v>18</v>
      </c>
      <c r="B24" s="202" t="str">
        <f>BIODATA!D23</f>
        <v>021010187</v>
      </c>
      <c r="C24" s="203" t="str">
        <f>BIODATA!E23</f>
        <v xml:space="preserve"> PITRI KUSMALA</v>
      </c>
      <c r="D24" s="205" t="str">
        <f>BIODATA!G23</f>
        <v>Akuntansi</v>
      </c>
      <c r="E24" s="199"/>
      <c r="F24" s="199"/>
      <c r="G24" s="200"/>
      <c r="H24" s="200"/>
      <c r="I24" s="200"/>
      <c r="J24" s="200"/>
      <c r="K24" s="200"/>
      <c r="L24" s="200"/>
      <c r="M24" s="201"/>
      <c r="N24" s="201"/>
      <c r="O24" s="201"/>
      <c r="P24" s="201"/>
      <c r="Q24" s="201"/>
      <c r="R24" s="207" t="str">
        <f t="shared" si="12"/>
        <v xml:space="preserve"> </v>
      </c>
      <c r="S24" s="19"/>
      <c r="U24" s="116" t="str">
        <f t="shared" si="13"/>
        <v xml:space="preserve"> </v>
      </c>
      <c r="V24" s="116" t="str">
        <f t="shared" si="14"/>
        <v xml:space="preserve"> </v>
      </c>
      <c r="W24" s="116" t="str">
        <f t="shared" si="15"/>
        <v xml:space="preserve"> </v>
      </c>
      <c r="X24" s="116" t="str">
        <f t="shared" si="16"/>
        <v xml:space="preserve"> </v>
      </c>
      <c r="Y24" s="116" t="str">
        <f t="shared" si="17"/>
        <v xml:space="preserve"> </v>
      </c>
      <c r="Z24" s="116" t="str">
        <f t="shared" si="18"/>
        <v xml:space="preserve"> </v>
      </c>
      <c r="AA24" s="116" t="str">
        <f t="shared" si="19"/>
        <v xml:space="preserve"> </v>
      </c>
      <c r="AB24" s="116" t="str">
        <f t="shared" si="20"/>
        <v xml:space="preserve"> </v>
      </c>
      <c r="AC24" s="116" t="str">
        <f t="shared" si="21"/>
        <v xml:space="preserve"> </v>
      </c>
      <c r="AD24" s="116" t="str">
        <f t="shared" si="22"/>
        <v xml:space="preserve"> </v>
      </c>
      <c r="AE24" s="116" t="str">
        <f t="shared" si="23"/>
        <v xml:space="preserve"> </v>
      </c>
      <c r="AF24" s="116" t="str">
        <f t="shared" si="24"/>
        <v xml:space="preserve"> </v>
      </c>
      <c r="AG24" s="116" t="str">
        <f t="shared" si="25"/>
        <v xml:space="preserve"> </v>
      </c>
      <c r="AH24" s="121" t="str">
        <f t="shared" si="26"/>
        <v xml:space="preserve"> </v>
      </c>
    </row>
    <row r="25" spans="1:34" ht="17.100000000000001" customHeight="1" x14ac:dyDescent="0.25">
      <c r="A25" s="202">
        <f>BIODATA!A24</f>
        <v>19</v>
      </c>
      <c r="B25" s="202" t="str">
        <f>BIODATA!D24</f>
        <v>021010196</v>
      </c>
      <c r="C25" s="203" t="str">
        <f>BIODATA!E24</f>
        <v xml:space="preserve"> PUTRA SUCI PRATAMA</v>
      </c>
      <c r="D25" s="205" t="str">
        <f>BIODATA!G24</f>
        <v>Akuntansi</v>
      </c>
      <c r="E25" s="199"/>
      <c r="F25" s="199"/>
      <c r="G25" s="200"/>
      <c r="H25" s="200"/>
      <c r="I25" s="200"/>
      <c r="J25" s="200"/>
      <c r="K25" s="200"/>
      <c r="L25" s="200"/>
      <c r="M25" s="201"/>
      <c r="N25" s="201"/>
      <c r="O25" s="201"/>
      <c r="P25" s="201"/>
      <c r="Q25" s="201"/>
      <c r="R25" s="207" t="str">
        <f t="shared" si="12"/>
        <v xml:space="preserve"> </v>
      </c>
      <c r="S25" s="19"/>
      <c r="U25" s="116" t="str">
        <f t="shared" si="13"/>
        <v xml:space="preserve"> </v>
      </c>
      <c r="V25" s="116" t="str">
        <f t="shared" si="14"/>
        <v xml:space="preserve"> </v>
      </c>
      <c r="W25" s="116" t="str">
        <f t="shared" si="15"/>
        <v xml:space="preserve"> </v>
      </c>
      <c r="X25" s="116" t="str">
        <f t="shared" si="16"/>
        <v xml:space="preserve"> </v>
      </c>
      <c r="Y25" s="116" t="str">
        <f t="shared" si="17"/>
        <v xml:space="preserve"> </v>
      </c>
      <c r="Z25" s="116" t="str">
        <f t="shared" si="18"/>
        <v xml:space="preserve"> </v>
      </c>
      <c r="AA25" s="116" t="str">
        <f t="shared" si="19"/>
        <v xml:space="preserve"> </v>
      </c>
      <c r="AB25" s="116" t="str">
        <f t="shared" si="20"/>
        <v xml:space="preserve"> </v>
      </c>
      <c r="AC25" s="116" t="str">
        <f t="shared" si="21"/>
        <v xml:space="preserve"> </v>
      </c>
      <c r="AD25" s="116" t="str">
        <f t="shared" si="22"/>
        <v xml:space="preserve"> </v>
      </c>
      <c r="AE25" s="116" t="str">
        <f t="shared" si="23"/>
        <v xml:space="preserve"> </v>
      </c>
      <c r="AF25" s="116" t="str">
        <f t="shared" si="24"/>
        <v xml:space="preserve"> </v>
      </c>
      <c r="AG25" s="116" t="str">
        <f t="shared" si="25"/>
        <v xml:space="preserve"> </v>
      </c>
      <c r="AH25" s="121" t="str">
        <f t="shared" si="26"/>
        <v xml:space="preserve"> </v>
      </c>
    </row>
    <row r="26" spans="1:34" ht="17.100000000000001" customHeight="1" x14ac:dyDescent="0.25">
      <c r="A26" s="202">
        <f>BIODATA!A25</f>
        <v>20</v>
      </c>
      <c r="B26" s="202" t="str">
        <f>BIODATA!D25</f>
        <v>021010205</v>
      </c>
      <c r="C26" s="203" t="str">
        <f>BIODATA!E25</f>
        <v xml:space="preserve"> RATINA</v>
      </c>
      <c r="D26" s="205" t="str">
        <f>BIODATA!G25</f>
        <v>Akuntansi</v>
      </c>
      <c r="E26" s="199"/>
      <c r="F26" s="199"/>
      <c r="G26" s="200"/>
      <c r="H26" s="200"/>
      <c r="I26" s="200"/>
      <c r="J26" s="200"/>
      <c r="K26" s="200"/>
      <c r="L26" s="200"/>
      <c r="M26" s="201"/>
      <c r="N26" s="201"/>
      <c r="O26" s="201"/>
      <c r="P26" s="201"/>
      <c r="Q26" s="201"/>
      <c r="R26" s="207" t="str">
        <f t="shared" si="12"/>
        <v xml:space="preserve"> </v>
      </c>
      <c r="S26" s="19"/>
      <c r="U26" s="116" t="str">
        <f t="shared" si="13"/>
        <v xml:space="preserve"> </v>
      </c>
      <c r="V26" s="116" t="str">
        <f t="shared" si="14"/>
        <v xml:space="preserve"> </v>
      </c>
      <c r="W26" s="116" t="str">
        <f t="shared" si="15"/>
        <v xml:space="preserve"> </v>
      </c>
      <c r="X26" s="116" t="str">
        <f t="shared" si="16"/>
        <v xml:space="preserve"> </v>
      </c>
      <c r="Y26" s="116" t="str">
        <f t="shared" si="17"/>
        <v xml:space="preserve"> </v>
      </c>
      <c r="Z26" s="116" t="str">
        <f t="shared" si="18"/>
        <v xml:space="preserve"> </v>
      </c>
      <c r="AA26" s="116" t="str">
        <f t="shared" si="19"/>
        <v xml:space="preserve"> </v>
      </c>
      <c r="AB26" s="116" t="str">
        <f t="shared" si="20"/>
        <v xml:space="preserve"> </v>
      </c>
      <c r="AC26" s="116" t="str">
        <f t="shared" si="21"/>
        <v xml:space="preserve"> </v>
      </c>
      <c r="AD26" s="116" t="str">
        <f t="shared" si="22"/>
        <v xml:space="preserve"> </v>
      </c>
      <c r="AE26" s="116" t="str">
        <f t="shared" si="23"/>
        <v xml:space="preserve"> </v>
      </c>
      <c r="AF26" s="116" t="str">
        <f t="shared" si="24"/>
        <v xml:space="preserve"> </v>
      </c>
      <c r="AG26" s="116" t="str">
        <f t="shared" si="25"/>
        <v xml:space="preserve"> </v>
      </c>
      <c r="AH26" s="121" t="str">
        <f t="shared" si="26"/>
        <v xml:space="preserve"> </v>
      </c>
    </row>
    <row r="27" spans="1:34" ht="17.100000000000001" customHeight="1" x14ac:dyDescent="0.25">
      <c r="A27" s="202">
        <f>BIODATA!A26</f>
        <v>21</v>
      </c>
      <c r="B27" s="202" t="str">
        <f>BIODATA!D26</f>
        <v>021010214</v>
      </c>
      <c r="C27" s="203" t="str">
        <f>BIODATA!E26</f>
        <v xml:space="preserve"> RAVI LESTARI</v>
      </c>
      <c r="D27" s="205" t="str">
        <f>BIODATA!G26</f>
        <v>Akuntansi</v>
      </c>
      <c r="E27" s="199"/>
      <c r="F27" s="199"/>
      <c r="G27" s="200"/>
      <c r="H27" s="200"/>
      <c r="I27" s="200"/>
      <c r="J27" s="200"/>
      <c r="K27" s="200"/>
      <c r="L27" s="200"/>
      <c r="M27" s="201"/>
      <c r="N27" s="201"/>
      <c r="O27" s="201"/>
      <c r="P27" s="201"/>
      <c r="Q27" s="201"/>
      <c r="R27" s="207" t="str">
        <f t="shared" si="12"/>
        <v xml:space="preserve"> </v>
      </c>
      <c r="S27" s="19"/>
      <c r="U27" s="116" t="str">
        <f t="shared" si="13"/>
        <v xml:space="preserve"> </v>
      </c>
      <c r="V27" s="116" t="str">
        <f t="shared" si="14"/>
        <v xml:space="preserve"> </v>
      </c>
      <c r="W27" s="116" t="str">
        <f t="shared" si="15"/>
        <v xml:space="preserve"> </v>
      </c>
      <c r="X27" s="116" t="str">
        <f t="shared" si="16"/>
        <v xml:space="preserve"> </v>
      </c>
      <c r="Y27" s="116" t="str">
        <f t="shared" si="17"/>
        <v xml:space="preserve"> </v>
      </c>
      <c r="Z27" s="116" t="str">
        <f t="shared" si="18"/>
        <v xml:space="preserve"> </v>
      </c>
      <c r="AA27" s="116" t="str">
        <f t="shared" si="19"/>
        <v xml:space="preserve"> </v>
      </c>
      <c r="AB27" s="116" t="str">
        <f t="shared" si="20"/>
        <v xml:space="preserve"> </v>
      </c>
      <c r="AC27" s="116" t="str">
        <f t="shared" si="21"/>
        <v xml:space="preserve"> </v>
      </c>
      <c r="AD27" s="116" t="str">
        <f t="shared" si="22"/>
        <v xml:space="preserve"> </v>
      </c>
      <c r="AE27" s="116" t="str">
        <f t="shared" si="23"/>
        <v xml:space="preserve"> </v>
      </c>
      <c r="AF27" s="116" t="str">
        <f t="shared" si="24"/>
        <v xml:space="preserve"> </v>
      </c>
      <c r="AG27" s="116" t="str">
        <f t="shared" si="25"/>
        <v xml:space="preserve"> </v>
      </c>
      <c r="AH27" s="121" t="str">
        <f t="shared" si="26"/>
        <v xml:space="preserve"> </v>
      </c>
    </row>
    <row r="28" spans="1:34" ht="17.100000000000001" customHeight="1" x14ac:dyDescent="0.25">
      <c r="A28" s="202">
        <f>BIODATA!A27</f>
        <v>22</v>
      </c>
      <c r="B28" s="202" t="str">
        <f>BIODATA!D27</f>
        <v>021010223</v>
      </c>
      <c r="C28" s="203" t="str">
        <f>BIODATA!E27</f>
        <v xml:space="preserve"> RETNO KARTIKA</v>
      </c>
      <c r="D28" s="205" t="str">
        <f>BIODATA!G27</f>
        <v>Akuntansi</v>
      </c>
      <c r="E28" s="199"/>
      <c r="F28" s="199"/>
      <c r="G28" s="200"/>
      <c r="H28" s="200"/>
      <c r="I28" s="200"/>
      <c r="J28" s="200"/>
      <c r="K28" s="200"/>
      <c r="L28" s="200"/>
      <c r="M28" s="201"/>
      <c r="N28" s="201"/>
      <c r="O28" s="201"/>
      <c r="P28" s="201"/>
      <c r="Q28" s="201"/>
      <c r="R28" s="207" t="str">
        <f t="shared" si="12"/>
        <v xml:space="preserve"> </v>
      </c>
      <c r="S28" s="19"/>
      <c r="U28" s="116" t="str">
        <f t="shared" si="13"/>
        <v xml:space="preserve"> </v>
      </c>
      <c r="V28" s="116" t="str">
        <f t="shared" si="14"/>
        <v xml:space="preserve"> </v>
      </c>
      <c r="W28" s="116" t="str">
        <f t="shared" si="15"/>
        <v xml:space="preserve"> </v>
      </c>
      <c r="X28" s="116" t="str">
        <f t="shared" si="16"/>
        <v xml:space="preserve"> </v>
      </c>
      <c r="Y28" s="116" t="str">
        <f t="shared" si="17"/>
        <v xml:space="preserve"> </v>
      </c>
      <c r="Z28" s="116" t="str">
        <f t="shared" si="18"/>
        <v xml:space="preserve"> </v>
      </c>
      <c r="AA28" s="116" t="str">
        <f t="shared" si="19"/>
        <v xml:space="preserve"> </v>
      </c>
      <c r="AB28" s="116" t="str">
        <f t="shared" si="20"/>
        <v xml:space="preserve"> </v>
      </c>
      <c r="AC28" s="116" t="str">
        <f t="shared" si="21"/>
        <v xml:space="preserve"> </v>
      </c>
      <c r="AD28" s="116" t="str">
        <f t="shared" si="22"/>
        <v xml:space="preserve"> </v>
      </c>
      <c r="AE28" s="116" t="str">
        <f t="shared" si="23"/>
        <v xml:space="preserve"> </v>
      </c>
      <c r="AF28" s="116" t="str">
        <f t="shared" si="24"/>
        <v xml:space="preserve"> </v>
      </c>
      <c r="AG28" s="116" t="str">
        <f t="shared" si="25"/>
        <v xml:space="preserve"> </v>
      </c>
      <c r="AH28" s="121" t="str">
        <f t="shared" si="26"/>
        <v xml:space="preserve"> </v>
      </c>
    </row>
    <row r="29" spans="1:34" ht="17.100000000000001" customHeight="1" x14ac:dyDescent="0.25">
      <c r="A29" s="202">
        <f>BIODATA!A28</f>
        <v>23</v>
      </c>
      <c r="B29" s="202" t="str">
        <f>BIODATA!D28</f>
        <v>021010232</v>
      </c>
      <c r="C29" s="203" t="str">
        <f>BIODATA!E28</f>
        <v xml:space="preserve"> REZA NASUTION</v>
      </c>
      <c r="D29" s="205" t="str">
        <f>BIODATA!G28</f>
        <v>Akuntansi</v>
      </c>
      <c r="E29" s="199"/>
      <c r="F29" s="199"/>
      <c r="G29" s="200"/>
      <c r="H29" s="200"/>
      <c r="I29" s="200"/>
      <c r="J29" s="200"/>
      <c r="K29" s="200"/>
      <c r="L29" s="200"/>
      <c r="M29" s="201"/>
      <c r="N29" s="201"/>
      <c r="O29" s="201"/>
      <c r="P29" s="201"/>
      <c r="Q29" s="201"/>
      <c r="R29" s="207" t="str">
        <f t="shared" si="12"/>
        <v xml:space="preserve"> </v>
      </c>
      <c r="S29" s="19"/>
      <c r="U29" s="116" t="str">
        <f t="shared" si="13"/>
        <v xml:space="preserve"> </v>
      </c>
      <c r="V29" s="116" t="str">
        <f t="shared" si="14"/>
        <v xml:space="preserve"> </v>
      </c>
      <c r="W29" s="116" t="str">
        <f t="shared" si="15"/>
        <v xml:space="preserve"> </v>
      </c>
      <c r="X29" s="116" t="str">
        <f t="shared" si="16"/>
        <v xml:space="preserve"> </v>
      </c>
      <c r="Y29" s="116" t="str">
        <f t="shared" si="17"/>
        <v xml:space="preserve"> </v>
      </c>
      <c r="Z29" s="116" t="str">
        <f t="shared" si="18"/>
        <v xml:space="preserve"> </v>
      </c>
      <c r="AA29" s="116" t="str">
        <f t="shared" si="19"/>
        <v xml:space="preserve"> </v>
      </c>
      <c r="AB29" s="116" t="str">
        <f t="shared" si="20"/>
        <v xml:space="preserve"> </v>
      </c>
      <c r="AC29" s="116" t="str">
        <f t="shared" si="21"/>
        <v xml:space="preserve"> </v>
      </c>
      <c r="AD29" s="116" t="str">
        <f t="shared" si="22"/>
        <v xml:space="preserve"> </v>
      </c>
      <c r="AE29" s="116" t="str">
        <f t="shared" si="23"/>
        <v xml:space="preserve"> </v>
      </c>
      <c r="AF29" s="116" t="str">
        <f t="shared" si="24"/>
        <v xml:space="preserve"> </v>
      </c>
      <c r="AG29" s="116" t="str">
        <f t="shared" si="25"/>
        <v xml:space="preserve"> </v>
      </c>
      <c r="AH29" s="121" t="str">
        <f t="shared" si="26"/>
        <v xml:space="preserve"> </v>
      </c>
    </row>
    <row r="30" spans="1:34" ht="17.100000000000001" customHeight="1" x14ac:dyDescent="0.25">
      <c r="A30" s="202">
        <f>BIODATA!A29</f>
        <v>24</v>
      </c>
      <c r="B30" s="202" t="str">
        <f>BIODATA!D29</f>
        <v>021010249</v>
      </c>
      <c r="C30" s="203" t="str">
        <f>BIODATA!E29</f>
        <v xml:space="preserve"> RIYAN SAPUTRA</v>
      </c>
      <c r="D30" s="205" t="str">
        <f>BIODATA!G29</f>
        <v>Akuntansi</v>
      </c>
      <c r="E30" s="199"/>
      <c r="F30" s="199"/>
      <c r="G30" s="200"/>
      <c r="H30" s="200"/>
      <c r="I30" s="200"/>
      <c r="J30" s="200"/>
      <c r="K30" s="200"/>
      <c r="L30" s="200"/>
      <c r="M30" s="201"/>
      <c r="N30" s="201"/>
      <c r="O30" s="201"/>
      <c r="P30" s="201"/>
      <c r="Q30" s="201"/>
      <c r="R30" s="207" t="str">
        <f t="shared" si="12"/>
        <v xml:space="preserve"> </v>
      </c>
      <c r="S30" s="19"/>
      <c r="U30" s="116" t="str">
        <f t="shared" si="13"/>
        <v xml:space="preserve"> </v>
      </c>
      <c r="V30" s="116" t="str">
        <f t="shared" si="14"/>
        <v xml:space="preserve"> </v>
      </c>
      <c r="W30" s="116" t="str">
        <f t="shared" si="15"/>
        <v xml:space="preserve"> </v>
      </c>
      <c r="X30" s="116" t="str">
        <f t="shared" si="16"/>
        <v xml:space="preserve"> </v>
      </c>
      <c r="Y30" s="116" t="str">
        <f t="shared" si="17"/>
        <v xml:space="preserve"> </v>
      </c>
      <c r="Z30" s="116" t="str">
        <f t="shared" si="18"/>
        <v xml:space="preserve"> </v>
      </c>
      <c r="AA30" s="116" t="str">
        <f t="shared" si="19"/>
        <v xml:space="preserve"> </v>
      </c>
      <c r="AB30" s="116" t="str">
        <f t="shared" si="20"/>
        <v xml:space="preserve"> </v>
      </c>
      <c r="AC30" s="116" t="str">
        <f t="shared" si="21"/>
        <v xml:space="preserve"> </v>
      </c>
      <c r="AD30" s="116" t="str">
        <f t="shared" si="22"/>
        <v xml:space="preserve"> </v>
      </c>
      <c r="AE30" s="116" t="str">
        <f t="shared" si="23"/>
        <v xml:space="preserve"> </v>
      </c>
      <c r="AF30" s="116" t="str">
        <f t="shared" si="24"/>
        <v xml:space="preserve"> </v>
      </c>
      <c r="AG30" s="116" t="str">
        <f t="shared" si="25"/>
        <v xml:space="preserve"> </v>
      </c>
      <c r="AH30" s="121" t="str">
        <f t="shared" si="26"/>
        <v xml:space="preserve"> </v>
      </c>
    </row>
    <row r="31" spans="1:34" ht="17.100000000000001" customHeight="1" x14ac:dyDescent="0.25">
      <c r="A31" s="202">
        <f>BIODATA!A30</f>
        <v>25</v>
      </c>
      <c r="B31" s="202" t="str">
        <f>BIODATA!D30</f>
        <v>021010258</v>
      </c>
      <c r="C31" s="203" t="str">
        <f>BIODATA!E30</f>
        <v xml:space="preserve"> ROBIN YOGA SAPUTRA</v>
      </c>
      <c r="D31" s="205" t="str">
        <f>BIODATA!G30</f>
        <v>Akuntansi</v>
      </c>
      <c r="E31" s="199"/>
      <c r="F31" s="199"/>
      <c r="G31" s="200"/>
      <c r="H31" s="200"/>
      <c r="I31" s="200"/>
      <c r="J31" s="200"/>
      <c r="K31" s="200"/>
      <c r="L31" s="200"/>
      <c r="M31" s="201"/>
      <c r="N31" s="201"/>
      <c r="O31" s="201"/>
      <c r="P31" s="201"/>
      <c r="Q31" s="201"/>
      <c r="R31" s="207" t="str">
        <f t="shared" si="12"/>
        <v xml:space="preserve"> </v>
      </c>
      <c r="S31" s="19"/>
      <c r="U31" s="116" t="str">
        <f t="shared" si="13"/>
        <v xml:space="preserve"> </v>
      </c>
      <c r="V31" s="116" t="str">
        <f t="shared" si="14"/>
        <v xml:space="preserve"> </v>
      </c>
      <c r="W31" s="116" t="str">
        <f t="shared" si="15"/>
        <v xml:space="preserve"> </v>
      </c>
      <c r="X31" s="116" t="str">
        <f t="shared" si="16"/>
        <v xml:space="preserve"> </v>
      </c>
      <c r="Y31" s="116" t="str">
        <f t="shared" si="17"/>
        <v xml:space="preserve"> </v>
      </c>
      <c r="Z31" s="116" t="str">
        <f t="shared" si="18"/>
        <v xml:space="preserve"> </v>
      </c>
      <c r="AA31" s="116" t="str">
        <f t="shared" si="19"/>
        <v xml:space="preserve"> </v>
      </c>
      <c r="AB31" s="116" t="str">
        <f t="shared" si="20"/>
        <v xml:space="preserve"> </v>
      </c>
      <c r="AC31" s="116" t="str">
        <f t="shared" si="21"/>
        <v xml:space="preserve"> </v>
      </c>
      <c r="AD31" s="116" t="str">
        <f t="shared" si="22"/>
        <v xml:space="preserve"> </v>
      </c>
      <c r="AE31" s="116" t="str">
        <f t="shared" si="23"/>
        <v xml:space="preserve"> </v>
      </c>
      <c r="AF31" s="116" t="str">
        <f t="shared" si="24"/>
        <v xml:space="preserve"> </v>
      </c>
      <c r="AG31" s="116" t="str">
        <f t="shared" si="25"/>
        <v xml:space="preserve"> </v>
      </c>
      <c r="AH31" s="121" t="str">
        <f t="shared" si="26"/>
        <v xml:space="preserve"> </v>
      </c>
    </row>
    <row r="32" spans="1:34" ht="17.100000000000001" customHeight="1" x14ac:dyDescent="0.25">
      <c r="A32" s="202">
        <f>BIODATA!A31</f>
        <v>26</v>
      </c>
      <c r="B32" s="202" t="str">
        <f>BIODATA!D31</f>
        <v>021010267</v>
      </c>
      <c r="C32" s="203" t="str">
        <f>BIODATA!E31</f>
        <v xml:space="preserve"> ROSELIA PUTRI LESTARI</v>
      </c>
      <c r="D32" s="205" t="str">
        <f>BIODATA!G31</f>
        <v>Akuntansi</v>
      </c>
      <c r="E32" s="199"/>
      <c r="F32" s="199"/>
      <c r="G32" s="200"/>
      <c r="H32" s="200"/>
      <c r="I32" s="200"/>
      <c r="J32" s="200"/>
      <c r="K32" s="200"/>
      <c r="L32" s="200"/>
      <c r="M32" s="201"/>
      <c r="N32" s="201"/>
      <c r="O32" s="201"/>
      <c r="P32" s="201"/>
      <c r="Q32" s="201"/>
      <c r="R32" s="207" t="str">
        <f t="shared" si="12"/>
        <v xml:space="preserve"> </v>
      </c>
      <c r="S32" s="19"/>
      <c r="U32" s="116" t="str">
        <f t="shared" si="13"/>
        <v xml:space="preserve"> </v>
      </c>
      <c r="V32" s="116" t="str">
        <f t="shared" si="14"/>
        <v xml:space="preserve"> </v>
      </c>
      <c r="W32" s="116" t="str">
        <f t="shared" si="15"/>
        <v xml:space="preserve"> </v>
      </c>
      <c r="X32" s="116" t="str">
        <f t="shared" si="16"/>
        <v xml:space="preserve"> </v>
      </c>
      <c r="Y32" s="116" t="str">
        <f t="shared" si="17"/>
        <v xml:space="preserve"> </v>
      </c>
      <c r="Z32" s="116" t="str">
        <f t="shared" si="18"/>
        <v xml:space="preserve"> </v>
      </c>
      <c r="AA32" s="116" t="str">
        <f t="shared" si="19"/>
        <v xml:space="preserve"> </v>
      </c>
      <c r="AB32" s="116" t="str">
        <f t="shared" si="20"/>
        <v xml:space="preserve"> </v>
      </c>
      <c r="AC32" s="116" t="str">
        <f t="shared" si="21"/>
        <v xml:space="preserve"> </v>
      </c>
      <c r="AD32" s="116" t="str">
        <f t="shared" si="22"/>
        <v xml:space="preserve"> </v>
      </c>
      <c r="AE32" s="116" t="str">
        <f t="shared" si="23"/>
        <v xml:space="preserve"> </v>
      </c>
      <c r="AF32" s="116" t="str">
        <f t="shared" si="24"/>
        <v xml:space="preserve"> </v>
      </c>
      <c r="AG32" s="116" t="str">
        <f t="shared" si="25"/>
        <v xml:space="preserve"> </v>
      </c>
      <c r="AH32" s="121" t="str">
        <f t="shared" si="26"/>
        <v xml:space="preserve"> </v>
      </c>
    </row>
    <row r="33" spans="1:34" ht="17.100000000000001" customHeight="1" x14ac:dyDescent="0.25">
      <c r="A33" s="202">
        <f>BIODATA!A32</f>
        <v>27</v>
      </c>
      <c r="B33" s="202" t="str">
        <f>BIODATA!D32</f>
        <v>021010276</v>
      </c>
      <c r="C33" s="203" t="str">
        <f>BIODATA!E32</f>
        <v xml:space="preserve"> SINDI NADIA</v>
      </c>
      <c r="D33" s="205" t="str">
        <f>BIODATA!G32</f>
        <v>Akuntansi</v>
      </c>
      <c r="E33" s="199"/>
      <c r="F33" s="199"/>
      <c r="G33" s="200"/>
      <c r="H33" s="200"/>
      <c r="I33" s="200"/>
      <c r="J33" s="200"/>
      <c r="K33" s="200"/>
      <c r="L33" s="200"/>
      <c r="M33" s="201"/>
      <c r="N33" s="201"/>
      <c r="O33" s="201"/>
      <c r="P33" s="201"/>
      <c r="Q33" s="201"/>
      <c r="R33" s="207" t="str">
        <f t="shared" si="12"/>
        <v xml:space="preserve"> </v>
      </c>
      <c r="S33" s="19"/>
      <c r="U33" s="116" t="str">
        <f t="shared" si="13"/>
        <v xml:space="preserve"> </v>
      </c>
      <c r="V33" s="116" t="str">
        <f t="shared" si="14"/>
        <v xml:space="preserve"> </v>
      </c>
      <c r="W33" s="116" t="str">
        <f t="shared" si="15"/>
        <v xml:space="preserve"> </v>
      </c>
      <c r="X33" s="116" t="str">
        <f t="shared" si="16"/>
        <v xml:space="preserve"> </v>
      </c>
      <c r="Y33" s="116" t="str">
        <f t="shared" si="17"/>
        <v xml:space="preserve"> </v>
      </c>
      <c r="Z33" s="116" t="str">
        <f t="shared" si="18"/>
        <v xml:space="preserve"> </v>
      </c>
      <c r="AA33" s="116" t="str">
        <f t="shared" si="19"/>
        <v xml:space="preserve"> </v>
      </c>
      <c r="AB33" s="116" t="str">
        <f t="shared" si="20"/>
        <v xml:space="preserve"> </v>
      </c>
      <c r="AC33" s="116" t="str">
        <f t="shared" si="21"/>
        <v xml:space="preserve"> </v>
      </c>
      <c r="AD33" s="116" t="str">
        <f t="shared" si="22"/>
        <v xml:space="preserve"> </v>
      </c>
      <c r="AE33" s="116" t="str">
        <f t="shared" si="23"/>
        <v xml:space="preserve"> </v>
      </c>
      <c r="AF33" s="116" t="str">
        <f t="shared" si="24"/>
        <v xml:space="preserve"> </v>
      </c>
      <c r="AG33" s="116" t="str">
        <f t="shared" si="25"/>
        <v xml:space="preserve"> </v>
      </c>
      <c r="AH33" s="121" t="str">
        <f t="shared" si="26"/>
        <v xml:space="preserve"> </v>
      </c>
    </row>
    <row r="34" spans="1:34" ht="17.100000000000001" customHeight="1" x14ac:dyDescent="0.25">
      <c r="A34" s="202">
        <f>BIODATA!A33</f>
        <v>28</v>
      </c>
      <c r="B34" s="202" t="str">
        <f>BIODATA!D33</f>
        <v>021010285</v>
      </c>
      <c r="C34" s="203" t="str">
        <f>BIODATA!E33</f>
        <v xml:space="preserve"> SITI HUMAIROH</v>
      </c>
      <c r="D34" s="205" t="str">
        <f>BIODATA!G33</f>
        <v>Akuntansi</v>
      </c>
      <c r="E34" s="199"/>
      <c r="F34" s="199"/>
      <c r="G34" s="200"/>
      <c r="H34" s="200"/>
      <c r="I34" s="200"/>
      <c r="J34" s="200"/>
      <c r="K34" s="200"/>
      <c r="L34" s="200"/>
      <c r="M34" s="201"/>
      <c r="N34" s="201"/>
      <c r="O34" s="201"/>
      <c r="P34" s="201"/>
      <c r="Q34" s="201"/>
      <c r="R34" s="207" t="str">
        <f t="shared" si="12"/>
        <v xml:space="preserve"> </v>
      </c>
      <c r="S34" s="19"/>
      <c r="U34" s="116" t="str">
        <f t="shared" si="13"/>
        <v xml:space="preserve"> </v>
      </c>
      <c r="V34" s="116" t="str">
        <f t="shared" si="14"/>
        <v xml:space="preserve"> </v>
      </c>
      <c r="W34" s="116" t="str">
        <f t="shared" si="15"/>
        <v xml:space="preserve"> </v>
      </c>
      <c r="X34" s="116" t="str">
        <f t="shared" si="16"/>
        <v xml:space="preserve"> </v>
      </c>
      <c r="Y34" s="116" t="str">
        <f t="shared" si="17"/>
        <v xml:space="preserve"> </v>
      </c>
      <c r="Z34" s="116" t="str">
        <f t="shared" si="18"/>
        <v xml:space="preserve"> </v>
      </c>
      <c r="AA34" s="116" t="str">
        <f t="shared" si="19"/>
        <v xml:space="preserve"> </v>
      </c>
      <c r="AB34" s="116" t="str">
        <f t="shared" si="20"/>
        <v xml:space="preserve"> </v>
      </c>
      <c r="AC34" s="116" t="str">
        <f t="shared" si="21"/>
        <v xml:space="preserve"> </v>
      </c>
      <c r="AD34" s="116" t="str">
        <f t="shared" si="22"/>
        <v xml:space="preserve"> </v>
      </c>
      <c r="AE34" s="116" t="str">
        <f t="shared" si="23"/>
        <v xml:space="preserve"> </v>
      </c>
      <c r="AF34" s="116" t="str">
        <f t="shared" si="24"/>
        <v xml:space="preserve"> </v>
      </c>
      <c r="AG34" s="116" t="str">
        <f t="shared" si="25"/>
        <v xml:space="preserve"> </v>
      </c>
      <c r="AH34" s="121" t="str">
        <f t="shared" si="26"/>
        <v xml:space="preserve"> </v>
      </c>
    </row>
    <row r="35" spans="1:34" ht="17.100000000000001" customHeight="1" x14ac:dyDescent="0.25">
      <c r="A35" s="202">
        <f>BIODATA!A34</f>
        <v>29</v>
      </c>
      <c r="B35" s="202" t="str">
        <f>BIODATA!D34</f>
        <v>021010294</v>
      </c>
      <c r="C35" s="203" t="str">
        <f>BIODATA!E34</f>
        <v xml:space="preserve"> SLAMET RIYADI</v>
      </c>
      <c r="D35" s="205" t="str">
        <f>BIODATA!G34</f>
        <v>Akuntansi</v>
      </c>
      <c r="E35" s="199"/>
      <c r="F35" s="199"/>
      <c r="G35" s="200"/>
      <c r="H35" s="200"/>
      <c r="I35" s="200"/>
      <c r="J35" s="200"/>
      <c r="K35" s="200"/>
      <c r="L35" s="200"/>
      <c r="M35" s="201"/>
      <c r="N35" s="201"/>
      <c r="O35" s="201"/>
      <c r="P35" s="201"/>
      <c r="Q35" s="201"/>
      <c r="R35" s="207" t="str">
        <f t="shared" si="12"/>
        <v xml:space="preserve"> </v>
      </c>
      <c r="S35" s="19"/>
      <c r="U35" s="116" t="str">
        <f t="shared" si="13"/>
        <v xml:space="preserve"> </v>
      </c>
      <c r="V35" s="116" t="str">
        <f t="shared" si="14"/>
        <v xml:space="preserve"> </v>
      </c>
      <c r="W35" s="116" t="str">
        <f t="shared" si="15"/>
        <v xml:space="preserve"> </v>
      </c>
      <c r="X35" s="116" t="str">
        <f t="shared" si="16"/>
        <v xml:space="preserve"> </v>
      </c>
      <c r="Y35" s="116" t="str">
        <f t="shared" si="17"/>
        <v xml:space="preserve"> </v>
      </c>
      <c r="Z35" s="116" t="str">
        <f t="shared" si="18"/>
        <v xml:space="preserve"> </v>
      </c>
      <c r="AA35" s="116" t="str">
        <f t="shared" si="19"/>
        <v xml:space="preserve"> </v>
      </c>
      <c r="AB35" s="116" t="str">
        <f t="shared" si="20"/>
        <v xml:space="preserve"> </v>
      </c>
      <c r="AC35" s="116" t="str">
        <f t="shared" si="21"/>
        <v xml:space="preserve"> </v>
      </c>
      <c r="AD35" s="116" t="str">
        <f t="shared" si="22"/>
        <v xml:space="preserve"> </v>
      </c>
      <c r="AE35" s="116" t="str">
        <f t="shared" si="23"/>
        <v xml:space="preserve"> </v>
      </c>
      <c r="AF35" s="116" t="str">
        <f t="shared" si="24"/>
        <v xml:space="preserve"> </v>
      </c>
      <c r="AG35" s="116" t="str">
        <f t="shared" si="25"/>
        <v xml:space="preserve"> </v>
      </c>
      <c r="AH35" s="121" t="str">
        <f t="shared" si="26"/>
        <v xml:space="preserve"> </v>
      </c>
    </row>
    <row r="36" spans="1:34" ht="17.100000000000001" customHeight="1" x14ac:dyDescent="0.25">
      <c r="A36" s="202">
        <f>BIODATA!A35</f>
        <v>30</v>
      </c>
      <c r="B36" s="202" t="str">
        <f>BIODATA!D35</f>
        <v>021010303</v>
      </c>
      <c r="C36" s="203" t="str">
        <f>BIODATA!E35</f>
        <v xml:space="preserve"> SUSILAWATI</v>
      </c>
      <c r="D36" s="205" t="str">
        <f>BIODATA!G35</f>
        <v>Akuntansi</v>
      </c>
      <c r="E36" s="199"/>
      <c r="F36" s="199"/>
      <c r="G36" s="200"/>
      <c r="H36" s="200"/>
      <c r="I36" s="200"/>
      <c r="J36" s="200"/>
      <c r="K36" s="200"/>
      <c r="L36" s="200"/>
      <c r="M36" s="201"/>
      <c r="N36" s="201"/>
      <c r="O36" s="201"/>
      <c r="P36" s="201"/>
      <c r="Q36" s="201"/>
      <c r="R36" s="207" t="str">
        <f t="shared" si="12"/>
        <v xml:space="preserve"> </v>
      </c>
      <c r="S36" s="19"/>
      <c r="U36" s="116" t="str">
        <f t="shared" si="13"/>
        <v xml:space="preserve"> </v>
      </c>
      <c r="V36" s="116" t="str">
        <f t="shared" si="14"/>
        <v xml:space="preserve"> </v>
      </c>
      <c r="W36" s="116" t="str">
        <f t="shared" si="15"/>
        <v xml:space="preserve"> </v>
      </c>
      <c r="X36" s="116" t="str">
        <f t="shared" si="16"/>
        <v xml:space="preserve"> </v>
      </c>
      <c r="Y36" s="116" t="str">
        <f t="shared" si="17"/>
        <v xml:space="preserve"> </v>
      </c>
      <c r="Z36" s="116" t="str">
        <f t="shared" si="18"/>
        <v xml:space="preserve"> </v>
      </c>
      <c r="AA36" s="116" t="str">
        <f t="shared" si="19"/>
        <v xml:space="preserve"> </v>
      </c>
      <c r="AB36" s="116" t="str">
        <f t="shared" si="20"/>
        <v xml:space="preserve"> </v>
      </c>
      <c r="AC36" s="116" t="str">
        <f t="shared" si="21"/>
        <v xml:space="preserve"> </v>
      </c>
      <c r="AD36" s="116" t="str">
        <f t="shared" si="22"/>
        <v xml:space="preserve"> </v>
      </c>
      <c r="AE36" s="116" t="str">
        <f t="shared" si="23"/>
        <v xml:space="preserve"> </v>
      </c>
      <c r="AF36" s="116" t="str">
        <f t="shared" si="24"/>
        <v xml:space="preserve"> </v>
      </c>
      <c r="AG36" s="116" t="str">
        <f t="shared" si="25"/>
        <v xml:space="preserve"> </v>
      </c>
      <c r="AH36" s="121" t="str">
        <f t="shared" si="26"/>
        <v xml:space="preserve"> </v>
      </c>
    </row>
    <row r="37" spans="1:34" ht="17.100000000000001" customHeight="1" x14ac:dyDescent="0.25">
      <c r="A37" s="202">
        <f>BIODATA!A36</f>
        <v>31</v>
      </c>
      <c r="B37" s="202" t="str">
        <f>BIODATA!D36</f>
        <v>021010312</v>
      </c>
      <c r="C37" s="203" t="str">
        <f>BIODATA!E36</f>
        <v xml:space="preserve"> ULAN MUSTIKA EMBUN</v>
      </c>
      <c r="D37" s="205" t="str">
        <f>BIODATA!G36</f>
        <v>Akuntansi</v>
      </c>
      <c r="E37" s="199"/>
      <c r="F37" s="199"/>
      <c r="G37" s="200"/>
      <c r="H37" s="200"/>
      <c r="I37" s="200"/>
      <c r="J37" s="200"/>
      <c r="K37" s="200"/>
      <c r="L37" s="200"/>
      <c r="M37" s="201"/>
      <c r="N37" s="201"/>
      <c r="O37" s="201"/>
      <c r="P37" s="201"/>
      <c r="Q37" s="201"/>
      <c r="R37" s="207" t="str">
        <f t="shared" si="12"/>
        <v xml:space="preserve"> </v>
      </c>
      <c r="S37" s="19"/>
      <c r="U37" s="116" t="str">
        <f t="shared" si="13"/>
        <v xml:space="preserve"> </v>
      </c>
      <c r="V37" s="116" t="str">
        <f t="shared" si="14"/>
        <v xml:space="preserve"> </v>
      </c>
      <c r="W37" s="116" t="str">
        <f t="shared" si="15"/>
        <v xml:space="preserve"> </v>
      </c>
      <c r="X37" s="116" t="str">
        <f t="shared" si="16"/>
        <v xml:space="preserve"> </v>
      </c>
      <c r="Y37" s="116" t="str">
        <f t="shared" si="17"/>
        <v xml:space="preserve"> </v>
      </c>
      <c r="Z37" s="116" t="str">
        <f t="shared" si="18"/>
        <v xml:space="preserve"> </v>
      </c>
      <c r="AA37" s="116" t="str">
        <f t="shared" si="19"/>
        <v xml:space="preserve"> </v>
      </c>
      <c r="AB37" s="116" t="str">
        <f t="shared" si="20"/>
        <v xml:space="preserve"> </v>
      </c>
      <c r="AC37" s="116" t="str">
        <f t="shared" si="21"/>
        <v xml:space="preserve"> </v>
      </c>
      <c r="AD37" s="116" t="str">
        <f t="shared" si="22"/>
        <v xml:space="preserve"> </v>
      </c>
      <c r="AE37" s="116" t="str">
        <f t="shared" si="23"/>
        <v xml:space="preserve"> </v>
      </c>
      <c r="AF37" s="116" t="str">
        <f t="shared" si="24"/>
        <v xml:space="preserve"> </v>
      </c>
      <c r="AG37" s="116" t="str">
        <f t="shared" si="25"/>
        <v xml:space="preserve"> </v>
      </c>
      <c r="AH37" s="121" t="str">
        <f t="shared" si="26"/>
        <v xml:space="preserve"> </v>
      </c>
    </row>
    <row r="38" spans="1:34" ht="17.100000000000001" customHeight="1" x14ac:dyDescent="0.25">
      <c r="A38" s="202">
        <f>BIODATA!A37</f>
        <v>32</v>
      </c>
      <c r="B38" s="202" t="str">
        <f>BIODATA!D37</f>
        <v>021010329</v>
      </c>
      <c r="C38" s="203" t="str">
        <f>BIODATA!E37</f>
        <v xml:space="preserve"> YUPING APRIKA</v>
      </c>
      <c r="D38" s="205" t="str">
        <f>BIODATA!G37</f>
        <v>Akuntansi</v>
      </c>
      <c r="E38" s="199"/>
      <c r="F38" s="199"/>
      <c r="G38" s="200"/>
      <c r="H38" s="200"/>
      <c r="I38" s="200"/>
      <c r="J38" s="200"/>
      <c r="K38" s="200"/>
      <c r="L38" s="200"/>
      <c r="M38" s="201"/>
      <c r="N38" s="201"/>
      <c r="O38" s="201"/>
      <c r="P38" s="201"/>
      <c r="Q38" s="201"/>
      <c r="R38" s="207" t="str">
        <f t="shared" si="12"/>
        <v xml:space="preserve"> </v>
      </c>
      <c r="S38" s="19"/>
      <c r="U38" s="116" t="str">
        <f t="shared" si="13"/>
        <v xml:space="preserve"> </v>
      </c>
      <c r="V38" s="116" t="str">
        <f t="shared" si="14"/>
        <v xml:space="preserve"> </v>
      </c>
      <c r="W38" s="116" t="str">
        <f t="shared" si="15"/>
        <v xml:space="preserve"> </v>
      </c>
      <c r="X38" s="116" t="str">
        <f t="shared" si="16"/>
        <v xml:space="preserve"> </v>
      </c>
      <c r="Y38" s="116" t="str">
        <f t="shared" si="17"/>
        <v xml:space="preserve"> </v>
      </c>
      <c r="Z38" s="116" t="str">
        <f t="shared" si="18"/>
        <v xml:space="preserve"> </v>
      </c>
      <c r="AA38" s="116" t="str">
        <f t="shared" si="19"/>
        <v xml:space="preserve"> </v>
      </c>
      <c r="AB38" s="116" t="str">
        <f t="shared" si="20"/>
        <v xml:space="preserve"> </v>
      </c>
      <c r="AC38" s="116" t="str">
        <f t="shared" si="21"/>
        <v xml:space="preserve"> </v>
      </c>
      <c r="AD38" s="116" t="str">
        <f t="shared" si="22"/>
        <v xml:space="preserve"> </v>
      </c>
      <c r="AE38" s="116" t="str">
        <f t="shared" si="23"/>
        <v xml:space="preserve"> </v>
      </c>
      <c r="AF38" s="116" t="str">
        <f t="shared" si="24"/>
        <v xml:space="preserve"> </v>
      </c>
      <c r="AG38" s="116" t="str">
        <f t="shared" si="25"/>
        <v xml:space="preserve"> </v>
      </c>
      <c r="AH38" s="121" t="str">
        <f t="shared" si="26"/>
        <v xml:space="preserve"> </v>
      </c>
    </row>
    <row r="39" spans="1:34" ht="17.100000000000001" customHeight="1" x14ac:dyDescent="0.25">
      <c r="A39" s="202">
        <f>BIODATA!A38</f>
        <v>33</v>
      </c>
      <c r="B39" s="202" t="str">
        <f>BIODATA!D38</f>
        <v>021010338</v>
      </c>
      <c r="C39" s="203" t="str">
        <f>BIODATA!E38</f>
        <v xml:space="preserve"> ZAHARA AZMI</v>
      </c>
      <c r="D39" s="205" t="str">
        <f>BIODATA!G38</f>
        <v>Akuntansi</v>
      </c>
      <c r="E39" s="199"/>
      <c r="F39" s="199"/>
      <c r="G39" s="200"/>
      <c r="H39" s="200"/>
      <c r="I39" s="200"/>
      <c r="J39" s="200"/>
      <c r="K39" s="200"/>
      <c r="L39" s="200"/>
      <c r="M39" s="201"/>
      <c r="N39" s="201"/>
      <c r="O39" s="201"/>
      <c r="P39" s="201"/>
      <c r="Q39" s="201"/>
      <c r="R39" s="207" t="str">
        <f t="shared" si="12"/>
        <v xml:space="preserve"> </v>
      </c>
      <c r="S39" s="19"/>
      <c r="U39" s="116" t="str">
        <f t="shared" si="13"/>
        <v xml:space="preserve"> </v>
      </c>
      <c r="V39" s="116" t="str">
        <f t="shared" si="14"/>
        <v xml:space="preserve"> </v>
      </c>
      <c r="W39" s="116" t="str">
        <f t="shared" si="15"/>
        <v xml:space="preserve"> </v>
      </c>
      <c r="X39" s="116" t="str">
        <f t="shared" si="16"/>
        <v xml:space="preserve"> </v>
      </c>
      <c r="Y39" s="116" t="str">
        <f t="shared" si="17"/>
        <v xml:space="preserve"> </v>
      </c>
      <c r="Z39" s="116" t="str">
        <f t="shared" si="18"/>
        <v xml:space="preserve"> </v>
      </c>
      <c r="AA39" s="116" t="str">
        <f t="shared" si="19"/>
        <v xml:space="preserve"> </v>
      </c>
      <c r="AB39" s="116" t="str">
        <f t="shared" si="20"/>
        <v xml:space="preserve"> </v>
      </c>
      <c r="AC39" s="116" t="str">
        <f t="shared" si="21"/>
        <v xml:space="preserve"> </v>
      </c>
      <c r="AD39" s="116" t="str">
        <f t="shared" si="22"/>
        <v xml:space="preserve"> </v>
      </c>
      <c r="AE39" s="116" t="str">
        <f t="shared" si="23"/>
        <v xml:space="preserve"> </v>
      </c>
      <c r="AF39" s="116" t="str">
        <f t="shared" si="24"/>
        <v xml:space="preserve"> </v>
      </c>
      <c r="AG39" s="116" t="str">
        <f t="shared" si="25"/>
        <v xml:space="preserve"> </v>
      </c>
      <c r="AH39" s="121" t="str">
        <f t="shared" si="26"/>
        <v xml:space="preserve"> </v>
      </c>
    </row>
    <row r="40" spans="1:34" ht="17.100000000000001" customHeight="1" x14ac:dyDescent="0.25">
      <c r="A40" s="202">
        <f>BIODATA!A39</f>
        <v>34</v>
      </c>
      <c r="B40" s="202" t="str">
        <f>BIODATA!D39</f>
        <v>021010347</v>
      </c>
      <c r="C40" s="203" t="str">
        <f>BIODATA!E39</f>
        <v xml:space="preserve"> ADE RAHMAT</v>
      </c>
      <c r="D40" s="205" t="str">
        <f>BIODATA!G39</f>
        <v>Akuntansi</v>
      </c>
      <c r="E40" s="199"/>
      <c r="F40" s="199"/>
      <c r="G40" s="200"/>
      <c r="H40" s="200"/>
      <c r="I40" s="200"/>
      <c r="J40" s="200"/>
      <c r="K40" s="200"/>
      <c r="L40" s="200"/>
      <c r="M40" s="201"/>
      <c r="N40" s="201"/>
      <c r="O40" s="201"/>
      <c r="P40" s="201"/>
      <c r="Q40" s="201"/>
      <c r="R40" s="207" t="str">
        <f t="shared" si="12"/>
        <v xml:space="preserve"> </v>
      </c>
      <c r="S40" s="19"/>
      <c r="U40" s="116" t="str">
        <f t="shared" si="13"/>
        <v xml:space="preserve"> </v>
      </c>
      <c r="V40" s="116" t="str">
        <f t="shared" si="14"/>
        <v xml:space="preserve"> </v>
      </c>
      <c r="W40" s="116" t="str">
        <f t="shared" si="15"/>
        <v xml:space="preserve"> </v>
      </c>
      <c r="X40" s="116" t="str">
        <f t="shared" si="16"/>
        <v xml:space="preserve"> </v>
      </c>
      <c r="Y40" s="116" t="str">
        <f t="shared" si="17"/>
        <v xml:space="preserve"> </v>
      </c>
      <c r="Z40" s="116" t="str">
        <f t="shared" si="18"/>
        <v xml:space="preserve"> </v>
      </c>
      <c r="AA40" s="116" t="str">
        <f t="shared" si="19"/>
        <v xml:space="preserve"> </v>
      </c>
      <c r="AB40" s="116" t="str">
        <f t="shared" si="20"/>
        <v xml:space="preserve"> </v>
      </c>
      <c r="AC40" s="116" t="str">
        <f t="shared" si="21"/>
        <v xml:space="preserve"> </v>
      </c>
      <c r="AD40" s="116" t="str">
        <f t="shared" si="22"/>
        <v xml:space="preserve"> </v>
      </c>
      <c r="AE40" s="116" t="str">
        <f t="shared" si="23"/>
        <v xml:space="preserve"> </v>
      </c>
      <c r="AF40" s="116" t="str">
        <f t="shared" si="24"/>
        <v xml:space="preserve"> </v>
      </c>
      <c r="AG40" s="116" t="str">
        <f t="shared" si="25"/>
        <v xml:space="preserve"> </v>
      </c>
      <c r="AH40" s="121" t="str">
        <f t="shared" si="26"/>
        <v xml:space="preserve"> </v>
      </c>
    </row>
    <row r="41" spans="1:34" ht="17.100000000000001" customHeight="1" x14ac:dyDescent="0.25">
      <c r="A41" s="202">
        <f>BIODATA!A40</f>
        <v>35</v>
      </c>
      <c r="B41" s="202" t="str">
        <f>BIODATA!D40</f>
        <v>021010356</v>
      </c>
      <c r="C41" s="203" t="str">
        <f>BIODATA!E40</f>
        <v xml:space="preserve"> AGUSTINI ERLY SOFI</v>
      </c>
      <c r="D41" s="205" t="str">
        <f>BIODATA!G40</f>
        <v>Akuntansi</v>
      </c>
      <c r="E41" s="199"/>
      <c r="F41" s="199"/>
      <c r="G41" s="200"/>
      <c r="H41" s="200"/>
      <c r="I41" s="200"/>
      <c r="J41" s="200"/>
      <c r="K41" s="200"/>
      <c r="L41" s="200"/>
      <c r="M41" s="201"/>
      <c r="N41" s="201"/>
      <c r="O41" s="201"/>
      <c r="P41" s="201"/>
      <c r="Q41" s="201"/>
      <c r="R41" s="207" t="str">
        <f t="shared" si="12"/>
        <v xml:space="preserve"> </v>
      </c>
      <c r="S41" s="19"/>
      <c r="U41" s="116" t="str">
        <f t="shared" si="13"/>
        <v xml:space="preserve"> </v>
      </c>
      <c r="V41" s="116" t="str">
        <f t="shared" si="14"/>
        <v xml:space="preserve"> </v>
      </c>
      <c r="W41" s="116" t="str">
        <f t="shared" si="15"/>
        <v xml:space="preserve"> </v>
      </c>
      <c r="X41" s="116" t="str">
        <f t="shared" si="16"/>
        <v xml:space="preserve"> </v>
      </c>
      <c r="Y41" s="116" t="str">
        <f t="shared" si="17"/>
        <v xml:space="preserve"> </v>
      </c>
      <c r="Z41" s="116" t="str">
        <f t="shared" si="18"/>
        <v xml:space="preserve"> </v>
      </c>
      <c r="AA41" s="116" t="str">
        <f t="shared" si="19"/>
        <v xml:space="preserve"> </v>
      </c>
      <c r="AB41" s="116" t="str">
        <f t="shared" si="20"/>
        <v xml:space="preserve"> </v>
      </c>
      <c r="AC41" s="116" t="str">
        <f t="shared" si="21"/>
        <v xml:space="preserve"> </v>
      </c>
      <c r="AD41" s="116" t="str">
        <f t="shared" si="22"/>
        <v xml:space="preserve"> </v>
      </c>
      <c r="AE41" s="116" t="str">
        <f t="shared" si="23"/>
        <v xml:space="preserve"> </v>
      </c>
      <c r="AF41" s="116" t="str">
        <f t="shared" si="24"/>
        <v xml:space="preserve"> </v>
      </c>
      <c r="AG41" s="116" t="str">
        <f t="shared" si="25"/>
        <v xml:space="preserve"> </v>
      </c>
      <c r="AH41" s="121" t="str">
        <f t="shared" si="26"/>
        <v xml:space="preserve"> </v>
      </c>
    </row>
    <row r="42" spans="1:34" ht="17.100000000000001" customHeight="1" x14ac:dyDescent="0.25">
      <c r="A42" s="202">
        <f>BIODATA!A41</f>
        <v>36</v>
      </c>
      <c r="B42" s="202" t="str">
        <f>BIODATA!D41</f>
        <v>021010365</v>
      </c>
      <c r="C42" s="203" t="str">
        <f>BIODATA!E41</f>
        <v xml:space="preserve"> ALAN ANUGRAH</v>
      </c>
      <c r="D42" s="205" t="str">
        <f>BIODATA!G41</f>
        <v>Akuntansi</v>
      </c>
      <c r="E42" s="199"/>
      <c r="F42" s="199"/>
      <c r="G42" s="200"/>
      <c r="H42" s="200"/>
      <c r="I42" s="200"/>
      <c r="J42" s="200"/>
      <c r="K42" s="200"/>
      <c r="L42" s="200"/>
      <c r="M42" s="201"/>
      <c r="N42" s="201"/>
      <c r="O42" s="201"/>
      <c r="P42" s="201"/>
      <c r="Q42" s="201"/>
      <c r="R42" s="207" t="str">
        <f t="shared" si="12"/>
        <v xml:space="preserve"> </v>
      </c>
      <c r="S42" s="19"/>
      <c r="U42" s="116" t="str">
        <f t="shared" si="13"/>
        <v xml:space="preserve"> </v>
      </c>
      <c r="V42" s="116" t="str">
        <f t="shared" si="14"/>
        <v xml:space="preserve"> </v>
      </c>
      <c r="W42" s="116" t="str">
        <f t="shared" si="15"/>
        <v xml:space="preserve"> </v>
      </c>
      <c r="X42" s="116" t="str">
        <f t="shared" si="16"/>
        <v xml:space="preserve"> </v>
      </c>
      <c r="Y42" s="116" t="str">
        <f t="shared" si="17"/>
        <v xml:space="preserve"> </v>
      </c>
      <c r="Z42" s="116" t="str">
        <f t="shared" si="18"/>
        <v xml:space="preserve"> </v>
      </c>
      <c r="AA42" s="116" t="str">
        <f t="shared" si="19"/>
        <v xml:space="preserve"> </v>
      </c>
      <c r="AB42" s="116" t="str">
        <f t="shared" si="20"/>
        <v xml:space="preserve"> </v>
      </c>
      <c r="AC42" s="116" t="str">
        <f t="shared" si="21"/>
        <v xml:space="preserve"> </v>
      </c>
      <c r="AD42" s="116" t="str">
        <f t="shared" si="22"/>
        <v xml:space="preserve"> </v>
      </c>
      <c r="AE42" s="116" t="str">
        <f t="shared" si="23"/>
        <v xml:space="preserve"> </v>
      </c>
      <c r="AF42" s="116" t="str">
        <f t="shared" si="24"/>
        <v xml:space="preserve"> </v>
      </c>
      <c r="AG42" s="116" t="str">
        <f t="shared" si="25"/>
        <v xml:space="preserve"> </v>
      </c>
      <c r="AH42" s="121" t="str">
        <f t="shared" si="26"/>
        <v xml:space="preserve"> </v>
      </c>
    </row>
    <row r="43" spans="1:34" ht="17.100000000000001" customHeight="1" x14ac:dyDescent="0.25">
      <c r="A43" s="202">
        <f>BIODATA!A42</f>
        <v>37</v>
      </c>
      <c r="B43" s="202" t="str">
        <f>BIODATA!D42</f>
        <v>021010374</v>
      </c>
      <c r="C43" s="203" t="str">
        <f>BIODATA!E42</f>
        <v xml:space="preserve"> ANGGA BEVILIANSAH</v>
      </c>
      <c r="D43" s="205" t="str">
        <f>BIODATA!G42</f>
        <v>Akuntansi</v>
      </c>
      <c r="E43" s="199"/>
      <c r="F43" s="199"/>
      <c r="G43" s="200"/>
      <c r="H43" s="200"/>
      <c r="I43" s="200"/>
      <c r="J43" s="200"/>
      <c r="K43" s="200"/>
      <c r="L43" s="200"/>
      <c r="M43" s="201"/>
      <c r="N43" s="201"/>
      <c r="O43" s="201"/>
      <c r="P43" s="201"/>
      <c r="Q43" s="201"/>
      <c r="R43" s="207" t="str">
        <f t="shared" si="12"/>
        <v xml:space="preserve"> </v>
      </c>
      <c r="S43" s="19"/>
      <c r="U43" s="116" t="str">
        <f t="shared" si="13"/>
        <v xml:space="preserve"> </v>
      </c>
      <c r="V43" s="116" t="str">
        <f t="shared" si="14"/>
        <v xml:space="preserve"> </v>
      </c>
      <c r="W43" s="116" t="str">
        <f t="shared" si="15"/>
        <v xml:space="preserve"> </v>
      </c>
      <c r="X43" s="116" t="str">
        <f t="shared" si="16"/>
        <v xml:space="preserve"> </v>
      </c>
      <c r="Y43" s="116" t="str">
        <f t="shared" si="17"/>
        <v xml:space="preserve"> </v>
      </c>
      <c r="Z43" s="116" t="str">
        <f t="shared" si="18"/>
        <v xml:space="preserve"> </v>
      </c>
      <c r="AA43" s="116" t="str">
        <f t="shared" si="19"/>
        <v xml:space="preserve"> </v>
      </c>
      <c r="AB43" s="116" t="str">
        <f t="shared" si="20"/>
        <v xml:space="preserve"> </v>
      </c>
      <c r="AC43" s="116" t="str">
        <f t="shared" si="21"/>
        <v xml:space="preserve"> </v>
      </c>
      <c r="AD43" s="116" t="str">
        <f t="shared" si="22"/>
        <v xml:space="preserve"> </v>
      </c>
      <c r="AE43" s="116" t="str">
        <f t="shared" si="23"/>
        <v xml:space="preserve"> </v>
      </c>
      <c r="AF43" s="116" t="str">
        <f t="shared" si="24"/>
        <v xml:space="preserve"> </v>
      </c>
      <c r="AG43" s="116" t="str">
        <f t="shared" si="25"/>
        <v xml:space="preserve"> </v>
      </c>
      <c r="AH43" s="121" t="str">
        <f t="shared" si="26"/>
        <v xml:space="preserve"> </v>
      </c>
    </row>
    <row r="44" spans="1:34" ht="17.100000000000001" customHeight="1" x14ac:dyDescent="0.25">
      <c r="A44" s="202">
        <f>BIODATA!A43</f>
        <v>38</v>
      </c>
      <c r="B44" s="202" t="str">
        <f>BIODATA!D43</f>
        <v>021010383</v>
      </c>
      <c r="C44" s="203" t="str">
        <f>BIODATA!E43</f>
        <v xml:space="preserve"> ANNISA HARPASEMA</v>
      </c>
      <c r="D44" s="205" t="str">
        <f>BIODATA!G43</f>
        <v>Akuntansi</v>
      </c>
      <c r="E44" s="199"/>
      <c r="F44" s="199"/>
      <c r="G44" s="200"/>
      <c r="H44" s="200"/>
      <c r="I44" s="200"/>
      <c r="J44" s="200"/>
      <c r="K44" s="200"/>
      <c r="L44" s="200"/>
      <c r="M44" s="201"/>
      <c r="N44" s="201"/>
      <c r="O44" s="201"/>
      <c r="P44" s="201"/>
      <c r="Q44" s="201"/>
      <c r="R44" s="207" t="str">
        <f t="shared" si="12"/>
        <v xml:space="preserve"> </v>
      </c>
      <c r="S44" s="19"/>
      <c r="U44" s="116" t="str">
        <f t="shared" si="13"/>
        <v xml:space="preserve"> </v>
      </c>
      <c r="V44" s="116" t="str">
        <f t="shared" si="14"/>
        <v xml:space="preserve"> </v>
      </c>
      <c r="W44" s="116" t="str">
        <f t="shared" si="15"/>
        <v xml:space="preserve"> </v>
      </c>
      <c r="X44" s="116" t="str">
        <f t="shared" si="16"/>
        <v xml:space="preserve"> </v>
      </c>
      <c r="Y44" s="116" t="str">
        <f t="shared" si="17"/>
        <v xml:space="preserve"> </v>
      </c>
      <c r="Z44" s="116" t="str">
        <f t="shared" si="18"/>
        <v xml:space="preserve"> </v>
      </c>
      <c r="AA44" s="116" t="str">
        <f t="shared" si="19"/>
        <v xml:space="preserve"> </v>
      </c>
      <c r="AB44" s="116" t="str">
        <f t="shared" si="20"/>
        <v xml:space="preserve"> </v>
      </c>
      <c r="AC44" s="116" t="str">
        <f t="shared" si="21"/>
        <v xml:space="preserve"> </v>
      </c>
      <c r="AD44" s="116" t="str">
        <f t="shared" si="22"/>
        <v xml:space="preserve"> </v>
      </c>
      <c r="AE44" s="116" t="str">
        <f t="shared" si="23"/>
        <v xml:space="preserve"> </v>
      </c>
      <c r="AF44" s="116" t="str">
        <f t="shared" si="24"/>
        <v xml:space="preserve"> </v>
      </c>
      <c r="AG44" s="116" t="str">
        <f t="shared" si="25"/>
        <v xml:space="preserve"> </v>
      </c>
      <c r="AH44" s="121" t="str">
        <f t="shared" si="26"/>
        <v xml:space="preserve"> </v>
      </c>
    </row>
    <row r="45" spans="1:34" ht="17.100000000000001" customHeight="1" x14ac:dyDescent="0.25">
      <c r="A45" s="202">
        <f>BIODATA!A44</f>
        <v>39</v>
      </c>
      <c r="B45" s="202" t="str">
        <f>BIODATA!D44</f>
        <v>021010392</v>
      </c>
      <c r="C45" s="203" t="str">
        <f>BIODATA!E44</f>
        <v xml:space="preserve"> APRIYENI</v>
      </c>
      <c r="D45" s="205" t="str">
        <f>BIODATA!G44</f>
        <v>Akuntansi</v>
      </c>
      <c r="E45" s="199"/>
      <c r="F45" s="199"/>
      <c r="G45" s="200"/>
      <c r="H45" s="200"/>
      <c r="I45" s="200"/>
      <c r="J45" s="200"/>
      <c r="K45" s="200"/>
      <c r="L45" s="200"/>
      <c r="M45" s="201"/>
      <c r="N45" s="201"/>
      <c r="O45" s="201"/>
      <c r="P45" s="201"/>
      <c r="Q45" s="201"/>
      <c r="R45" s="207" t="str">
        <f t="shared" si="12"/>
        <v xml:space="preserve"> </v>
      </c>
      <c r="S45" s="19"/>
      <c r="U45" s="116" t="str">
        <f t="shared" si="13"/>
        <v xml:space="preserve"> </v>
      </c>
      <c r="V45" s="116" t="str">
        <f t="shared" si="14"/>
        <v xml:space="preserve"> </v>
      </c>
      <c r="W45" s="116" t="str">
        <f t="shared" si="15"/>
        <v xml:space="preserve"> </v>
      </c>
      <c r="X45" s="116" t="str">
        <f t="shared" si="16"/>
        <v xml:space="preserve"> </v>
      </c>
      <c r="Y45" s="116" t="str">
        <f t="shared" si="17"/>
        <v xml:space="preserve"> </v>
      </c>
      <c r="Z45" s="116" t="str">
        <f t="shared" si="18"/>
        <v xml:space="preserve"> </v>
      </c>
      <c r="AA45" s="116" t="str">
        <f t="shared" si="19"/>
        <v xml:space="preserve"> </v>
      </c>
      <c r="AB45" s="116" t="str">
        <f t="shared" si="20"/>
        <v xml:space="preserve"> </v>
      </c>
      <c r="AC45" s="116" t="str">
        <f t="shared" si="21"/>
        <v xml:space="preserve"> </v>
      </c>
      <c r="AD45" s="116" t="str">
        <f t="shared" si="22"/>
        <v xml:space="preserve"> </v>
      </c>
      <c r="AE45" s="116" t="str">
        <f t="shared" si="23"/>
        <v xml:space="preserve"> </v>
      </c>
      <c r="AF45" s="116" t="str">
        <f t="shared" si="24"/>
        <v xml:space="preserve"> </v>
      </c>
      <c r="AG45" s="116" t="str">
        <f t="shared" si="25"/>
        <v xml:space="preserve"> </v>
      </c>
      <c r="AH45" s="121" t="str">
        <f t="shared" si="26"/>
        <v xml:space="preserve"> </v>
      </c>
    </row>
    <row r="46" spans="1:34" ht="17.100000000000001" customHeight="1" x14ac:dyDescent="0.25">
      <c r="A46" s="202">
        <f>BIODATA!A45</f>
        <v>40</v>
      </c>
      <c r="B46" s="202" t="str">
        <f>BIODATA!D45</f>
        <v>021010409</v>
      </c>
      <c r="C46" s="203" t="str">
        <f>BIODATA!E45</f>
        <v xml:space="preserve"> AVIA RAHMAWATI</v>
      </c>
      <c r="D46" s="205" t="str">
        <f>BIODATA!G45</f>
        <v>Akuntansi</v>
      </c>
      <c r="E46" s="199"/>
      <c r="F46" s="199"/>
      <c r="G46" s="200"/>
      <c r="H46" s="200"/>
      <c r="I46" s="200"/>
      <c r="J46" s="200"/>
      <c r="K46" s="200"/>
      <c r="L46" s="200"/>
      <c r="M46" s="201"/>
      <c r="N46" s="201"/>
      <c r="O46" s="201"/>
      <c r="P46" s="201"/>
      <c r="Q46" s="201"/>
      <c r="R46" s="207" t="str">
        <f t="shared" si="12"/>
        <v xml:space="preserve"> </v>
      </c>
      <c r="S46" s="19"/>
      <c r="U46" s="116" t="str">
        <f t="shared" si="13"/>
        <v xml:space="preserve"> </v>
      </c>
      <c r="V46" s="116" t="str">
        <f t="shared" si="14"/>
        <v xml:space="preserve"> </v>
      </c>
      <c r="W46" s="116" t="str">
        <f t="shared" si="15"/>
        <v xml:space="preserve"> </v>
      </c>
      <c r="X46" s="116" t="str">
        <f t="shared" si="16"/>
        <v xml:space="preserve"> </v>
      </c>
      <c r="Y46" s="116" t="str">
        <f t="shared" si="17"/>
        <v xml:space="preserve"> </v>
      </c>
      <c r="Z46" s="116" t="str">
        <f t="shared" si="18"/>
        <v xml:space="preserve"> </v>
      </c>
      <c r="AA46" s="116" t="str">
        <f t="shared" si="19"/>
        <v xml:space="preserve"> </v>
      </c>
      <c r="AB46" s="116" t="str">
        <f t="shared" si="20"/>
        <v xml:space="preserve"> </v>
      </c>
      <c r="AC46" s="116" t="str">
        <f t="shared" si="21"/>
        <v xml:space="preserve"> </v>
      </c>
      <c r="AD46" s="116" t="str">
        <f t="shared" si="22"/>
        <v xml:space="preserve"> </v>
      </c>
      <c r="AE46" s="116" t="str">
        <f t="shared" si="23"/>
        <v xml:space="preserve"> </v>
      </c>
      <c r="AF46" s="116" t="str">
        <f t="shared" si="24"/>
        <v xml:space="preserve"> </v>
      </c>
      <c r="AG46" s="116" t="str">
        <f t="shared" si="25"/>
        <v xml:space="preserve"> </v>
      </c>
      <c r="AH46" s="121" t="str">
        <f t="shared" si="26"/>
        <v xml:space="preserve"> </v>
      </c>
    </row>
    <row r="47" spans="1:34" ht="17.100000000000001" customHeight="1" x14ac:dyDescent="0.25">
      <c r="A47" s="202">
        <f>BIODATA!A46</f>
        <v>41</v>
      </c>
      <c r="B47" s="202" t="str">
        <f>BIODATA!D46</f>
        <v>021010418</v>
      </c>
      <c r="C47" s="203" t="str">
        <f>BIODATA!E46</f>
        <v xml:space="preserve"> BUNGA ANJANI</v>
      </c>
      <c r="D47" s="205" t="str">
        <f>BIODATA!G46</f>
        <v>Akuntansi</v>
      </c>
      <c r="E47" s="199"/>
      <c r="F47" s="199"/>
      <c r="G47" s="200"/>
      <c r="H47" s="200"/>
      <c r="I47" s="200"/>
      <c r="J47" s="200"/>
      <c r="K47" s="200"/>
      <c r="L47" s="200"/>
      <c r="M47" s="201"/>
      <c r="N47" s="201"/>
      <c r="O47" s="201"/>
      <c r="P47" s="201"/>
      <c r="Q47" s="201"/>
      <c r="R47" s="207" t="str">
        <f t="shared" si="12"/>
        <v xml:space="preserve"> </v>
      </c>
      <c r="S47" s="19"/>
      <c r="U47" s="116" t="str">
        <f t="shared" si="13"/>
        <v xml:space="preserve"> </v>
      </c>
      <c r="V47" s="116" t="str">
        <f t="shared" si="14"/>
        <v xml:space="preserve"> </v>
      </c>
      <c r="W47" s="116" t="str">
        <f t="shared" si="15"/>
        <v xml:space="preserve"> </v>
      </c>
      <c r="X47" s="116" t="str">
        <f t="shared" si="16"/>
        <v xml:space="preserve"> </v>
      </c>
      <c r="Y47" s="116" t="str">
        <f t="shared" si="17"/>
        <v xml:space="preserve"> </v>
      </c>
      <c r="Z47" s="116" t="str">
        <f t="shared" si="18"/>
        <v xml:space="preserve"> </v>
      </c>
      <c r="AA47" s="116" t="str">
        <f t="shared" si="19"/>
        <v xml:space="preserve"> </v>
      </c>
      <c r="AB47" s="116" t="str">
        <f t="shared" si="20"/>
        <v xml:space="preserve"> </v>
      </c>
      <c r="AC47" s="116" t="str">
        <f t="shared" si="21"/>
        <v xml:space="preserve"> </v>
      </c>
      <c r="AD47" s="116" t="str">
        <f t="shared" si="22"/>
        <v xml:space="preserve"> </v>
      </c>
      <c r="AE47" s="116" t="str">
        <f t="shared" si="23"/>
        <v xml:space="preserve"> </v>
      </c>
      <c r="AF47" s="116" t="str">
        <f t="shared" si="24"/>
        <v xml:space="preserve"> </v>
      </c>
      <c r="AG47" s="116" t="str">
        <f t="shared" si="25"/>
        <v xml:space="preserve"> </v>
      </c>
      <c r="AH47" s="121" t="str">
        <f t="shared" si="26"/>
        <v xml:space="preserve"> </v>
      </c>
    </row>
    <row r="48" spans="1:34" ht="17.100000000000001" customHeight="1" x14ac:dyDescent="0.25">
      <c r="A48" s="202">
        <f>BIODATA!A47</f>
        <v>42</v>
      </c>
      <c r="B48" s="202" t="str">
        <f>BIODATA!D47</f>
        <v>021010427</v>
      </c>
      <c r="C48" s="203" t="str">
        <f>BIODATA!E47</f>
        <v xml:space="preserve"> DADU PERNATA</v>
      </c>
      <c r="D48" s="205" t="str">
        <f>BIODATA!G47</f>
        <v>Akuntansi</v>
      </c>
      <c r="E48" s="199"/>
      <c r="F48" s="199"/>
      <c r="G48" s="200"/>
      <c r="H48" s="200"/>
      <c r="I48" s="200"/>
      <c r="J48" s="200"/>
      <c r="K48" s="200"/>
      <c r="L48" s="200"/>
      <c r="M48" s="201"/>
      <c r="N48" s="201"/>
      <c r="O48" s="201"/>
      <c r="P48" s="201"/>
      <c r="Q48" s="201"/>
      <c r="R48" s="207" t="str">
        <f t="shared" si="12"/>
        <v xml:space="preserve"> </v>
      </c>
      <c r="S48" s="19"/>
      <c r="U48" s="116" t="str">
        <f t="shared" si="13"/>
        <v xml:space="preserve"> </v>
      </c>
      <c r="V48" s="116" t="str">
        <f t="shared" si="14"/>
        <v xml:space="preserve"> </v>
      </c>
      <c r="W48" s="116" t="str">
        <f t="shared" si="15"/>
        <v xml:space="preserve"> </v>
      </c>
      <c r="X48" s="116" t="str">
        <f t="shared" si="16"/>
        <v xml:space="preserve"> </v>
      </c>
      <c r="Y48" s="116" t="str">
        <f t="shared" si="17"/>
        <v xml:space="preserve"> </v>
      </c>
      <c r="Z48" s="116" t="str">
        <f t="shared" si="18"/>
        <v xml:space="preserve"> </v>
      </c>
      <c r="AA48" s="116" t="str">
        <f t="shared" si="19"/>
        <v xml:space="preserve"> </v>
      </c>
      <c r="AB48" s="116" t="str">
        <f t="shared" si="20"/>
        <v xml:space="preserve"> </v>
      </c>
      <c r="AC48" s="116" t="str">
        <f t="shared" si="21"/>
        <v xml:space="preserve"> </v>
      </c>
      <c r="AD48" s="116" t="str">
        <f t="shared" si="22"/>
        <v xml:space="preserve"> </v>
      </c>
      <c r="AE48" s="116" t="str">
        <f t="shared" si="23"/>
        <v xml:space="preserve"> </v>
      </c>
      <c r="AF48" s="116" t="str">
        <f t="shared" si="24"/>
        <v xml:space="preserve"> </v>
      </c>
      <c r="AG48" s="116" t="str">
        <f t="shared" si="25"/>
        <v xml:space="preserve"> </v>
      </c>
      <c r="AH48" s="121" t="str">
        <f t="shared" si="26"/>
        <v xml:space="preserve"> </v>
      </c>
    </row>
    <row r="49" spans="1:34" ht="17.100000000000001" customHeight="1" x14ac:dyDescent="0.25">
      <c r="A49" s="202">
        <f>BIODATA!A48</f>
        <v>43</v>
      </c>
      <c r="B49" s="202" t="str">
        <f>BIODATA!D48</f>
        <v>021010436</v>
      </c>
      <c r="C49" s="203" t="str">
        <f>BIODATA!E48</f>
        <v xml:space="preserve"> DEFIARCA WARU</v>
      </c>
      <c r="D49" s="205" t="str">
        <f>BIODATA!G48</f>
        <v>Akuntansi</v>
      </c>
      <c r="E49" s="199"/>
      <c r="F49" s="199"/>
      <c r="G49" s="200"/>
      <c r="H49" s="200"/>
      <c r="I49" s="200"/>
      <c r="J49" s="200"/>
      <c r="K49" s="200"/>
      <c r="L49" s="200"/>
      <c r="M49" s="201"/>
      <c r="N49" s="201"/>
      <c r="O49" s="201"/>
      <c r="P49" s="201"/>
      <c r="Q49" s="201"/>
      <c r="R49" s="207" t="str">
        <f t="shared" si="12"/>
        <v xml:space="preserve"> </v>
      </c>
      <c r="S49" s="19"/>
      <c r="U49" s="116" t="str">
        <f t="shared" si="13"/>
        <v xml:space="preserve"> </v>
      </c>
      <c r="V49" s="116" t="str">
        <f t="shared" si="14"/>
        <v xml:space="preserve"> </v>
      </c>
      <c r="W49" s="116" t="str">
        <f t="shared" si="15"/>
        <v xml:space="preserve"> </v>
      </c>
      <c r="X49" s="116" t="str">
        <f t="shared" si="16"/>
        <v xml:space="preserve"> </v>
      </c>
      <c r="Y49" s="116" t="str">
        <f t="shared" si="17"/>
        <v xml:space="preserve"> </v>
      </c>
      <c r="Z49" s="116" t="str">
        <f t="shared" si="18"/>
        <v xml:space="preserve"> </v>
      </c>
      <c r="AA49" s="116" t="str">
        <f t="shared" si="19"/>
        <v xml:space="preserve"> </v>
      </c>
      <c r="AB49" s="116" t="str">
        <f t="shared" si="20"/>
        <v xml:space="preserve"> </v>
      </c>
      <c r="AC49" s="116" t="str">
        <f t="shared" si="21"/>
        <v xml:space="preserve"> </v>
      </c>
      <c r="AD49" s="116" t="str">
        <f t="shared" si="22"/>
        <v xml:space="preserve"> </v>
      </c>
      <c r="AE49" s="116" t="str">
        <f t="shared" si="23"/>
        <v xml:space="preserve"> </v>
      </c>
      <c r="AF49" s="116" t="str">
        <f t="shared" si="24"/>
        <v xml:space="preserve"> </v>
      </c>
      <c r="AG49" s="116" t="str">
        <f t="shared" si="25"/>
        <v xml:space="preserve"> </v>
      </c>
      <c r="AH49" s="121" t="str">
        <f t="shared" si="26"/>
        <v xml:space="preserve"> </v>
      </c>
    </row>
    <row r="50" spans="1:34" ht="17.100000000000001" customHeight="1" x14ac:dyDescent="0.25">
      <c r="A50" s="202">
        <f>BIODATA!A49</f>
        <v>44</v>
      </c>
      <c r="B50" s="202" t="str">
        <f>BIODATA!D49</f>
        <v>021010445</v>
      </c>
      <c r="C50" s="203" t="str">
        <f>BIODATA!E49</f>
        <v xml:space="preserve"> DINDA OKTARI</v>
      </c>
      <c r="D50" s="205" t="str">
        <f>BIODATA!G49</f>
        <v>Akuntansi</v>
      </c>
      <c r="E50" s="199"/>
      <c r="F50" s="199"/>
      <c r="G50" s="200"/>
      <c r="H50" s="200"/>
      <c r="I50" s="200"/>
      <c r="J50" s="200"/>
      <c r="K50" s="200"/>
      <c r="L50" s="200"/>
      <c r="M50" s="201"/>
      <c r="N50" s="201"/>
      <c r="O50" s="201"/>
      <c r="P50" s="201"/>
      <c r="Q50" s="201"/>
      <c r="R50" s="207" t="str">
        <f t="shared" si="12"/>
        <v xml:space="preserve"> </v>
      </c>
      <c r="S50" s="19"/>
      <c r="U50" s="116" t="str">
        <f t="shared" si="13"/>
        <v xml:space="preserve"> </v>
      </c>
      <c r="V50" s="116" t="str">
        <f t="shared" si="14"/>
        <v xml:space="preserve"> </v>
      </c>
      <c r="W50" s="116" t="str">
        <f t="shared" si="15"/>
        <v xml:space="preserve"> </v>
      </c>
      <c r="X50" s="116" t="str">
        <f t="shared" si="16"/>
        <v xml:space="preserve"> </v>
      </c>
      <c r="Y50" s="116" t="str">
        <f t="shared" si="17"/>
        <v xml:space="preserve"> </v>
      </c>
      <c r="Z50" s="116" t="str">
        <f t="shared" si="18"/>
        <v xml:space="preserve"> </v>
      </c>
      <c r="AA50" s="116" t="str">
        <f t="shared" si="19"/>
        <v xml:space="preserve"> </v>
      </c>
      <c r="AB50" s="116" t="str">
        <f t="shared" si="20"/>
        <v xml:space="preserve"> </v>
      </c>
      <c r="AC50" s="116" t="str">
        <f t="shared" si="21"/>
        <v xml:space="preserve"> </v>
      </c>
      <c r="AD50" s="116" t="str">
        <f t="shared" si="22"/>
        <v xml:space="preserve"> </v>
      </c>
      <c r="AE50" s="116" t="str">
        <f t="shared" si="23"/>
        <v xml:space="preserve"> </v>
      </c>
      <c r="AF50" s="116" t="str">
        <f t="shared" si="24"/>
        <v xml:space="preserve"> </v>
      </c>
      <c r="AG50" s="116" t="str">
        <f t="shared" si="25"/>
        <v xml:space="preserve"> </v>
      </c>
      <c r="AH50" s="121" t="str">
        <f t="shared" si="26"/>
        <v xml:space="preserve"> </v>
      </c>
    </row>
    <row r="51" spans="1:34" ht="17.100000000000001" customHeight="1" x14ac:dyDescent="0.25">
      <c r="A51" s="202">
        <f>BIODATA!A50</f>
        <v>45</v>
      </c>
      <c r="B51" s="202" t="str">
        <f>BIODATA!D50</f>
        <v>021010454</v>
      </c>
      <c r="C51" s="203" t="str">
        <f>BIODATA!E50</f>
        <v xml:space="preserve"> DWI NOVIA NINGRUM</v>
      </c>
      <c r="D51" s="205" t="str">
        <f>BIODATA!G50</f>
        <v>Akuntansi</v>
      </c>
      <c r="E51" s="199"/>
      <c r="F51" s="199"/>
      <c r="G51" s="200"/>
      <c r="H51" s="200"/>
      <c r="I51" s="200"/>
      <c r="J51" s="200"/>
      <c r="K51" s="200"/>
      <c r="L51" s="200"/>
      <c r="M51" s="201"/>
      <c r="N51" s="201"/>
      <c r="O51" s="201"/>
      <c r="P51" s="201"/>
      <c r="Q51" s="201"/>
      <c r="R51" s="207" t="str">
        <f t="shared" si="12"/>
        <v xml:space="preserve"> </v>
      </c>
      <c r="S51" s="19"/>
      <c r="U51" s="116" t="str">
        <f t="shared" si="13"/>
        <v xml:space="preserve"> </v>
      </c>
      <c r="V51" s="116" t="str">
        <f t="shared" si="14"/>
        <v xml:space="preserve"> </v>
      </c>
      <c r="W51" s="116" t="str">
        <f t="shared" si="15"/>
        <v xml:space="preserve"> </v>
      </c>
      <c r="X51" s="116" t="str">
        <f t="shared" si="16"/>
        <v xml:space="preserve"> </v>
      </c>
      <c r="Y51" s="116" t="str">
        <f t="shared" si="17"/>
        <v xml:space="preserve"> </v>
      </c>
      <c r="Z51" s="116" t="str">
        <f t="shared" si="18"/>
        <v xml:space="preserve"> </v>
      </c>
      <c r="AA51" s="116" t="str">
        <f t="shared" si="19"/>
        <v xml:space="preserve"> </v>
      </c>
      <c r="AB51" s="116" t="str">
        <f t="shared" si="20"/>
        <v xml:space="preserve"> </v>
      </c>
      <c r="AC51" s="116" t="str">
        <f t="shared" si="21"/>
        <v xml:space="preserve"> </v>
      </c>
      <c r="AD51" s="116" t="str">
        <f t="shared" si="22"/>
        <v xml:space="preserve"> </v>
      </c>
      <c r="AE51" s="116" t="str">
        <f t="shared" si="23"/>
        <v xml:space="preserve"> </v>
      </c>
      <c r="AF51" s="116" t="str">
        <f t="shared" si="24"/>
        <v xml:space="preserve"> </v>
      </c>
      <c r="AG51" s="116" t="str">
        <f t="shared" si="25"/>
        <v xml:space="preserve"> </v>
      </c>
      <c r="AH51" s="121" t="str">
        <f t="shared" si="26"/>
        <v xml:space="preserve"> </v>
      </c>
    </row>
    <row r="52" spans="1:34" ht="17.100000000000001" customHeight="1" x14ac:dyDescent="0.25">
      <c r="A52" s="202">
        <f>BIODATA!A51</f>
        <v>46</v>
      </c>
      <c r="B52" s="202" t="str">
        <f>BIODATA!D51</f>
        <v>021010463</v>
      </c>
      <c r="C52" s="203" t="str">
        <f>BIODATA!E51</f>
        <v xml:space="preserve"> FEBRIANTY</v>
      </c>
      <c r="D52" s="205" t="str">
        <f>BIODATA!G51</f>
        <v>Akuntansi</v>
      </c>
      <c r="E52" s="199"/>
      <c r="F52" s="199"/>
      <c r="G52" s="200"/>
      <c r="H52" s="200"/>
      <c r="I52" s="200"/>
      <c r="J52" s="200"/>
      <c r="K52" s="200"/>
      <c r="L52" s="200"/>
      <c r="M52" s="201"/>
      <c r="N52" s="201"/>
      <c r="O52" s="201"/>
      <c r="P52" s="201"/>
      <c r="Q52" s="201"/>
      <c r="R52" s="207" t="str">
        <f t="shared" si="12"/>
        <v xml:space="preserve"> </v>
      </c>
      <c r="S52" s="19"/>
      <c r="U52" s="116" t="str">
        <f t="shared" si="13"/>
        <v xml:space="preserve"> </v>
      </c>
      <c r="V52" s="116" t="str">
        <f t="shared" si="14"/>
        <v xml:space="preserve"> </v>
      </c>
      <c r="W52" s="116" t="str">
        <f t="shared" si="15"/>
        <v xml:space="preserve"> </v>
      </c>
      <c r="X52" s="116" t="str">
        <f t="shared" si="16"/>
        <v xml:space="preserve"> </v>
      </c>
      <c r="Y52" s="116" t="str">
        <f t="shared" si="17"/>
        <v xml:space="preserve"> </v>
      </c>
      <c r="Z52" s="116" t="str">
        <f t="shared" si="18"/>
        <v xml:space="preserve"> </v>
      </c>
      <c r="AA52" s="116" t="str">
        <f t="shared" si="19"/>
        <v xml:space="preserve"> </v>
      </c>
      <c r="AB52" s="116" t="str">
        <f t="shared" si="20"/>
        <v xml:space="preserve"> </v>
      </c>
      <c r="AC52" s="116" t="str">
        <f t="shared" si="21"/>
        <v xml:space="preserve"> </v>
      </c>
      <c r="AD52" s="116" t="str">
        <f t="shared" si="22"/>
        <v xml:space="preserve"> </v>
      </c>
      <c r="AE52" s="116" t="str">
        <f t="shared" si="23"/>
        <v xml:space="preserve"> </v>
      </c>
      <c r="AF52" s="116" t="str">
        <f t="shared" si="24"/>
        <v xml:space="preserve"> </v>
      </c>
      <c r="AG52" s="116" t="str">
        <f t="shared" si="25"/>
        <v xml:space="preserve"> </v>
      </c>
      <c r="AH52" s="121" t="str">
        <f t="shared" si="26"/>
        <v xml:space="preserve"> </v>
      </c>
    </row>
    <row r="53" spans="1:34" ht="17.100000000000001" customHeight="1" x14ac:dyDescent="0.25">
      <c r="A53" s="202">
        <f>BIODATA!A52</f>
        <v>47</v>
      </c>
      <c r="B53" s="202" t="str">
        <f>BIODATA!D52</f>
        <v>021010472</v>
      </c>
      <c r="C53" s="203" t="str">
        <f>BIODATA!E52</f>
        <v xml:space="preserve"> FENI FEBIOLA</v>
      </c>
      <c r="D53" s="205" t="str">
        <f>BIODATA!G52</f>
        <v>Akuntansi</v>
      </c>
      <c r="E53" s="199"/>
      <c r="F53" s="199"/>
      <c r="G53" s="200"/>
      <c r="H53" s="200"/>
      <c r="I53" s="200"/>
      <c r="J53" s="200"/>
      <c r="K53" s="200"/>
      <c r="L53" s="200"/>
      <c r="M53" s="201"/>
      <c r="N53" s="201"/>
      <c r="O53" s="201"/>
      <c r="P53" s="201"/>
      <c r="Q53" s="201"/>
      <c r="R53" s="207" t="str">
        <f t="shared" si="12"/>
        <v xml:space="preserve"> </v>
      </c>
      <c r="S53" s="19"/>
      <c r="U53" s="116" t="str">
        <f t="shared" si="13"/>
        <v xml:space="preserve"> </v>
      </c>
      <c r="V53" s="116" t="str">
        <f t="shared" si="14"/>
        <v xml:space="preserve"> </v>
      </c>
      <c r="W53" s="116" t="str">
        <f t="shared" si="15"/>
        <v xml:space="preserve"> </v>
      </c>
      <c r="X53" s="116" t="str">
        <f t="shared" si="16"/>
        <v xml:space="preserve"> </v>
      </c>
      <c r="Y53" s="116" t="str">
        <f t="shared" si="17"/>
        <v xml:space="preserve"> </v>
      </c>
      <c r="Z53" s="116" t="str">
        <f t="shared" si="18"/>
        <v xml:space="preserve"> </v>
      </c>
      <c r="AA53" s="116" t="str">
        <f t="shared" si="19"/>
        <v xml:space="preserve"> </v>
      </c>
      <c r="AB53" s="116" t="str">
        <f t="shared" si="20"/>
        <v xml:space="preserve"> </v>
      </c>
      <c r="AC53" s="116" t="str">
        <f t="shared" si="21"/>
        <v xml:space="preserve"> </v>
      </c>
      <c r="AD53" s="116" t="str">
        <f t="shared" si="22"/>
        <v xml:space="preserve"> </v>
      </c>
      <c r="AE53" s="116" t="str">
        <f t="shared" si="23"/>
        <v xml:space="preserve"> </v>
      </c>
      <c r="AF53" s="116" t="str">
        <f t="shared" si="24"/>
        <v xml:space="preserve"> </v>
      </c>
      <c r="AG53" s="116" t="str">
        <f t="shared" si="25"/>
        <v xml:space="preserve"> </v>
      </c>
      <c r="AH53" s="121" t="str">
        <f t="shared" si="26"/>
        <v xml:space="preserve"> </v>
      </c>
    </row>
    <row r="54" spans="1:34" ht="17.100000000000001" customHeight="1" x14ac:dyDescent="0.25">
      <c r="A54" s="202">
        <f>BIODATA!A53</f>
        <v>48</v>
      </c>
      <c r="B54" s="202" t="str">
        <f>BIODATA!D53</f>
        <v>021010489</v>
      </c>
      <c r="C54" s="203" t="str">
        <f>BIODATA!E53</f>
        <v xml:space="preserve"> HERLA SANTIA</v>
      </c>
      <c r="D54" s="205" t="str">
        <f>BIODATA!G53</f>
        <v>Akuntansi</v>
      </c>
      <c r="E54" s="199"/>
      <c r="F54" s="199"/>
      <c r="G54" s="200"/>
      <c r="H54" s="200"/>
      <c r="I54" s="200"/>
      <c r="J54" s="200"/>
      <c r="K54" s="200"/>
      <c r="L54" s="200"/>
      <c r="M54" s="201"/>
      <c r="N54" s="201"/>
      <c r="O54" s="201"/>
      <c r="P54" s="201"/>
      <c r="Q54" s="201"/>
      <c r="R54" s="207" t="str">
        <f t="shared" si="12"/>
        <v xml:space="preserve"> </v>
      </c>
      <c r="S54" s="19"/>
      <c r="U54" s="116" t="str">
        <f t="shared" si="13"/>
        <v xml:space="preserve"> </v>
      </c>
      <c r="V54" s="116" t="str">
        <f t="shared" si="14"/>
        <v xml:space="preserve"> </v>
      </c>
      <c r="W54" s="116" t="str">
        <f t="shared" si="15"/>
        <v xml:space="preserve"> </v>
      </c>
      <c r="X54" s="116" t="str">
        <f t="shared" si="16"/>
        <v xml:space="preserve"> </v>
      </c>
      <c r="Y54" s="116" t="str">
        <f t="shared" si="17"/>
        <v xml:space="preserve"> </v>
      </c>
      <c r="Z54" s="116" t="str">
        <f t="shared" si="18"/>
        <v xml:space="preserve"> </v>
      </c>
      <c r="AA54" s="116" t="str">
        <f t="shared" si="19"/>
        <v xml:space="preserve"> </v>
      </c>
      <c r="AB54" s="116" t="str">
        <f t="shared" si="20"/>
        <v xml:space="preserve"> </v>
      </c>
      <c r="AC54" s="116" t="str">
        <f t="shared" si="21"/>
        <v xml:space="preserve"> </v>
      </c>
      <c r="AD54" s="116" t="str">
        <f t="shared" si="22"/>
        <v xml:space="preserve"> </v>
      </c>
      <c r="AE54" s="116" t="str">
        <f t="shared" si="23"/>
        <v xml:space="preserve"> </v>
      </c>
      <c r="AF54" s="116" t="str">
        <f t="shared" si="24"/>
        <v xml:space="preserve"> </v>
      </c>
      <c r="AG54" s="116" t="str">
        <f t="shared" si="25"/>
        <v xml:space="preserve"> </v>
      </c>
      <c r="AH54" s="121" t="str">
        <f t="shared" si="26"/>
        <v xml:space="preserve"> </v>
      </c>
    </row>
    <row r="55" spans="1:34" ht="17.100000000000001" customHeight="1" x14ac:dyDescent="0.25">
      <c r="A55" s="202">
        <f>BIODATA!A54</f>
        <v>49</v>
      </c>
      <c r="B55" s="202" t="str">
        <f>BIODATA!D54</f>
        <v>021010498</v>
      </c>
      <c r="C55" s="203" t="str">
        <f>BIODATA!E54</f>
        <v xml:space="preserve"> ICHA AGUSTINA</v>
      </c>
      <c r="D55" s="205" t="str">
        <f>BIODATA!G54</f>
        <v>Akuntansi</v>
      </c>
      <c r="E55" s="199"/>
      <c r="F55" s="199"/>
      <c r="G55" s="200"/>
      <c r="H55" s="200"/>
      <c r="I55" s="200"/>
      <c r="J55" s="200"/>
      <c r="K55" s="200"/>
      <c r="L55" s="200"/>
      <c r="M55" s="201"/>
      <c r="N55" s="201"/>
      <c r="O55" s="201"/>
      <c r="P55" s="201"/>
      <c r="Q55" s="201"/>
      <c r="R55" s="207" t="str">
        <f t="shared" si="12"/>
        <v xml:space="preserve"> </v>
      </c>
      <c r="S55" s="19"/>
      <c r="U55" s="116" t="str">
        <f t="shared" si="13"/>
        <v xml:space="preserve"> </v>
      </c>
      <c r="V55" s="116" t="str">
        <f t="shared" si="14"/>
        <v xml:space="preserve"> </v>
      </c>
      <c r="W55" s="116" t="str">
        <f t="shared" si="15"/>
        <v xml:space="preserve"> </v>
      </c>
      <c r="X55" s="116" t="str">
        <f t="shared" si="16"/>
        <v xml:space="preserve"> </v>
      </c>
      <c r="Y55" s="116" t="str">
        <f t="shared" si="17"/>
        <v xml:space="preserve"> </v>
      </c>
      <c r="Z55" s="116" t="str">
        <f t="shared" si="18"/>
        <v xml:space="preserve"> </v>
      </c>
      <c r="AA55" s="116" t="str">
        <f t="shared" si="19"/>
        <v xml:space="preserve"> </v>
      </c>
      <c r="AB55" s="116" t="str">
        <f t="shared" si="20"/>
        <v xml:space="preserve"> </v>
      </c>
      <c r="AC55" s="116" t="str">
        <f t="shared" si="21"/>
        <v xml:space="preserve"> </v>
      </c>
      <c r="AD55" s="116" t="str">
        <f t="shared" si="22"/>
        <v xml:space="preserve"> </v>
      </c>
      <c r="AE55" s="116" t="str">
        <f t="shared" si="23"/>
        <v xml:space="preserve"> </v>
      </c>
      <c r="AF55" s="116" t="str">
        <f t="shared" si="24"/>
        <v xml:space="preserve"> </v>
      </c>
      <c r="AG55" s="116" t="str">
        <f t="shared" si="25"/>
        <v xml:space="preserve"> </v>
      </c>
      <c r="AH55" s="121" t="str">
        <f t="shared" si="26"/>
        <v xml:space="preserve"> </v>
      </c>
    </row>
    <row r="56" spans="1:34" ht="17.100000000000001" customHeight="1" x14ac:dyDescent="0.25">
      <c r="A56" s="202">
        <f>BIODATA!A55</f>
        <v>50</v>
      </c>
      <c r="B56" s="202" t="str">
        <f>BIODATA!D55</f>
        <v>021010507</v>
      </c>
      <c r="C56" s="203" t="str">
        <f>BIODATA!E55</f>
        <v xml:space="preserve"> ISTY FENTILIA</v>
      </c>
      <c r="D56" s="205" t="str">
        <f>BIODATA!G55</f>
        <v>Akuntansi</v>
      </c>
      <c r="E56" s="199"/>
      <c r="F56" s="199"/>
      <c r="G56" s="200"/>
      <c r="H56" s="200"/>
      <c r="I56" s="200"/>
      <c r="J56" s="200"/>
      <c r="K56" s="200"/>
      <c r="L56" s="200"/>
      <c r="M56" s="201"/>
      <c r="N56" s="201"/>
      <c r="O56" s="201"/>
      <c r="P56" s="201"/>
      <c r="Q56" s="201"/>
      <c r="R56" s="207" t="str">
        <f t="shared" si="12"/>
        <v xml:space="preserve"> </v>
      </c>
      <c r="S56" s="19"/>
      <c r="U56" s="116" t="str">
        <f t="shared" si="13"/>
        <v xml:space="preserve"> </v>
      </c>
      <c r="V56" s="116" t="str">
        <f t="shared" si="14"/>
        <v xml:space="preserve"> </v>
      </c>
      <c r="W56" s="116" t="str">
        <f t="shared" si="15"/>
        <v xml:space="preserve"> </v>
      </c>
      <c r="X56" s="116" t="str">
        <f t="shared" si="16"/>
        <v xml:space="preserve"> </v>
      </c>
      <c r="Y56" s="116" t="str">
        <f t="shared" si="17"/>
        <v xml:space="preserve"> </v>
      </c>
      <c r="Z56" s="116" t="str">
        <f t="shared" si="18"/>
        <v xml:space="preserve"> </v>
      </c>
      <c r="AA56" s="116" t="str">
        <f t="shared" si="19"/>
        <v xml:space="preserve"> </v>
      </c>
      <c r="AB56" s="116" t="str">
        <f t="shared" si="20"/>
        <v xml:space="preserve"> </v>
      </c>
      <c r="AC56" s="116" t="str">
        <f t="shared" si="21"/>
        <v xml:space="preserve"> </v>
      </c>
      <c r="AD56" s="116" t="str">
        <f t="shared" si="22"/>
        <v xml:space="preserve"> </v>
      </c>
      <c r="AE56" s="116" t="str">
        <f t="shared" si="23"/>
        <v xml:space="preserve"> </v>
      </c>
      <c r="AF56" s="116" t="str">
        <f t="shared" si="24"/>
        <v xml:space="preserve"> </v>
      </c>
      <c r="AG56" s="116" t="str">
        <f t="shared" si="25"/>
        <v xml:space="preserve"> </v>
      </c>
      <c r="AH56" s="121" t="str">
        <f t="shared" si="26"/>
        <v xml:space="preserve"> </v>
      </c>
    </row>
    <row r="57" spans="1:34" ht="17.100000000000001" customHeight="1" x14ac:dyDescent="0.25">
      <c r="A57" s="202">
        <f>BIODATA!A56</f>
        <v>51</v>
      </c>
      <c r="B57" s="202" t="str">
        <f>BIODATA!D56</f>
        <v>021010516</v>
      </c>
      <c r="C57" s="203" t="str">
        <f>BIODATA!E56</f>
        <v xml:space="preserve"> MAULIDIANA PITRI</v>
      </c>
      <c r="D57" s="205" t="str">
        <f>BIODATA!G56</f>
        <v>Akuntansi</v>
      </c>
      <c r="E57" s="199"/>
      <c r="F57" s="199"/>
      <c r="G57" s="200"/>
      <c r="H57" s="200"/>
      <c r="I57" s="200"/>
      <c r="J57" s="200"/>
      <c r="K57" s="200"/>
      <c r="L57" s="200"/>
      <c r="M57" s="201"/>
      <c r="N57" s="201"/>
      <c r="O57" s="201"/>
      <c r="P57" s="201"/>
      <c r="Q57" s="201"/>
      <c r="R57" s="207" t="str">
        <f t="shared" si="12"/>
        <v xml:space="preserve"> </v>
      </c>
      <c r="S57" s="19"/>
      <c r="U57" s="116" t="str">
        <f t="shared" si="13"/>
        <v xml:space="preserve"> </v>
      </c>
      <c r="V57" s="116" t="str">
        <f t="shared" si="14"/>
        <v xml:space="preserve"> </v>
      </c>
      <c r="W57" s="116" t="str">
        <f t="shared" si="15"/>
        <v xml:space="preserve"> </v>
      </c>
      <c r="X57" s="116" t="str">
        <f t="shared" si="16"/>
        <v xml:space="preserve"> </v>
      </c>
      <c r="Y57" s="116" t="str">
        <f t="shared" si="17"/>
        <v xml:space="preserve"> </v>
      </c>
      <c r="Z57" s="116" t="str">
        <f t="shared" si="18"/>
        <v xml:space="preserve"> </v>
      </c>
      <c r="AA57" s="116" t="str">
        <f t="shared" si="19"/>
        <v xml:space="preserve"> </v>
      </c>
      <c r="AB57" s="116" t="str">
        <f t="shared" si="20"/>
        <v xml:space="preserve"> </v>
      </c>
      <c r="AC57" s="116" t="str">
        <f t="shared" si="21"/>
        <v xml:space="preserve"> </v>
      </c>
      <c r="AD57" s="116" t="str">
        <f t="shared" si="22"/>
        <v xml:space="preserve"> </v>
      </c>
      <c r="AE57" s="116" t="str">
        <f t="shared" si="23"/>
        <v xml:space="preserve"> </v>
      </c>
      <c r="AF57" s="116" t="str">
        <f t="shared" si="24"/>
        <v xml:space="preserve"> </v>
      </c>
      <c r="AG57" s="116" t="str">
        <f t="shared" si="25"/>
        <v xml:space="preserve"> </v>
      </c>
      <c r="AH57" s="121" t="str">
        <f t="shared" si="26"/>
        <v xml:space="preserve"> </v>
      </c>
    </row>
    <row r="58" spans="1:34" ht="17.100000000000001" customHeight="1" x14ac:dyDescent="0.25">
      <c r="A58" s="202">
        <f>BIODATA!A57</f>
        <v>52</v>
      </c>
      <c r="B58" s="202" t="str">
        <f>BIODATA!D57</f>
        <v>021010525</v>
      </c>
      <c r="C58" s="203" t="str">
        <f>BIODATA!E57</f>
        <v xml:space="preserve"> MEGI</v>
      </c>
      <c r="D58" s="205" t="str">
        <f>BIODATA!G57</f>
        <v>Akuntansi</v>
      </c>
      <c r="E58" s="199"/>
      <c r="F58" s="199"/>
      <c r="G58" s="200"/>
      <c r="H58" s="200"/>
      <c r="I58" s="200"/>
      <c r="J58" s="200"/>
      <c r="K58" s="200"/>
      <c r="L58" s="200"/>
      <c r="M58" s="201"/>
      <c r="N58" s="201"/>
      <c r="O58" s="201"/>
      <c r="P58" s="201"/>
      <c r="Q58" s="201"/>
      <c r="R58" s="207" t="str">
        <f t="shared" si="12"/>
        <v xml:space="preserve"> </v>
      </c>
      <c r="S58" s="19"/>
      <c r="U58" s="116" t="str">
        <f t="shared" si="13"/>
        <v xml:space="preserve"> </v>
      </c>
      <c r="V58" s="116" t="str">
        <f t="shared" si="14"/>
        <v xml:space="preserve"> </v>
      </c>
      <c r="W58" s="116" t="str">
        <f t="shared" si="15"/>
        <v xml:space="preserve"> </v>
      </c>
      <c r="X58" s="116" t="str">
        <f t="shared" si="16"/>
        <v xml:space="preserve"> </v>
      </c>
      <c r="Y58" s="116" t="str">
        <f t="shared" si="17"/>
        <v xml:space="preserve"> </v>
      </c>
      <c r="Z58" s="116" t="str">
        <f t="shared" si="18"/>
        <v xml:space="preserve"> </v>
      </c>
      <c r="AA58" s="116" t="str">
        <f t="shared" si="19"/>
        <v xml:space="preserve"> </v>
      </c>
      <c r="AB58" s="116" t="str">
        <f t="shared" si="20"/>
        <v xml:space="preserve"> </v>
      </c>
      <c r="AC58" s="116" t="str">
        <f t="shared" si="21"/>
        <v xml:space="preserve"> </v>
      </c>
      <c r="AD58" s="116" t="str">
        <f t="shared" si="22"/>
        <v xml:space="preserve"> </v>
      </c>
      <c r="AE58" s="116" t="str">
        <f t="shared" si="23"/>
        <v xml:space="preserve"> </v>
      </c>
      <c r="AF58" s="116" t="str">
        <f t="shared" si="24"/>
        <v xml:space="preserve"> </v>
      </c>
      <c r="AG58" s="116" t="str">
        <f t="shared" si="25"/>
        <v xml:space="preserve"> </v>
      </c>
      <c r="AH58" s="121" t="str">
        <f t="shared" si="26"/>
        <v xml:space="preserve"> </v>
      </c>
    </row>
    <row r="59" spans="1:34" ht="17.100000000000001" customHeight="1" x14ac:dyDescent="0.25">
      <c r="A59" s="202">
        <f>BIODATA!A58</f>
        <v>53</v>
      </c>
      <c r="B59" s="202" t="str">
        <f>BIODATA!D58</f>
        <v>021010534</v>
      </c>
      <c r="C59" s="203" t="str">
        <f>BIODATA!E58</f>
        <v xml:space="preserve"> MERLINDA</v>
      </c>
      <c r="D59" s="205" t="str">
        <f>BIODATA!G58</f>
        <v>Akuntansi</v>
      </c>
      <c r="E59" s="199"/>
      <c r="F59" s="199"/>
      <c r="G59" s="200"/>
      <c r="H59" s="200"/>
      <c r="I59" s="200"/>
      <c r="J59" s="200"/>
      <c r="K59" s="200"/>
      <c r="L59" s="200"/>
      <c r="M59" s="201"/>
      <c r="N59" s="201"/>
      <c r="O59" s="201"/>
      <c r="P59" s="201"/>
      <c r="Q59" s="201"/>
      <c r="R59" s="207" t="str">
        <f t="shared" si="12"/>
        <v xml:space="preserve"> </v>
      </c>
      <c r="S59" s="19"/>
      <c r="U59" s="116" t="str">
        <f t="shared" si="13"/>
        <v xml:space="preserve"> </v>
      </c>
      <c r="V59" s="116" t="str">
        <f t="shared" si="14"/>
        <v xml:space="preserve"> </v>
      </c>
      <c r="W59" s="116" t="str">
        <f t="shared" si="15"/>
        <v xml:space="preserve"> </v>
      </c>
      <c r="X59" s="116" t="str">
        <f t="shared" si="16"/>
        <v xml:space="preserve"> </v>
      </c>
      <c r="Y59" s="116" t="str">
        <f t="shared" si="17"/>
        <v xml:space="preserve"> </v>
      </c>
      <c r="Z59" s="116" t="str">
        <f t="shared" si="18"/>
        <v xml:space="preserve"> </v>
      </c>
      <c r="AA59" s="116" t="str">
        <f t="shared" si="19"/>
        <v xml:space="preserve"> </v>
      </c>
      <c r="AB59" s="116" t="str">
        <f t="shared" si="20"/>
        <v xml:space="preserve"> </v>
      </c>
      <c r="AC59" s="116" t="str">
        <f t="shared" si="21"/>
        <v xml:space="preserve"> </v>
      </c>
      <c r="AD59" s="116" t="str">
        <f t="shared" si="22"/>
        <v xml:space="preserve"> </v>
      </c>
      <c r="AE59" s="116" t="str">
        <f t="shared" si="23"/>
        <v xml:space="preserve"> </v>
      </c>
      <c r="AF59" s="116" t="str">
        <f t="shared" si="24"/>
        <v xml:space="preserve"> </v>
      </c>
      <c r="AG59" s="116" t="str">
        <f t="shared" si="25"/>
        <v xml:space="preserve"> </v>
      </c>
      <c r="AH59" s="121" t="str">
        <f t="shared" si="26"/>
        <v xml:space="preserve"> </v>
      </c>
    </row>
    <row r="60" spans="1:34" ht="17.100000000000001" customHeight="1" x14ac:dyDescent="0.25">
      <c r="A60" s="202">
        <f>BIODATA!A59</f>
        <v>54</v>
      </c>
      <c r="B60" s="202" t="str">
        <f>BIODATA!D59</f>
        <v>021010543</v>
      </c>
      <c r="C60" s="203" t="str">
        <f>BIODATA!E59</f>
        <v xml:space="preserve"> MISCA SOLIHA</v>
      </c>
      <c r="D60" s="205" t="str">
        <f>BIODATA!G59</f>
        <v>Akuntansi</v>
      </c>
      <c r="E60" s="199"/>
      <c r="F60" s="199"/>
      <c r="G60" s="200"/>
      <c r="H60" s="200"/>
      <c r="I60" s="200"/>
      <c r="J60" s="200"/>
      <c r="K60" s="200"/>
      <c r="L60" s="200"/>
      <c r="M60" s="201"/>
      <c r="N60" s="201"/>
      <c r="O60" s="201"/>
      <c r="P60" s="201"/>
      <c r="Q60" s="201"/>
      <c r="R60" s="207" t="str">
        <f t="shared" si="12"/>
        <v xml:space="preserve"> </v>
      </c>
      <c r="S60" s="19"/>
      <c r="U60" s="116" t="str">
        <f t="shared" si="13"/>
        <v xml:space="preserve"> </v>
      </c>
      <c r="V60" s="116" t="str">
        <f t="shared" si="14"/>
        <v xml:space="preserve"> </v>
      </c>
      <c r="W60" s="116" t="str">
        <f t="shared" si="15"/>
        <v xml:space="preserve"> </v>
      </c>
      <c r="X60" s="116" t="str">
        <f t="shared" si="16"/>
        <v xml:space="preserve"> </v>
      </c>
      <c r="Y60" s="116" t="str">
        <f t="shared" si="17"/>
        <v xml:space="preserve"> </v>
      </c>
      <c r="Z60" s="116" t="str">
        <f t="shared" si="18"/>
        <v xml:space="preserve"> </v>
      </c>
      <c r="AA60" s="116" t="str">
        <f t="shared" si="19"/>
        <v xml:space="preserve"> </v>
      </c>
      <c r="AB60" s="116" t="str">
        <f t="shared" si="20"/>
        <v xml:space="preserve"> </v>
      </c>
      <c r="AC60" s="116" t="str">
        <f t="shared" si="21"/>
        <v xml:space="preserve"> </v>
      </c>
      <c r="AD60" s="116" t="str">
        <f t="shared" si="22"/>
        <v xml:space="preserve"> </v>
      </c>
      <c r="AE60" s="116" t="str">
        <f t="shared" si="23"/>
        <v xml:space="preserve"> </v>
      </c>
      <c r="AF60" s="116" t="str">
        <f t="shared" si="24"/>
        <v xml:space="preserve"> </v>
      </c>
      <c r="AG60" s="116" t="str">
        <f t="shared" si="25"/>
        <v xml:space="preserve"> </v>
      </c>
      <c r="AH60" s="121" t="str">
        <f t="shared" si="26"/>
        <v xml:space="preserve"> </v>
      </c>
    </row>
    <row r="61" spans="1:34" ht="17.100000000000001" customHeight="1" x14ac:dyDescent="0.25">
      <c r="A61" s="202">
        <f>BIODATA!A60</f>
        <v>55</v>
      </c>
      <c r="B61" s="202" t="str">
        <f>BIODATA!D60</f>
        <v>021010552</v>
      </c>
      <c r="C61" s="203" t="str">
        <f>BIODATA!E60</f>
        <v xml:space="preserve"> MUHAMMAD FERDYAN</v>
      </c>
      <c r="D61" s="205" t="str">
        <f>BIODATA!G60</f>
        <v>Akuntansi</v>
      </c>
      <c r="E61" s="199"/>
      <c r="F61" s="199"/>
      <c r="G61" s="200"/>
      <c r="H61" s="200"/>
      <c r="I61" s="200"/>
      <c r="J61" s="200"/>
      <c r="K61" s="200"/>
      <c r="L61" s="200"/>
      <c r="M61" s="201"/>
      <c r="N61" s="201"/>
      <c r="O61" s="201"/>
      <c r="P61" s="201"/>
      <c r="Q61" s="201"/>
      <c r="R61" s="207" t="str">
        <f t="shared" si="12"/>
        <v xml:space="preserve"> </v>
      </c>
      <c r="S61" s="19"/>
      <c r="U61" s="116" t="str">
        <f t="shared" si="13"/>
        <v xml:space="preserve"> </v>
      </c>
      <c r="V61" s="116" t="str">
        <f t="shared" si="14"/>
        <v xml:space="preserve"> </v>
      </c>
      <c r="W61" s="116" t="str">
        <f t="shared" si="15"/>
        <v xml:space="preserve"> </v>
      </c>
      <c r="X61" s="116" t="str">
        <f t="shared" si="16"/>
        <v xml:space="preserve"> </v>
      </c>
      <c r="Y61" s="116" t="str">
        <f t="shared" si="17"/>
        <v xml:space="preserve"> </v>
      </c>
      <c r="Z61" s="116" t="str">
        <f t="shared" si="18"/>
        <v xml:space="preserve"> </v>
      </c>
      <c r="AA61" s="116" t="str">
        <f t="shared" si="19"/>
        <v xml:space="preserve"> </v>
      </c>
      <c r="AB61" s="116" t="str">
        <f t="shared" si="20"/>
        <v xml:space="preserve"> </v>
      </c>
      <c r="AC61" s="116" t="str">
        <f t="shared" si="21"/>
        <v xml:space="preserve"> </v>
      </c>
      <c r="AD61" s="116" t="str">
        <f t="shared" si="22"/>
        <v xml:space="preserve"> </v>
      </c>
      <c r="AE61" s="116" t="str">
        <f t="shared" si="23"/>
        <v xml:space="preserve"> </v>
      </c>
      <c r="AF61" s="116" t="str">
        <f t="shared" si="24"/>
        <v xml:space="preserve"> </v>
      </c>
      <c r="AG61" s="116" t="str">
        <f t="shared" si="25"/>
        <v xml:space="preserve"> </v>
      </c>
      <c r="AH61" s="121" t="str">
        <f t="shared" si="26"/>
        <v xml:space="preserve"> </v>
      </c>
    </row>
    <row r="62" spans="1:34" ht="17.100000000000001" customHeight="1" x14ac:dyDescent="0.25">
      <c r="A62" s="202">
        <f>BIODATA!A61</f>
        <v>56</v>
      </c>
      <c r="B62" s="202" t="str">
        <f>BIODATA!D61</f>
        <v>021010569</v>
      </c>
      <c r="C62" s="203" t="str">
        <f>BIODATA!E61</f>
        <v xml:space="preserve"> RAHMAD ALIMUKMIN</v>
      </c>
      <c r="D62" s="205" t="str">
        <f>BIODATA!G61</f>
        <v>Akuntansi</v>
      </c>
      <c r="E62" s="199"/>
      <c r="F62" s="199"/>
      <c r="G62" s="200"/>
      <c r="H62" s="200"/>
      <c r="I62" s="200"/>
      <c r="J62" s="200"/>
      <c r="K62" s="200"/>
      <c r="L62" s="200"/>
      <c r="M62" s="201"/>
      <c r="N62" s="201"/>
      <c r="O62" s="201"/>
      <c r="P62" s="201"/>
      <c r="Q62" s="201"/>
      <c r="R62" s="207" t="str">
        <f t="shared" si="12"/>
        <v xml:space="preserve"> </v>
      </c>
      <c r="S62" s="19"/>
      <c r="U62" s="116" t="str">
        <f t="shared" si="13"/>
        <v xml:space="preserve"> </v>
      </c>
      <c r="V62" s="116" t="str">
        <f t="shared" si="14"/>
        <v xml:space="preserve"> </v>
      </c>
      <c r="W62" s="116" t="str">
        <f t="shared" si="15"/>
        <v xml:space="preserve"> </v>
      </c>
      <c r="X62" s="116" t="str">
        <f t="shared" si="16"/>
        <v xml:space="preserve"> </v>
      </c>
      <c r="Y62" s="116" t="str">
        <f t="shared" si="17"/>
        <v xml:space="preserve"> </v>
      </c>
      <c r="Z62" s="116" t="str">
        <f t="shared" si="18"/>
        <v xml:space="preserve"> </v>
      </c>
      <c r="AA62" s="116" t="str">
        <f t="shared" si="19"/>
        <v xml:space="preserve"> </v>
      </c>
      <c r="AB62" s="116" t="str">
        <f t="shared" si="20"/>
        <v xml:space="preserve"> </v>
      </c>
      <c r="AC62" s="116" t="str">
        <f t="shared" si="21"/>
        <v xml:space="preserve"> </v>
      </c>
      <c r="AD62" s="116" t="str">
        <f t="shared" si="22"/>
        <v xml:space="preserve"> </v>
      </c>
      <c r="AE62" s="116" t="str">
        <f t="shared" si="23"/>
        <v xml:space="preserve"> </v>
      </c>
      <c r="AF62" s="116" t="str">
        <f t="shared" si="24"/>
        <v xml:space="preserve"> </v>
      </c>
      <c r="AG62" s="116" t="str">
        <f t="shared" si="25"/>
        <v xml:space="preserve"> </v>
      </c>
      <c r="AH62" s="121" t="str">
        <f t="shared" si="26"/>
        <v xml:space="preserve"> </v>
      </c>
    </row>
    <row r="63" spans="1:34" ht="17.100000000000001" customHeight="1" x14ac:dyDescent="0.25">
      <c r="A63" s="202">
        <f>BIODATA!A62</f>
        <v>57</v>
      </c>
      <c r="B63" s="202" t="str">
        <f>BIODATA!D62</f>
        <v>021010578</v>
      </c>
      <c r="C63" s="203" t="str">
        <f>BIODATA!E62</f>
        <v xml:space="preserve"> RAMA WIBOWO</v>
      </c>
      <c r="D63" s="205" t="str">
        <f>BIODATA!G62</f>
        <v>Akuntansi</v>
      </c>
      <c r="E63" s="199"/>
      <c r="F63" s="199"/>
      <c r="G63" s="200"/>
      <c r="H63" s="200"/>
      <c r="I63" s="200"/>
      <c r="J63" s="200"/>
      <c r="K63" s="200"/>
      <c r="L63" s="200"/>
      <c r="M63" s="201"/>
      <c r="N63" s="201"/>
      <c r="O63" s="201"/>
      <c r="P63" s="201"/>
      <c r="Q63" s="201"/>
      <c r="R63" s="207" t="str">
        <f t="shared" si="12"/>
        <v xml:space="preserve"> </v>
      </c>
      <c r="S63" s="19"/>
      <c r="U63" s="116" t="str">
        <f t="shared" si="13"/>
        <v xml:space="preserve"> </v>
      </c>
      <c r="V63" s="116" t="str">
        <f t="shared" si="14"/>
        <v xml:space="preserve"> </v>
      </c>
      <c r="W63" s="116" t="str">
        <f t="shared" si="15"/>
        <v xml:space="preserve"> </v>
      </c>
      <c r="X63" s="116" t="str">
        <f t="shared" si="16"/>
        <v xml:space="preserve"> </v>
      </c>
      <c r="Y63" s="116" t="str">
        <f t="shared" si="17"/>
        <v xml:space="preserve"> </v>
      </c>
      <c r="Z63" s="116" t="str">
        <f t="shared" si="18"/>
        <v xml:space="preserve"> </v>
      </c>
      <c r="AA63" s="116" t="str">
        <f t="shared" si="19"/>
        <v xml:space="preserve"> </v>
      </c>
      <c r="AB63" s="116" t="str">
        <f t="shared" si="20"/>
        <v xml:space="preserve"> </v>
      </c>
      <c r="AC63" s="116" t="str">
        <f t="shared" si="21"/>
        <v xml:space="preserve"> </v>
      </c>
      <c r="AD63" s="116" t="str">
        <f t="shared" si="22"/>
        <v xml:space="preserve"> </v>
      </c>
      <c r="AE63" s="116" t="str">
        <f t="shared" si="23"/>
        <v xml:space="preserve"> </v>
      </c>
      <c r="AF63" s="116" t="str">
        <f t="shared" si="24"/>
        <v xml:space="preserve"> </v>
      </c>
      <c r="AG63" s="116" t="str">
        <f t="shared" si="25"/>
        <v xml:space="preserve"> </v>
      </c>
      <c r="AH63" s="121" t="str">
        <f t="shared" si="26"/>
        <v xml:space="preserve"> </v>
      </c>
    </row>
    <row r="64" spans="1:34" ht="17.100000000000001" customHeight="1" x14ac:dyDescent="0.25">
      <c r="A64" s="202">
        <f>BIODATA!A63</f>
        <v>58</v>
      </c>
      <c r="B64" s="202" t="str">
        <f>BIODATA!D63</f>
        <v>021010587</v>
      </c>
      <c r="C64" s="203" t="str">
        <f>BIODATA!E63</f>
        <v xml:space="preserve"> RENTI SRIWIJAYA</v>
      </c>
      <c r="D64" s="205" t="str">
        <f>BIODATA!G63</f>
        <v>Akuntansi</v>
      </c>
      <c r="E64" s="199"/>
      <c r="F64" s="199"/>
      <c r="G64" s="200"/>
      <c r="H64" s="200"/>
      <c r="I64" s="200"/>
      <c r="J64" s="200"/>
      <c r="K64" s="200"/>
      <c r="L64" s="200"/>
      <c r="M64" s="201"/>
      <c r="N64" s="201"/>
      <c r="O64" s="201"/>
      <c r="P64" s="201"/>
      <c r="Q64" s="201"/>
      <c r="R64" s="207" t="str">
        <f t="shared" si="12"/>
        <v xml:space="preserve"> </v>
      </c>
      <c r="S64" s="19"/>
      <c r="U64" s="116" t="str">
        <f t="shared" si="13"/>
        <v xml:space="preserve"> </v>
      </c>
      <c r="V64" s="116" t="str">
        <f t="shared" si="14"/>
        <v xml:space="preserve"> </v>
      </c>
      <c r="W64" s="116" t="str">
        <f t="shared" si="15"/>
        <v xml:space="preserve"> </v>
      </c>
      <c r="X64" s="116" t="str">
        <f t="shared" si="16"/>
        <v xml:space="preserve"> </v>
      </c>
      <c r="Y64" s="116" t="str">
        <f t="shared" si="17"/>
        <v xml:space="preserve"> </v>
      </c>
      <c r="Z64" s="116" t="str">
        <f t="shared" si="18"/>
        <v xml:space="preserve"> </v>
      </c>
      <c r="AA64" s="116" t="str">
        <f t="shared" si="19"/>
        <v xml:space="preserve"> </v>
      </c>
      <c r="AB64" s="116" t="str">
        <f t="shared" si="20"/>
        <v xml:space="preserve"> </v>
      </c>
      <c r="AC64" s="116" t="str">
        <f t="shared" si="21"/>
        <v xml:space="preserve"> </v>
      </c>
      <c r="AD64" s="116" t="str">
        <f t="shared" si="22"/>
        <v xml:space="preserve"> </v>
      </c>
      <c r="AE64" s="116" t="str">
        <f t="shared" si="23"/>
        <v xml:space="preserve"> </v>
      </c>
      <c r="AF64" s="116" t="str">
        <f t="shared" si="24"/>
        <v xml:space="preserve"> </v>
      </c>
      <c r="AG64" s="116" t="str">
        <f t="shared" si="25"/>
        <v xml:space="preserve"> </v>
      </c>
      <c r="AH64" s="121" t="str">
        <f t="shared" si="26"/>
        <v xml:space="preserve"> </v>
      </c>
    </row>
    <row r="65" spans="1:34" ht="17.100000000000001" customHeight="1" x14ac:dyDescent="0.25">
      <c r="A65" s="202">
        <f>BIODATA!A64</f>
        <v>59</v>
      </c>
      <c r="B65" s="202" t="str">
        <f>BIODATA!D64</f>
        <v>021010596</v>
      </c>
      <c r="C65" s="203" t="str">
        <f>BIODATA!E64</f>
        <v xml:space="preserve"> SEPTI DAMA WULANSARI</v>
      </c>
      <c r="D65" s="205" t="str">
        <f>BIODATA!G64</f>
        <v>Akuntansi</v>
      </c>
      <c r="E65" s="199"/>
      <c r="F65" s="199"/>
      <c r="G65" s="200"/>
      <c r="H65" s="200"/>
      <c r="I65" s="200"/>
      <c r="J65" s="200"/>
      <c r="K65" s="200"/>
      <c r="L65" s="200"/>
      <c r="M65" s="201"/>
      <c r="N65" s="201"/>
      <c r="O65" s="201"/>
      <c r="P65" s="201"/>
      <c r="Q65" s="201"/>
      <c r="R65" s="207" t="str">
        <f t="shared" si="12"/>
        <v xml:space="preserve"> </v>
      </c>
      <c r="S65" s="19"/>
      <c r="U65" s="116" t="str">
        <f t="shared" si="13"/>
        <v xml:space="preserve"> </v>
      </c>
      <c r="V65" s="116" t="str">
        <f t="shared" si="14"/>
        <v xml:space="preserve"> </v>
      </c>
      <c r="W65" s="116" t="str">
        <f t="shared" si="15"/>
        <v xml:space="preserve"> </v>
      </c>
      <c r="X65" s="116" t="str">
        <f t="shared" si="16"/>
        <v xml:space="preserve"> </v>
      </c>
      <c r="Y65" s="116" t="str">
        <f t="shared" si="17"/>
        <v xml:space="preserve"> </v>
      </c>
      <c r="Z65" s="116" t="str">
        <f t="shared" si="18"/>
        <v xml:space="preserve"> </v>
      </c>
      <c r="AA65" s="116" t="str">
        <f t="shared" si="19"/>
        <v xml:space="preserve"> </v>
      </c>
      <c r="AB65" s="116" t="str">
        <f t="shared" si="20"/>
        <v xml:space="preserve"> </v>
      </c>
      <c r="AC65" s="116" t="str">
        <f t="shared" si="21"/>
        <v xml:space="preserve"> </v>
      </c>
      <c r="AD65" s="116" t="str">
        <f t="shared" si="22"/>
        <v xml:space="preserve"> </v>
      </c>
      <c r="AE65" s="116" t="str">
        <f t="shared" si="23"/>
        <v xml:space="preserve"> </v>
      </c>
      <c r="AF65" s="116" t="str">
        <f t="shared" si="24"/>
        <v xml:space="preserve"> </v>
      </c>
      <c r="AG65" s="116" t="str">
        <f t="shared" si="25"/>
        <v xml:space="preserve"> </v>
      </c>
      <c r="AH65" s="121" t="str">
        <f t="shared" si="26"/>
        <v xml:space="preserve"> </v>
      </c>
    </row>
    <row r="66" spans="1:34" ht="17.100000000000001" customHeight="1" x14ac:dyDescent="0.25">
      <c r="A66" s="202">
        <f>BIODATA!A65</f>
        <v>60</v>
      </c>
      <c r="B66" s="202" t="str">
        <f>BIODATA!D65</f>
        <v>021010605</v>
      </c>
      <c r="C66" s="203" t="str">
        <f>BIODATA!E65</f>
        <v xml:space="preserve"> SUITAN SARI INDAH</v>
      </c>
      <c r="D66" s="205" t="str">
        <f>BIODATA!G65</f>
        <v>Akuntansi</v>
      </c>
      <c r="E66" s="199"/>
      <c r="F66" s="199"/>
      <c r="G66" s="200"/>
      <c r="H66" s="200"/>
      <c r="I66" s="200"/>
      <c r="J66" s="200"/>
      <c r="K66" s="200"/>
      <c r="L66" s="200"/>
      <c r="M66" s="201"/>
      <c r="N66" s="201"/>
      <c r="O66" s="201"/>
      <c r="P66" s="201"/>
      <c r="Q66" s="201"/>
      <c r="R66" s="207" t="str">
        <f t="shared" si="12"/>
        <v xml:space="preserve"> </v>
      </c>
      <c r="S66" s="19"/>
      <c r="U66" s="116" t="str">
        <f t="shared" si="13"/>
        <v xml:space="preserve"> </v>
      </c>
      <c r="V66" s="116" t="str">
        <f t="shared" si="14"/>
        <v xml:space="preserve"> </v>
      </c>
      <c r="W66" s="116" t="str">
        <f t="shared" si="15"/>
        <v xml:space="preserve"> </v>
      </c>
      <c r="X66" s="116" t="str">
        <f t="shared" si="16"/>
        <v xml:space="preserve"> </v>
      </c>
      <c r="Y66" s="116" t="str">
        <f t="shared" si="17"/>
        <v xml:space="preserve"> </v>
      </c>
      <c r="Z66" s="116" t="str">
        <f t="shared" si="18"/>
        <v xml:space="preserve"> </v>
      </c>
      <c r="AA66" s="116" t="str">
        <f t="shared" si="19"/>
        <v xml:space="preserve"> </v>
      </c>
      <c r="AB66" s="116" t="str">
        <f t="shared" si="20"/>
        <v xml:space="preserve"> </v>
      </c>
      <c r="AC66" s="116" t="str">
        <f t="shared" si="21"/>
        <v xml:space="preserve"> </v>
      </c>
      <c r="AD66" s="116" t="str">
        <f t="shared" si="22"/>
        <v xml:space="preserve"> </v>
      </c>
      <c r="AE66" s="116" t="str">
        <f t="shared" si="23"/>
        <v xml:space="preserve"> </v>
      </c>
      <c r="AF66" s="116" t="str">
        <f t="shared" si="24"/>
        <v xml:space="preserve"> </v>
      </c>
      <c r="AG66" s="116" t="str">
        <f t="shared" si="25"/>
        <v xml:space="preserve"> </v>
      </c>
      <c r="AH66" s="121" t="str">
        <f t="shared" si="26"/>
        <v xml:space="preserve"> </v>
      </c>
    </row>
    <row r="67" spans="1:34" ht="17.100000000000001" customHeight="1" x14ac:dyDescent="0.25">
      <c r="A67" s="202">
        <f>BIODATA!A66</f>
        <v>61</v>
      </c>
      <c r="B67" s="202" t="str">
        <f>BIODATA!D66</f>
        <v>021010614</v>
      </c>
      <c r="C67" s="203" t="str">
        <f>BIODATA!E66</f>
        <v xml:space="preserve"> YODI ARWA ANGGARA</v>
      </c>
      <c r="D67" s="205" t="str">
        <f>BIODATA!G66</f>
        <v>Akuntansi</v>
      </c>
      <c r="E67" s="199"/>
      <c r="F67" s="199"/>
      <c r="G67" s="200"/>
      <c r="H67" s="200"/>
      <c r="I67" s="200"/>
      <c r="J67" s="200"/>
      <c r="K67" s="200"/>
      <c r="L67" s="200"/>
      <c r="M67" s="201"/>
      <c r="N67" s="201"/>
      <c r="O67" s="201"/>
      <c r="P67" s="201"/>
      <c r="Q67" s="201"/>
      <c r="R67" s="207" t="str">
        <f t="shared" si="12"/>
        <v xml:space="preserve"> </v>
      </c>
      <c r="S67" s="19"/>
      <c r="U67" s="116" t="str">
        <f t="shared" si="13"/>
        <v xml:space="preserve"> </v>
      </c>
      <c r="V67" s="116" t="str">
        <f t="shared" si="14"/>
        <v xml:space="preserve"> </v>
      </c>
      <c r="W67" s="116" t="str">
        <f t="shared" si="15"/>
        <v xml:space="preserve"> </v>
      </c>
      <c r="X67" s="116" t="str">
        <f t="shared" si="16"/>
        <v xml:space="preserve"> </v>
      </c>
      <c r="Y67" s="116" t="str">
        <f t="shared" si="17"/>
        <v xml:space="preserve"> </v>
      </c>
      <c r="Z67" s="116" t="str">
        <f t="shared" si="18"/>
        <v xml:space="preserve"> </v>
      </c>
      <c r="AA67" s="116" t="str">
        <f t="shared" si="19"/>
        <v xml:space="preserve"> </v>
      </c>
      <c r="AB67" s="116" t="str">
        <f t="shared" si="20"/>
        <v xml:space="preserve"> </v>
      </c>
      <c r="AC67" s="116" t="str">
        <f t="shared" si="21"/>
        <v xml:space="preserve"> </v>
      </c>
      <c r="AD67" s="116" t="str">
        <f t="shared" si="22"/>
        <v xml:space="preserve"> </v>
      </c>
      <c r="AE67" s="116" t="str">
        <f t="shared" si="23"/>
        <v xml:space="preserve"> </v>
      </c>
      <c r="AF67" s="116" t="str">
        <f t="shared" si="24"/>
        <v xml:space="preserve"> </v>
      </c>
      <c r="AG67" s="116" t="str">
        <f t="shared" si="25"/>
        <v xml:space="preserve"> </v>
      </c>
      <c r="AH67" s="121" t="str">
        <f t="shared" si="26"/>
        <v xml:space="preserve"> </v>
      </c>
    </row>
    <row r="68" spans="1:34" ht="17.100000000000001" customHeight="1" x14ac:dyDescent="0.25">
      <c r="A68" s="202">
        <f>BIODATA!A67</f>
        <v>62</v>
      </c>
      <c r="B68" s="202" t="str">
        <f>BIODATA!D67</f>
        <v>021010623</v>
      </c>
      <c r="C68" s="203" t="str">
        <f>BIODATA!E67</f>
        <v xml:space="preserve"> ANISA</v>
      </c>
      <c r="D68" s="205" t="str">
        <f>BIODATA!G67</f>
        <v>Akuntansi</v>
      </c>
      <c r="E68" s="199"/>
      <c r="F68" s="199"/>
      <c r="G68" s="200"/>
      <c r="H68" s="200"/>
      <c r="I68" s="200"/>
      <c r="J68" s="200"/>
      <c r="K68" s="200"/>
      <c r="L68" s="200"/>
      <c r="M68" s="201"/>
      <c r="N68" s="201"/>
      <c r="O68" s="201"/>
      <c r="P68" s="201"/>
      <c r="Q68" s="201"/>
      <c r="R68" s="207" t="str">
        <f t="shared" si="12"/>
        <v xml:space="preserve"> </v>
      </c>
      <c r="S68" s="19"/>
      <c r="U68" s="116" t="str">
        <f t="shared" si="13"/>
        <v xml:space="preserve"> </v>
      </c>
      <c r="V68" s="116" t="str">
        <f t="shared" si="14"/>
        <v xml:space="preserve"> </v>
      </c>
      <c r="W68" s="116" t="str">
        <f t="shared" si="15"/>
        <v xml:space="preserve"> </v>
      </c>
      <c r="X68" s="116" t="str">
        <f t="shared" si="16"/>
        <v xml:space="preserve"> </v>
      </c>
      <c r="Y68" s="116" t="str">
        <f t="shared" si="17"/>
        <v xml:space="preserve"> </v>
      </c>
      <c r="Z68" s="116" t="str">
        <f t="shared" si="18"/>
        <v xml:space="preserve"> </v>
      </c>
      <c r="AA68" s="116" t="str">
        <f t="shared" si="19"/>
        <v xml:space="preserve"> </v>
      </c>
      <c r="AB68" s="116" t="str">
        <f t="shared" si="20"/>
        <v xml:space="preserve"> </v>
      </c>
      <c r="AC68" s="116" t="str">
        <f t="shared" si="21"/>
        <v xml:space="preserve"> </v>
      </c>
      <c r="AD68" s="116" t="str">
        <f t="shared" si="22"/>
        <v xml:space="preserve"> </v>
      </c>
      <c r="AE68" s="116" t="str">
        <f t="shared" si="23"/>
        <v xml:space="preserve"> </v>
      </c>
      <c r="AF68" s="116" t="str">
        <f t="shared" si="24"/>
        <v xml:space="preserve"> </v>
      </c>
      <c r="AG68" s="116" t="str">
        <f t="shared" si="25"/>
        <v xml:space="preserve"> </v>
      </c>
      <c r="AH68" s="121" t="str">
        <f t="shared" si="26"/>
        <v xml:space="preserve"> </v>
      </c>
    </row>
    <row r="69" spans="1:34" ht="17.100000000000001" customHeight="1" x14ac:dyDescent="0.25">
      <c r="A69" s="202">
        <f>BIODATA!A68</f>
        <v>63</v>
      </c>
      <c r="B69" s="202" t="str">
        <f>BIODATA!D68</f>
        <v>021010632</v>
      </c>
      <c r="C69" s="203" t="str">
        <f>BIODATA!E68</f>
        <v xml:space="preserve"> APRI PUJI LESTARI</v>
      </c>
      <c r="D69" s="205" t="str">
        <f>BIODATA!G68</f>
        <v>Akuntansi</v>
      </c>
      <c r="E69" s="199"/>
      <c r="F69" s="199"/>
      <c r="G69" s="200"/>
      <c r="H69" s="200"/>
      <c r="I69" s="200"/>
      <c r="J69" s="200"/>
      <c r="K69" s="200"/>
      <c r="L69" s="200"/>
      <c r="M69" s="201"/>
      <c r="N69" s="201"/>
      <c r="O69" s="201"/>
      <c r="P69" s="201"/>
      <c r="Q69" s="201"/>
      <c r="R69" s="207" t="str">
        <f t="shared" si="12"/>
        <v xml:space="preserve"> </v>
      </c>
      <c r="S69" s="19"/>
      <c r="U69" s="116" t="str">
        <f t="shared" si="13"/>
        <v xml:space="preserve"> </v>
      </c>
      <c r="V69" s="116" t="str">
        <f t="shared" si="14"/>
        <v xml:space="preserve"> </v>
      </c>
      <c r="W69" s="116" t="str">
        <f t="shared" si="15"/>
        <v xml:space="preserve"> </v>
      </c>
      <c r="X69" s="116" t="str">
        <f t="shared" si="16"/>
        <v xml:space="preserve"> </v>
      </c>
      <c r="Y69" s="116" t="str">
        <f t="shared" si="17"/>
        <v xml:space="preserve"> </v>
      </c>
      <c r="Z69" s="116" t="str">
        <f t="shared" si="18"/>
        <v xml:space="preserve"> </v>
      </c>
      <c r="AA69" s="116" t="str">
        <f t="shared" si="19"/>
        <v xml:space="preserve"> </v>
      </c>
      <c r="AB69" s="116" t="str">
        <f t="shared" si="20"/>
        <v xml:space="preserve"> </v>
      </c>
      <c r="AC69" s="116" t="str">
        <f t="shared" si="21"/>
        <v xml:space="preserve"> </v>
      </c>
      <c r="AD69" s="116" t="str">
        <f t="shared" si="22"/>
        <v xml:space="preserve"> </v>
      </c>
      <c r="AE69" s="116" t="str">
        <f t="shared" si="23"/>
        <v xml:space="preserve"> </v>
      </c>
      <c r="AF69" s="116" t="str">
        <f t="shared" si="24"/>
        <v xml:space="preserve"> </v>
      </c>
      <c r="AG69" s="116" t="str">
        <f t="shared" si="25"/>
        <v xml:space="preserve"> </v>
      </c>
      <c r="AH69" s="121" t="str">
        <f t="shared" si="26"/>
        <v xml:space="preserve"> </v>
      </c>
    </row>
    <row r="70" spans="1:34" ht="17.100000000000001" customHeight="1" x14ac:dyDescent="0.25">
      <c r="A70" s="202">
        <f>BIODATA!A69</f>
        <v>64</v>
      </c>
      <c r="B70" s="202" t="str">
        <f>BIODATA!D69</f>
        <v>021010649</v>
      </c>
      <c r="C70" s="203" t="str">
        <f>BIODATA!E69</f>
        <v xml:space="preserve"> ASPA RENI</v>
      </c>
      <c r="D70" s="205" t="str">
        <f>BIODATA!G69</f>
        <v>Akuntansi</v>
      </c>
      <c r="E70" s="199"/>
      <c r="F70" s="199"/>
      <c r="G70" s="200"/>
      <c r="H70" s="200"/>
      <c r="I70" s="200"/>
      <c r="J70" s="200"/>
      <c r="K70" s="200"/>
      <c r="L70" s="200"/>
      <c r="M70" s="201"/>
      <c r="N70" s="201"/>
      <c r="O70" s="201"/>
      <c r="P70" s="201"/>
      <c r="Q70" s="201"/>
      <c r="R70" s="207" t="str">
        <f t="shared" si="12"/>
        <v xml:space="preserve"> </v>
      </c>
      <c r="S70" s="19"/>
      <c r="U70" s="116" t="str">
        <f t="shared" si="13"/>
        <v xml:space="preserve"> </v>
      </c>
      <c r="V70" s="116" t="str">
        <f t="shared" si="14"/>
        <v xml:space="preserve"> </v>
      </c>
      <c r="W70" s="116" t="str">
        <f t="shared" si="15"/>
        <v xml:space="preserve"> </v>
      </c>
      <c r="X70" s="116" t="str">
        <f t="shared" si="16"/>
        <v xml:space="preserve"> </v>
      </c>
      <c r="Y70" s="116" t="str">
        <f t="shared" si="17"/>
        <v xml:space="preserve"> </v>
      </c>
      <c r="Z70" s="116" t="str">
        <f t="shared" si="18"/>
        <v xml:space="preserve"> </v>
      </c>
      <c r="AA70" s="116" t="str">
        <f t="shared" si="19"/>
        <v xml:space="preserve"> </v>
      </c>
      <c r="AB70" s="116" t="str">
        <f t="shared" si="20"/>
        <v xml:space="preserve"> </v>
      </c>
      <c r="AC70" s="116" t="str">
        <f t="shared" si="21"/>
        <v xml:space="preserve"> </v>
      </c>
      <c r="AD70" s="116" t="str">
        <f t="shared" si="22"/>
        <v xml:space="preserve"> </v>
      </c>
      <c r="AE70" s="116" t="str">
        <f t="shared" si="23"/>
        <v xml:space="preserve"> </v>
      </c>
      <c r="AF70" s="116" t="str">
        <f t="shared" si="24"/>
        <v xml:space="preserve"> </v>
      </c>
      <c r="AG70" s="116" t="str">
        <f t="shared" si="25"/>
        <v xml:space="preserve"> </v>
      </c>
      <c r="AH70" s="121" t="str">
        <f t="shared" si="26"/>
        <v xml:space="preserve"> </v>
      </c>
    </row>
    <row r="71" spans="1:34" ht="17.100000000000001" customHeight="1" x14ac:dyDescent="0.25">
      <c r="A71" s="202">
        <f>BIODATA!A70</f>
        <v>65</v>
      </c>
      <c r="B71" s="202" t="str">
        <f>BIODATA!D70</f>
        <v>021010658</v>
      </c>
      <c r="C71" s="203" t="str">
        <f>BIODATA!E70</f>
        <v xml:space="preserve"> BAYU FIKARDO</v>
      </c>
      <c r="D71" s="205" t="str">
        <f>BIODATA!G70</f>
        <v>Akuntansi</v>
      </c>
      <c r="E71" s="199"/>
      <c r="F71" s="199"/>
      <c r="G71" s="200"/>
      <c r="H71" s="200"/>
      <c r="I71" s="200"/>
      <c r="J71" s="200"/>
      <c r="K71" s="200"/>
      <c r="L71" s="200"/>
      <c r="M71" s="201"/>
      <c r="N71" s="201"/>
      <c r="O71" s="201"/>
      <c r="P71" s="201"/>
      <c r="Q71" s="201"/>
      <c r="R71" s="207" t="str">
        <f t="shared" si="12"/>
        <v xml:space="preserve"> </v>
      </c>
      <c r="S71" s="19"/>
      <c r="U71" s="116" t="str">
        <f t="shared" si="13"/>
        <v xml:space="preserve"> </v>
      </c>
      <c r="V71" s="116" t="str">
        <f t="shared" si="14"/>
        <v xml:space="preserve"> </v>
      </c>
      <c r="W71" s="116" t="str">
        <f t="shared" si="15"/>
        <v xml:space="preserve"> </v>
      </c>
      <c r="X71" s="116" t="str">
        <f t="shared" si="16"/>
        <v xml:space="preserve"> </v>
      </c>
      <c r="Y71" s="116" t="str">
        <f t="shared" si="17"/>
        <v xml:space="preserve"> </v>
      </c>
      <c r="Z71" s="116" t="str">
        <f t="shared" si="18"/>
        <v xml:space="preserve"> </v>
      </c>
      <c r="AA71" s="116" t="str">
        <f t="shared" si="19"/>
        <v xml:space="preserve"> </v>
      </c>
      <c r="AB71" s="116" t="str">
        <f t="shared" si="20"/>
        <v xml:space="preserve"> </v>
      </c>
      <c r="AC71" s="116" t="str">
        <f t="shared" si="21"/>
        <v xml:space="preserve"> </v>
      </c>
      <c r="AD71" s="116" t="str">
        <f t="shared" si="22"/>
        <v xml:space="preserve"> </v>
      </c>
      <c r="AE71" s="116" t="str">
        <f t="shared" si="23"/>
        <v xml:space="preserve"> </v>
      </c>
      <c r="AF71" s="116" t="str">
        <f t="shared" si="24"/>
        <v xml:space="preserve"> </v>
      </c>
      <c r="AG71" s="116" t="str">
        <f t="shared" si="25"/>
        <v xml:space="preserve"> </v>
      </c>
      <c r="AH71" s="121" t="str">
        <f t="shared" ref="AH71:AH134" si="27">IFERROR(AVERAGE(U71:AG71)," ")</f>
        <v xml:space="preserve"> </v>
      </c>
    </row>
    <row r="72" spans="1:34" ht="17.100000000000001" customHeight="1" x14ac:dyDescent="0.25">
      <c r="A72" s="202">
        <f>BIODATA!A71</f>
        <v>66</v>
      </c>
      <c r="B72" s="202" t="str">
        <f>BIODATA!D71</f>
        <v>021010667</v>
      </c>
      <c r="C72" s="203" t="str">
        <f>BIODATA!E71</f>
        <v xml:space="preserve"> DWI WIJAYANTI</v>
      </c>
      <c r="D72" s="205" t="str">
        <f>BIODATA!G71</f>
        <v>Akuntansi</v>
      </c>
      <c r="E72" s="199"/>
      <c r="F72" s="199"/>
      <c r="G72" s="200"/>
      <c r="H72" s="200"/>
      <c r="I72" s="200"/>
      <c r="J72" s="200"/>
      <c r="K72" s="200"/>
      <c r="L72" s="200"/>
      <c r="M72" s="201"/>
      <c r="N72" s="201"/>
      <c r="O72" s="201"/>
      <c r="P72" s="201"/>
      <c r="Q72" s="201"/>
      <c r="R72" s="207" t="str">
        <f t="shared" ref="R72:R135" si="28">IFERROR(AVERAGE(E72:Q72)," ")</f>
        <v xml:space="preserve"> </v>
      </c>
      <c r="S72" s="19"/>
      <c r="U72" s="116" t="str">
        <f t="shared" ref="U72:U135" si="29">IFERROR(AVERAGE(E72)," ")</f>
        <v xml:space="preserve"> </v>
      </c>
      <c r="V72" s="116" t="str">
        <f t="shared" ref="V72:V135" si="30">IFERROR(AVERAGE(F72)," ")</f>
        <v xml:space="preserve"> </v>
      </c>
      <c r="W72" s="116" t="str">
        <f t="shared" ref="W72:W135" si="31">IFERROR(AVERAGE(G72)," ")</f>
        <v xml:space="preserve"> </v>
      </c>
      <c r="X72" s="116" t="str">
        <f t="shared" ref="X72:X135" si="32">IFERROR(AVERAGE(H72)," ")</f>
        <v xml:space="preserve"> </v>
      </c>
      <c r="Y72" s="116" t="str">
        <f t="shared" ref="Y72:Y135" si="33">IFERROR(AVERAGE(I72)," ")</f>
        <v xml:space="preserve"> </v>
      </c>
      <c r="Z72" s="116" t="str">
        <f t="shared" ref="Z72:Z135" si="34">IFERROR(AVERAGE(J72)," ")</f>
        <v xml:space="preserve"> </v>
      </c>
      <c r="AA72" s="116" t="str">
        <f t="shared" ref="AA72:AA135" si="35">IFERROR(AVERAGE(K72)," ")</f>
        <v xml:space="preserve"> </v>
      </c>
      <c r="AB72" s="116" t="str">
        <f t="shared" ref="AB72:AB135" si="36">IFERROR(AVERAGE(L72)," ")</f>
        <v xml:space="preserve"> </v>
      </c>
      <c r="AC72" s="116" t="str">
        <f t="shared" ref="AC72:AC135" si="37">IFERROR(AVERAGE(M72)," ")</f>
        <v xml:space="preserve"> </v>
      </c>
      <c r="AD72" s="116" t="str">
        <f t="shared" ref="AD72:AD135" si="38">IFERROR(AVERAGE(N72)," ")</f>
        <v xml:space="preserve"> </v>
      </c>
      <c r="AE72" s="116" t="str">
        <f t="shared" ref="AE72:AE135" si="39">IFERROR(AVERAGE(O72)," ")</f>
        <v xml:space="preserve"> </v>
      </c>
      <c r="AF72" s="116" t="str">
        <f t="shared" ref="AF72:AF135" si="40">IFERROR(AVERAGE(P72)," ")</f>
        <v xml:space="preserve"> </v>
      </c>
      <c r="AG72" s="116" t="str">
        <f t="shared" ref="AG72:AG135" si="41">IFERROR(AVERAGE(Q72)," ")</f>
        <v xml:space="preserve"> </v>
      </c>
      <c r="AH72" s="121" t="str">
        <f t="shared" si="27"/>
        <v xml:space="preserve"> </v>
      </c>
    </row>
    <row r="73" spans="1:34" ht="17.100000000000001" customHeight="1" x14ac:dyDescent="0.25">
      <c r="A73" s="202">
        <f>BIODATA!A72</f>
        <v>67</v>
      </c>
      <c r="B73" s="202" t="str">
        <f>BIODATA!D72</f>
        <v>021010676</v>
      </c>
      <c r="C73" s="203" t="str">
        <f>BIODATA!E72</f>
        <v xml:space="preserve"> ELISA AGUSTIN</v>
      </c>
      <c r="D73" s="205" t="str">
        <f>BIODATA!G72</f>
        <v>Akuntansi</v>
      </c>
      <c r="E73" s="199"/>
      <c r="F73" s="199"/>
      <c r="G73" s="200"/>
      <c r="H73" s="200"/>
      <c r="I73" s="200"/>
      <c r="J73" s="200"/>
      <c r="K73" s="200"/>
      <c r="L73" s="200"/>
      <c r="M73" s="201"/>
      <c r="N73" s="201"/>
      <c r="O73" s="201"/>
      <c r="P73" s="201"/>
      <c r="Q73" s="201"/>
      <c r="R73" s="207" t="str">
        <f t="shared" si="28"/>
        <v xml:space="preserve"> </v>
      </c>
      <c r="S73" s="19"/>
      <c r="U73" s="116" t="str">
        <f t="shared" si="29"/>
        <v xml:space="preserve"> </v>
      </c>
      <c r="V73" s="116" t="str">
        <f t="shared" si="30"/>
        <v xml:space="preserve"> </v>
      </c>
      <c r="W73" s="116" t="str">
        <f t="shared" si="31"/>
        <v xml:space="preserve"> </v>
      </c>
      <c r="X73" s="116" t="str">
        <f t="shared" si="32"/>
        <v xml:space="preserve"> </v>
      </c>
      <c r="Y73" s="116" t="str">
        <f t="shared" si="33"/>
        <v xml:space="preserve"> </v>
      </c>
      <c r="Z73" s="116" t="str">
        <f t="shared" si="34"/>
        <v xml:space="preserve"> </v>
      </c>
      <c r="AA73" s="116" t="str">
        <f t="shared" si="35"/>
        <v xml:space="preserve"> </v>
      </c>
      <c r="AB73" s="116" t="str">
        <f t="shared" si="36"/>
        <v xml:space="preserve"> </v>
      </c>
      <c r="AC73" s="116" t="str">
        <f t="shared" si="37"/>
        <v xml:space="preserve"> </v>
      </c>
      <c r="AD73" s="116" t="str">
        <f t="shared" si="38"/>
        <v xml:space="preserve"> </v>
      </c>
      <c r="AE73" s="116" t="str">
        <f t="shared" si="39"/>
        <v xml:space="preserve"> </v>
      </c>
      <c r="AF73" s="116" t="str">
        <f t="shared" si="40"/>
        <v xml:space="preserve"> </v>
      </c>
      <c r="AG73" s="116" t="str">
        <f t="shared" si="41"/>
        <v xml:space="preserve"> </v>
      </c>
      <c r="AH73" s="121" t="str">
        <f t="shared" si="27"/>
        <v xml:space="preserve"> </v>
      </c>
    </row>
    <row r="74" spans="1:34" ht="17.100000000000001" customHeight="1" x14ac:dyDescent="0.25">
      <c r="A74" s="202">
        <f>BIODATA!A73</f>
        <v>68</v>
      </c>
      <c r="B74" s="202" t="str">
        <f>BIODATA!D73</f>
        <v>021010685</v>
      </c>
      <c r="C74" s="203" t="str">
        <f>BIODATA!E73</f>
        <v xml:space="preserve"> ERWIN HERMANSYAH</v>
      </c>
      <c r="D74" s="205" t="str">
        <f>BIODATA!G73</f>
        <v>Akuntansi</v>
      </c>
      <c r="E74" s="199"/>
      <c r="F74" s="199"/>
      <c r="G74" s="200"/>
      <c r="H74" s="200"/>
      <c r="I74" s="200"/>
      <c r="J74" s="200"/>
      <c r="K74" s="200"/>
      <c r="L74" s="200"/>
      <c r="M74" s="201"/>
      <c r="N74" s="201"/>
      <c r="O74" s="201"/>
      <c r="P74" s="201"/>
      <c r="Q74" s="201"/>
      <c r="R74" s="207" t="str">
        <f t="shared" si="28"/>
        <v xml:space="preserve"> </v>
      </c>
      <c r="S74" s="19"/>
      <c r="U74" s="116" t="str">
        <f t="shared" si="29"/>
        <v xml:space="preserve"> </v>
      </c>
      <c r="V74" s="116" t="str">
        <f t="shared" si="30"/>
        <v xml:space="preserve"> </v>
      </c>
      <c r="W74" s="116" t="str">
        <f t="shared" si="31"/>
        <v xml:space="preserve"> </v>
      </c>
      <c r="X74" s="116" t="str">
        <f t="shared" si="32"/>
        <v xml:space="preserve"> </v>
      </c>
      <c r="Y74" s="116" t="str">
        <f t="shared" si="33"/>
        <v xml:space="preserve"> </v>
      </c>
      <c r="Z74" s="116" t="str">
        <f t="shared" si="34"/>
        <v xml:space="preserve"> </v>
      </c>
      <c r="AA74" s="116" t="str">
        <f t="shared" si="35"/>
        <v xml:space="preserve"> </v>
      </c>
      <c r="AB74" s="116" t="str">
        <f t="shared" si="36"/>
        <v xml:space="preserve"> </v>
      </c>
      <c r="AC74" s="116" t="str">
        <f t="shared" si="37"/>
        <v xml:space="preserve"> </v>
      </c>
      <c r="AD74" s="116" t="str">
        <f t="shared" si="38"/>
        <v xml:space="preserve"> </v>
      </c>
      <c r="AE74" s="116" t="str">
        <f t="shared" si="39"/>
        <v xml:space="preserve"> </v>
      </c>
      <c r="AF74" s="116" t="str">
        <f t="shared" si="40"/>
        <v xml:space="preserve"> </v>
      </c>
      <c r="AG74" s="116" t="str">
        <f t="shared" si="41"/>
        <v xml:space="preserve"> </v>
      </c>
      <c r="AH74" s="121" t="str">
        <f t="shared" si="27"/>
        <v xml:space="preserve"> </v>
      </c>
    </row>
    <row r="75" spans="1:34" ht="17.100000000000001" customHeight="1" x14ac:dyDescent="0.25">
      <c r="A75" s="202">
        <f>BIODATA!A74</f>
        <v>69</v>
      </c>
      <c r="B75" s="202" t="str">
        <f>BIODATA!D74</f>
        <v>021010694</v>
      </c>
      <c r="C75" s="203" t="str">
        <f>BIODATA!E74</f>
        <v xml:space="preserve"> FATHIN NADIDAH AMELIA</v>
      </c>
      <c r="D75" s="205" t="str">
        <f>BIODATA!G74</f>
        <v>Akuntansi</v>
      </c>
      <c r="E75" s="199"/>
      <c r="F75" s="199"/>
      <c r="G75" s="200"/>
      <c r="H75" s="200"/>
      <c r="I75" s="200"/>
      <c r="J75" s="200"/>
      <c r="K75" s="200"/>
      <c r="L75" s="200"/>
      <c r="M75" s="201"/>
      <c r="N75" s="201"/>
      <c r="O75" s="201"/>
      <c r="P75" s="201"/>
      <c r="Q75" s="201"/>
      <c r="R75" s="207" t="str">
        <f t="shared" si="28"/>
        <v xml:space="preserve"> </v>
      </c>
      <c r="S75" s="19"/>
      <c r="U75" s="116" t="str">
        <f t="shared" si="29"/>
        <v xml:space="preserve"> </v>
      </c>
      <c r="V75" s="116" t="str">
        <f t="shared" si="30"/>
        <v xml:space="preserve"> </v>
      </c>
      <c r="W75" s="116" t="str">
        <f t="shared" si="31"/>
        <v xml:space="preserve"> </v>
      </c>
      <c r="X75" s="116" t="str">
        <f t="shared" si="32"/>
        <v xml:space="preserve"> </v>
      </c>
      <c r="Y75" s="116" t="str">
        <f t="shared" si="33"/>
        <v xml:space="preserve"> </v>
      </c>
      <c r="Z75" s="116" t="str">
        <f t="shared" si="34"/>
        <v xml:space="preserve"> </v>
      </c>
      <c r="AA75" s="116" t="str">
        <f t="shared" si="35"/>
        <v xml:space="preserve"> </v>
      </c>
      <c r="AB75" s="116" t="str">
        <f t="shared" si="36"/>
        <v xml:space="preserve"> </v>
      </c>
      <c r="AC75" s="116" t="str">
        <f t="shared" si="37"/>
        <v xml:space="preserve"> </v>
      </c>
      <c r="AD75" s="116" t="str">
        <f t="shared" si="38"/>
        <v xml:space="preserve"> </v>
      </c>
      <c r="AE75" s="116" t="str">
        <f t="shared" si="39"/>
        <v xml:space="preserve"> </v>
      </c>
      <c r="AF75" s="116" t="str">
        <f t="shared" si="40"/>
        <v xml:space="preserve"> </v>
      </c>
      <c r="AG75" s="116" t="str">
        <f t="shared" si="41"/>
        <v xml:space="preserve"> </v>
      </c>
      <c r="AH75" s="121" t="str">
        <f t="shared" si="27"/>
        <v xml:space="preserve"> </v>
      </c>
    </row>
    <row r="76" spans="1:34" ht="17.100000000000001" customHeight="1" x14ac:dyDescent="0.25">
      <c r="A76" s="202">
        <f>BIODATA!A75</f>
        <v>70</v>
      </c>
      <c r="B76" s="202" t="str">
        <f>BIODATA!D75</f>
        <v>021010703</v>
      </c>
      <c r="C76" s="203" t="str">
        <f>BIODATA!E75</f>
        <v xml:space="preserve"> FERA FISISKA</v>
      </c>
      <c r="D76" s="205" t="str">
        <f>BIODATA!G75</f>
        <v>Akuntansi</v>
      </c>
      <c r="E76" s="199"/>
      <c r="F76" s="199"/>
      <c r="G76" s="200"/>
      <c r="H76" s="200"/>
      <c r="I76" s="200"/>
      <c r="J76" s="200"/>
      <c r="K76" s="200"/>
      <c r="L76" s="200"/>
      <c r="M76" s="201"/>
      <c r="N76" s="201"/>
      <c r="O76" s="201"/>
      <c r="P76" s="201"/>
      <c r="Q76" s="201"/>
      <c r="R76" s="207" t="str">
        <f t="shared" si="28"/>
        <v xml:space="preserve"> </v>
      </c>
      <c r="S76" s="19"/>
      <c r="U76" s="116" t="str">
        <f t="shared" si="29"/>
        <v xml:space="preserve"> </v>
      </c>
      <c r="V76" s="116" t="str">
        <f t="shared" si="30"/>
        <v xml:space="preserve"> </v>
      </c>
      <c r="W76" s="116" t="str">
        <f t="shared" si="31"/>
        <v xml:space="preserve"> </v>
      </c>
      <c r="X76" s="116" t="str">
        <f t="shared" si="32"/>
        <v xml:space="preserve"> </v>
      </c>
      <c r="Y76" s="116" t="str">
        <f t="shared" si="33"/>
        <v xml:space="preserve"> </v>
      </c>
      <c r="Z76" s="116" t="str">
        <f t="shared" si="34"/>
        <v xml:space="preserve"> </v>
      </c>
      <c r="AA76" s="116" t="str">
        <f t="shared" si="35"/>
        <v xml:space="preserve"> </v>
      </c>
      <c r="AB76" s="116" t="str">
        <f t="shared" si="36"/>
        <v xml:space="preserve"> </v>
      </c>
      <c r="AC76" s="116" t="str">
        <f t="shared" si="37"/>
        <v xml:space="preserve"> </v>
      </c>
      <c r="AD76" s="116" t="str">
        <f t="shared" si="38"/>
        <v xml:space="preserve"> </v>
      </c>
      <c r="AE76" s="116" t="str">
        <f t="shared" si="39"/>
        <v xml:space="preserve"> </v>
      </c>
      <c r="AF76" s="116" t="str">
        <f t="shared" si="40"/>
        <v xml:space="preserve"> </v>
      </c>
      <c r="AG76" s="116" t="str">
        <f t="shared" si="41"/>
        <v xml:space="preserve"> </v>
      </c>
      <c r="AH76" s="121" t="str">
        <f t="shared" si="27"/>
        <v xml:space="preserve"> </v>
      </c>
    </row>
    <row r="77" spans="1:34" ht="17.100000000000001" customHeight="1" x14ac:dyDescent="0.25">
      <c r="A77" s="202">
        <f>BIODATA!A76</f>
        <v>71</v>
      </c>
      <c r="B77" s="202" t="str">
        <f>BIODATA!D76</f>
        <v>021010712</v>
      </c>
      <c r="C77" s="203" t="str">
        <f>BIODATA!E76</f>
        <v xml:space="preserve"> IMAM GUNJALI</v>
      </c>
      <c r="D77" s="205" t="str">
        <f>BIODATA!G76</f>
        <v>Akuntansi</v>
      </c>
      <c r="E77" s="199"/>
      <c r="F77" s="199"/>
      <c r="G77" s="200"/>
      <c r="H77" s="200"/>
      <c r="I77" s="200"/>
      <c r="J77" s="200"/>
      <c r="K77" s="200"/>
      <c r="L77" s="200"/>
      <c r="M77" s="201"/>
      <c r="N77" s="201"/>
      <c r="O77" s="201"/>
      <c r="P77" s="201"/>
      <c r="Q77" s="201"/>
      <c r="R77" s="207" t="str">
        <f t="shared" si="28"/>
        <v xml:space="preserve"> </v>
      </c>
      <c r="S77" s="19"/>
      <c r="U77" s="116" t="str">
        <f t="shared" si="29"/>
        <v xml:space="preserve"> </v>
      </c>
      <c r="V77" s="116" t="str">
        <f t="shared" si="30"/>
        <v xml:space="preserve"> </v>
      </c>
      <c r="W77" s="116" t="str">
        <f t="shared" si="31"/>
        <v xml:space="preserve"> </v>
      </c>
      <c r="X77" s="116" t="str">
        <f t="shared" si="32"/>
        <v xml:space="preserve"> </v>
      </c>
      <c r="Y77" s="116" t="str">
        <f t="shared" si="33"/>
        <v xml:space="preserve"> </v>
      </c>
      <c r="Z77" s="116" t="str">
        <f t="shared" si="34"/>
        <v xml:space="preserve"> </v>
      </c>
      <c r="AA77" s="116" t="str">
        <f t="shared" si="35"/>
        <v xml:space="preserve"> </v>
      </c>
      <c r="AB77" s="116" t="str">
        <f t="shared" si="36"/>
        <v xml:space="preserve"> </v>
      </c>
      <c r="AC77" s="116" t="str">
        <f t="shared" si="37"/>
        <v xml:space="preserve"> </v>
      </c>
      <c r="AD77" s="116" t="str">
        <f t="shared" si="38"/>
        <v xml:space="preserve"> </v>
      </c>
      <c r="AE77" s="116" t="str">
        <f t="shared" si="39"/>
        <v xml:space="preserve"> </v>
      </c>
      <c r="AF77" s="116" t="str">
        <f t="shared" si="40"/>
        <v xml:space="preserve"> </v>
      </c>
      <c r="AG77" s="116" t="str">
        <f t="shared" si="41"/>
        <v xml:space="preserve"> </v>
      </c>
      <c r="AH77" s="121" t="str">
        <f t="shared" si="27"/>
        <v xml:space="preserve"> </v>
      </c>
    </row>
    <row r="78" spans="1:34" ht="17.100000000000001" customHeight="1" x14ac:dyDescent="0.25">
      <c r="A78" s="202">
        <f>BIODATA!A77</f>
        <v>72</v>
      </c>
      <c r="B78" s="202" t="str">
        <f>BIODATA!D77</f>
        <v>021010729</v>
      </c>
      <c r="C78" s="203" t="str">
        <f>BIODATA!E77</f>
        <v xml:space="preserve"> IMELDA NATALIA</v>
      </c>
      <c r="D78" s="205" t="str">
        <f>BIODATA!G77</f>
        <v>Akuntansi</v>
      </c>
      <c r="E78" s="199"/>
      <c r="F78" s="199"/>
      <c r="G78" s="200"/>
      <c r="H78" s="200"/>
      <c r="I78" s="200"/>
      <c r="J78" s="200"/>
      <c r="K78" s="200"/>
      <c r="L78" s="200"/>
      <c r="M78" s="201"/>
      <c r="N78" s="201"/>
      <c r="O78" s="201"/>
      <c r="P78" s="201"/>
      <c r="Q78" s="201"/>
      <c r="R78" s="207" t="str">
        <f t="shared" si="28"/>
        <v xml:space="preserve"> </v>
      </c>
      <c r="S78" s="19"/>
      <c r="U78" s="116" t="str">
        <f t="shared" si="29"/>
        <v xml:space="preserve"> </v>
      </c>
      <c r="V78" s="116" t="str">
        <f t="shared" si="30"/>
        <v xml:space="preserve"> </v>
      </c>
      <c r="W78" s="116" t="str">
        <f t="shared" si="31"/>
        <v xml:space="preserve"> </v>
      </c>
      <c r="X78" s="116" t="str">
        <f t="shared" si="32"/>
        <v xml:space="preserve"> </v>
      </c>
      <c r="Y78" s="116" t="str">
        <f t="shared" si="33"/>
        <v xml:space="preserve"> </v>
      </c>
      <c r="Z78" s="116" t="str">
        <f t="shared" si="34"/>
        <v xml:space="preserve"> </v>
      </c>
      <c r="AA78" s="116" t="str">
        <f t="shared" si="35"/>
        <v xml:space="preserve"> </v>
      </c>
      <c r="AB78" s="116" t="str">
        <f t="shared" si="36"/>
        <v xml:space="preserve"> </v>
      </c>
      <c r="AC78" s="116" t="str">
        <f t="shared" si="37"/>
        <v xml:space="preserve"> </v>
      </c>
      <c r="AD78" s="116" t="str">
        <f t="shared" si="38"/>
        <v xml:space="preserve"> </v>
      </c>
      <c r="AE78" s="116" t="str">
        <f t="shared" si="39"/>
        <v xml:space="preserve"> </v>
      </c>
      <c r="AF78" s="116" t="str">
        <f t="shared" si="40"/>
        <v xml:space="preserve"> </v>
      </c>
      <c r="AG78" s="116" t="str">
        <f t="shared" si="41"/>
        <v xml:space="preserve"> </v>
      </c>
      <c r="AH78" s="121" t="str">
        <f t="shared" si="27"/>
        <v xml:space="preserve"> </v>
      </c>
    </row>
    <row r="79" spans="1:34" ht="17.100000000000001" customHeight="1" x14ac:dyDescent="0.25">
      <c r="A79" s="202">
        <f>BIODATA!A78</f>
        <v>73</v>
      </c>
      <c r="B79" s="202" t="str">
        <f>BIODATA!D78</f>
        <v>021010738</v>
      </c>
      <c r="C79" s="203" t="str">
        <f>BIODATA!E78</f>
        <v xml:space="preserve"> IQBAL NUNYAI</v>
      </c>
      <c r="D79" s="205" t="str">
        <f>BIODATA!G78</f>
        <v>Akuntansi</v>
      </c>
      <c r="E79" s="199"/>
      <c r="F79" s="199"/>
      <c r="G79" s="200"/>
      <c r="H79" s="200"/>
      <c r="I79" s="200"/>
      <c r="J79" s="200"/>
      <c r="K79" s="200"/>
      <c r="L79" s="200"/>
      <c r="M79" s="201"/>
      <c r="N79" s="201"/>
      <c r="O79" s="201"/>
      <c r="P79" s="201"/>
      <c r="Q79" s="201"/>
      <c r="R79" s="207" t="str">
        <f t="shared" si="28"/>
        <v xml:space="preserve"> </v>
      </c>
      <c r="S79" s="19"/>
      <c r="U79" s="116" t="str">
        <f t="shared" si="29"/>
        <v xml:space="preserve"> </v>
      </c>
      <c r="V79" s="116" t="str">
        <f t="shared" si="30"/>
        <v xml:space="preserve"> </v>
      </c>
      <c r="W79" s="116" t="str">
        <f t="shared" si="31"/>
        <v xml:space="preserve"> </v>
      </c>
      <c r="X79" s="116" t="str">
        <f t="shared" si="32"/>
        <v xml:space="preserve"> </v>
      </c>
      <c r="Y79" s="116" t="str">
        <f t="shared" si="33"/>
        <v xml:space="preserve"> </v>
      </c>
      <c r="Z79" s="116" t="str">
        <f t="shared" si="34"/>
        <v xml:space="preserve"> </v>
      </c>
      <c r="AA79" s="116" t="str">
        <f t="shared" si="35"/>
        <v xml:space="preserve"> </v>
      </c>
      <c r="AB79" s="116" t="str">
        <f t="shared" si="36"/>
        <v xml:space="preserve"> </v>
      </c>
      <c r="AC79" s="116" t="str">
        <f t="shared" si="37"/>
        <v xml:space="preserve"> </v>
      </c>
      <c r="AD79" s="116" t="str">
        <f t="shared" si="38"/>
        <v xml:space="preserve"> </v>
      </c>
      <c r="AE79" s="116" t="str">
        <f t="shared" si="39"/>
        <v xml:space="preserve"> </v>
      </c>
      <c r="AF79" s="116" t="str">
        <f t="shared" si="40"/>
        <v xml:space="preserve"> </v>
      </c>
      <c r="AG79" s="116" t="str">
        <f t="shared" si="41"/>
        <v xml:space="preserve"> </v>
      </c>
      <c r="AH79" s="121" t="str">
        <f t="shared" si="27"/>
        <v xml:space="preserve"> </v>
      </c>
    </row>
    <row r="80" spans="1:34" ht="17.100000000000001" customHeight="1" x14ac:dyDescent="0.25">
      <c r="A80" s="202">
        <f>BIODATA!A79</f>
        <v>74</v>
      </c>
      <c r="B80" s="202" t="str">
        <f>BIODATA!D79</f>
        <v>021010747</v>
      </c>
      <c r="C80" s="203" t="str">
        <f>BIODATA!E79</f>
        <v xml:space="preserve"> IRMA ZAKIA</v>
      </c>
      <c r="D80" s="205" t="str">
        <f>BIODATA!G79</f>
        <v>Akuntansi</v>
      </c>
      <c r="E80" s="199"/>
      <c r="F80" s="199"/>
      <c r="G80" s="200"/>
      <c r="H80" s="200"/>
      <c r="I80" s="200"/>
      <c r="J80" s="200"/>
      <c r="K80" s="200"/>
      <c r="L80" s="200"/>
      <c r="M80" s="201"/>
      <c r="N80" s="201"/>
      <c r="O80" s="201"/>
      <c r="P80" s="201"/>
      <c r="Q80" s="201"/>
      <c r="R80" s="207" t="str">
        <f t="shared" si="28"/>
        <v xml:space="preserve"> </v>
      </c>
      <c r="S80" s="19"/>
      <c r="U80" s="116" t="str">
        <f t="shared" si="29"/>
        <v xml:space="preserve"> </v>
      </c>
      <c r="V80" s="116" t="str">
        <f t="shared" si="30"/>
        <v xml:space="preserve"> </v>
      </c>
      <c r="W80" s="116" t="str">
        <f t="shared" si="31"/>
        <v xml:space="preserve"> </v>
      </c>
      <c r="X80" s="116" t="str">
        <f t="shared" si="32"/>
        <v xml:space="preserve"> </v>
      </c>
      <c r="Y80" s="116" t="str">
        <f t="shared" si="33"/>
        <v xml:space="preserve"> </v>
      </c>
      <c r="Z80" s="116" t="str">
        <f t="shared" si="34"/>
        <v xml:space="preserve"> </v>
      </c>
      <c r="AA80" s="116" t="str">
        <f t="shared" si="35"/>
        <v xml:space="preserve"> </v>
      </c>
      <c r="AB80" s="116" t="str">
        <f t="shared" si="36"/>
        <v xml:space="preserve"> </v>
      </c>
      <c r="AC80" s="116" t="str">
        <f t="shared" si="37"/>
        <v xml:space="preserve"> </v>
      </c>
      <c r="AD80" s="116" t="str">
        <f t="shared" si="38"/>
        <v xml:space="preserve"> </v>
      </c>
      <c r="AE80" s="116" t="str">
        <f t="shared" si="39"/>
        <v xml:space="preserve"> </v>
      </c>
      <c r="AF80" s="116" t="str">
        <f t="shared" si="40"/>
        <v xml:space="preserve"> </v>
      </c>
      <c r="AG80" s="116" t="str">
        <f t="shared" si="41"/>
        <v xml:space="preserve"> </v>
      </c>
      <c r="AH80" s="121" t="str">
        <f t="shared" si="27"/>
        <v xml:space="preserve"> </v>
      </c>
    </row>
    <row r="81" spans="1:34" ht="17.100000000000001" customHeight="1" x14ac:dyDescent="0.25">
      <c r="A81" s="202">
        <f>BIODATA!A80</f>
        <v>75</v>
      </c>
      <c r="B81" s="202" t="str">
        <f>BIODATA!D80</f>
        <v>021010756</v>
      </c>
      <c r="C81" s="203" t="str">
        <f>BIODATA!E80</f>
        <v xml:space="preserve"> KRISRINA</v>
      </c>
      <c r="D81" s="205" t="str">
        <f>BIODATA!G80</f>
        <v>Akuntansi</v>
      </c>
      <c r="E81" s="199"/>
      <c r="F81" s="199"/>
      <c r="G81" s="200"/>
      <c r="H81" s="200"/>
      <c r="I81" s="200"/>
      <c r="J81" s="200"/>
      <c r="K81" s="200"/>
      <c r="L81" s="200"/>
      <c r="M81" s="201"/>
      <c r="N81" s="201"/>
      <c r="O81" s="201"/>
      <c r="P81" s="201"/>
      <c r="Q81" s="201"/>
      <c r="R81" s="207" t="str">
        <f t="shared" si="28"/>
        <v xml:space="preserve"> </v>
      </c>
      <c r="S81" s="19"/>
      <c r="U81" s="116" t="str">
        <f t="shared" si="29"/>
        <v xml:space="preserve"> </v>
      </c>
      <c r="V81" s="116" t="str">
        <f t="shared" si="30"/>
        <v xml:space="preserve"> </v>
      </c>
      <c r="W81" s="116" t="str">
        <f t="shared" si="31"/>
        <v xml:space="preserve"> </v>
      </c>
      <c r="X81" s="116" t="str">
        <f t="shared" si="32"/>
        <v xml:space="preserve"> </v>
      </c>
      <c r="Y81" s="116" t="str">
        <f t="shared" si="33"/>
        <v xml:space="preserve"> </v>
      </c>
      <c r="Z81" s="116" t="str">
        <f t="shared" si="34"/>
        <v xml:space="preserve"> </v>
      </c>
      <c r="AA81" s="116" t="str">
        <f t="shared" si="35"/>
        <v xml:space="preserve"> </v>
      </c>
      <c r="AB81" s="116" t="str">
        <f t="shared" si="36"/>
        <v xml:space="preserve"> </v>
      </c>
      <c r="AC81" s="116" t="str">
        <f t="shared" si="37"/>
        <v xml:space="preserve"> </v>
      </c>
      <c r="AD81" s="116" t="str">
        <f t="shared" si="38"/>
        <v xml:space="preserve"> </v>
      </c>
      <c r="AE81" s="116" t="str">
        <f t="shared" si="39"/>
        <v xml:space="preserve"> </v>
      </c>
      <c r="AF81" s="116" t="str">
        <f t="shared" si="40"/>
        <v xml:space="preserve"> </v>
      </c>
      <c r="AG81" s="116" t="str">
        <f t="shared" si="41"/>
        <v xml:space="preserve"> </v>
      </c>
      <c r="AH81" s="121" t="str">
        <f t="shared" si="27"/>
        <v xml:space="preserve"> </v>
      </c>
    </row>
    <row r="82" spans="1:34" ht="17.100000000000001" customHeight="1" x14ac:dyDescent="0.25">
      <c r="A82" s="202">
        <f>BIODATA!A81</f>
        <v>76</v>
      </c>
      <c r="B82" s="202" t="str">
        <f>BIODATA!D81</f>
        <v>021010765</v>
      </c>
      <c r="C82" s="203" t="str">
        <f>BIODATA!E81</f>
        <v xml:space="preserve"> MINSURO ALMAL</v>
      </c>
      <c r="D82" s="205" t="str">
        <f>BIODATA!G81</f>
        <v>Akuntansi</v>
      </c>
      <c r="E82" s="199"/>
      <c r="F82" s="199"/>
      <c r="G82" s="200"/>
      <c r="H82" s="200"/>
      <c r="I82" s="200"/>
      <c r="J82" s="200"/>
      <c r="K82" s="200"/>
      <c r="L82" s="200"/>
      <c r="M82" s="201"/>
      <c r="N82" s="201"/>
      <c r="O82" s="201"/>
      <c r="P82" s="201"/>
      <c r="Q82" s="201"/>
      <c r="R82" s="207" t="str">
        <f t="shared" si="28"/>
        <v xml:space="preserve"> </v>
      </c>
      <c r="S82" s="19"/>
      <c r="U82" s="116" t="str">
        <f t="shared" si="29"/>
        <v xml:space="preserve"> </v>
      </c>
      <c r="V82" s="116" t="str">
        <f t="shared" si="30"/>
        <v xml:space="preserve"> </v>
      </c>
      <c r="W82" s="116" t="str">
        <f t="shared" si="31"/>
        <v xml:space="preserve"> </v>
      </c>
      <c r="X82" s="116" t="str">
        <f t="shared" si="32"/>
        <v xml:space="preserve"> </v>
      </c>
      <c r="Y82" s="116" t="str">
        <f t="shared" si="33"/>
        <v xml:space="preserve"> </v>
      </c>
      <c r="Z82" s="116" t="str">
        <f t="shared" si="34"/>
        <v xml:space="preserve"> </v>
      </c>
      <c r="AA82" s="116" t="str">
        <f t="shared" si="35"/>
        <v xml:space="preserve"> </v>
      </c>
      <c r="AB82" s="116" t="str">
        <f t="shared" si="36"/>
        <v xml:space="preserve"> </v>
      </c>
      <c r="AC82" s="116" t="str">
        <f t="shared" si="37"/>
        <v xml:space="preserve"> </v>
      </c>
      <c r="AD82" s="116" t="str">
        <f t="shared" si="38"/>
        <v xml:space="preserve"> </v>
      </c>
      <c r="AE82" s="116" t="str">
        <f t="shared" si="39"/>
        <v xml:space="preserve"> </v>
      </c>
      <c r="AF82" s="116" t="str">
        <f t="shared" si="40"/>
        <v xml:space="preserve"> </v>
      </c>
      <c r="AG82" s="116" t="str">
        <f t="shared" si="41"/>
        <v xml:space="preserve"> </v>
      </c>
      <c r="AH82" s="121" t="str">
        <f t="shared" si="27"/>
        <v xml:space="preserve"> </v>
      </c>
    </row>
    <row r="83" spans="1:34" ht="17.100000000000001" customHeight="1" x14ac:dyDescent="0.25">
      <c r="A83" s="202">
        <f>BIODATA!A82</f>
        <v>77</v>
      </c>
      <c r="B83" s="202" t="str">
        <f>BIODATA!D82</f>
        <v>021010774</v>
      </c>
      <c r="C83" s="203" t="str">
        <f>BIODATA!E82</f>
        <v xml:space="preserve"> MUHAMAD RISKI HAJI</v>
      </c>
      <c r="D83" s="205" t="str">
        <f>BIODATA!G82</f>
        <v>Akuntansi</v>
      </c>
      <c r="E83" s="199"/>
      <c r="F83" s="199"/>
      <c r="G83" s="200"/>
      <c r="H83" s="200"/>
      <c r="I83" s="200"/>
      <c r="J83" s="200"/>
      <c r="K83" s="200"/>
      <c r="L83" s="200"/>
      <c r="M83" s="201"/>
      <c r="N83" s="201"/>
      <c r="O83" s="201"/>
      <c r="P83" s="201"/>
      <c r="Q83" s="201"/>
      <c r="R83" s="207" t="str">
        <f t="shared" si="28"/>
        <v xml:space="preserve"> </v>
      </c>
      <c r="S83" s="19"/>
      <c r="U83" s="116" t="str">
        <f t="shared" si="29"/>
        <v xml:space="preserve"> </v>
      </c>
      <c r="V83" s="116" t="str">
        <f t="shared" si="30"/>
        <v xml:space="preserve"> </v>
      </c>
      <c r="W83" s="116" t="str">
        <f t="shared" si="31"/>
        <v xml:space="preserve"> </v>
      </c>
      <c r="X83" s="116" t="str">
        <f t="shared" si="32"/>
        <v xml:space="preserve"> </v>
      </c>
      <c r="Y83" s="116" t="str">
        <f t="shared" si="33"/>
        <v xml:space="preserve"> </v>
      </c>
      <c r="Z83" s="116" t="str">
        <f t="shared" si="34"/>
        <v xml:space="preserve"> </v>
      </c>
      <c r="AA83" s="116" t="str">
        <f t="shared" si="35"/>
        <v xml:space="preserve"> </v>
      </c>
      <c r="AB83" s="116" t="str">
        <f t="shared" si="36"/>
        <v xml:space="preserve"> </v>
      </c>
      <c r="AC83" s="116" t="str">
        <f t="shared" si="37"/>
        <v xml:space="preserve"> </v>
      </c>
      <c r="AD83" s="116" t="str">
        <f t="shared" si="38"/>
        <v xml:space="preserve"> </v>
      </c>
      <c r="AE83" s="116" t="str">
        <f t="shared" si="39"/>
        <v xml:space="preserve"> </v>
      </c>
      <c r="AF83" s="116" t="str">
        <f t="shared" si="40"/>
        <v xml:space="preserve"> </v>
      </c>
      <c r="AG83" s="116" t="str">
        <f t="shared" si="41"/>
        <v xml:space="preserve"> </v>
      </c>
      <c r="AH83" s="121" t="str">
        <f t="shared" si="27"/>
        <v xml:space="preserve"> </v>
      </c>
    </row>
    <row r="84" spans="1:34" ht="17.100000000000001" customHeight="1" x14ac:dyDescent="0.25">
      <c r="A84" s="202">
        <f>BIODATA!A83</f>
        <v>78</v>
      </c>
      <c r="B84" s="202" t="str">
        <f>BIODATA!D83</f>
        <v>021010783</v>
      </c>
      <c r="C84" s="203" t="str">
        <f>BIODATA!E83</f>
        <v xml:space="preserve"> MUHAMMAD IKHSAN</v>
      </c>
      <c r="D84" s="205" t="str">
        <f>BIODATA!G83</f>
        <v>Akuntansi</v>
      </c>
      <c r="E84" s="199"/>
      <c r="F84" s="199"/>
      <c r="G84" s="200"/>
      <c r="H84" s="200"/>
      <c r="I84" s="200"/>
      <c r="J84" s="200"/>
      <c r="K84" s="200"/>
      <c r="L84" s="200"/>
      <c r="M84" s="201"/>
      <c r="N84" s="201"/>
      <c r="O84" s="201"/>
      <c r="P84" s="201"/>
      <c r="Q84" s="201"/>
      <c r="R84" s="207" t="str">
        <f t="shared" si="28"/>
        <v xml:space="preserve"> </v>
      </c>
      <c r="S84" s="19"/>
      <c r="U84" s="116" t="str">
        <f t="shared" si="29"/>
        <v xml:space="preserve"> </v>
      </c>
      <c r="V84" s="116" t="str">
        <f t="shared" si="30"/>
        <v xml:space="preserve"> </v>
      </c>
      <c r="W84" s="116" t="str">
        <f t="shared" si="31"/>
        <v xml:space="preserve"> </v>
      </c>
      <c r="X84" s="116" t="str">
        <f t="shared" si="32"/>
        <v xml:space="preserve"> </v>
      </c>
      <c r="Y84" s="116" t="str">
        <f t="shared" si="33"/>
        <v xml:space="preserve"> </v>
      </c>
      <c r="Z84" s="116" t="str">
        <f t="shared" si="34"/>
        <v xml:space="preserve"> </v>
      </c>
      <c r="AA84" s="116" t="str">
        <f t="shared" si="35"/>
        <v xml:space="preserve"> </v>
      </c>
      <c r="AB84" s="116" t="str">
        <f t="shared" si="36"/>
        <v xml:space="preserve"> </v>
      </c>
      <c r="AC84" s="116" t="str">
        <f t="shared" si="37"/>
        <v xml:space="preserve"> </v>
      </c>
      <c r="AD84" s="116" t="str">
        <f t="shared" si="38"/>
        <v xml:space="preserve"> </v>
      </c>
      <c r="AE84" s="116" t="str">
        <f t="shared" si="39"/>
        <v xml:space="preserve"> </v>
      </c>
      <c r="AF84" s="116" t="str">
        <f t="shared" si="40"/>
        <v xml:space="preserve"> </v>
      </c>
      <c r="AG84" s="116" t="str">
        <f t="shared" si="41"/>
        <v xml:space="preserve"> </v>
      </c>
      <c r="AH84" s="121" t="str">
        <f t="shared" si="27"/>
        <v xml:space="preserve"> </v>
      </c>
    </row>
    <row r="85" spans="1:34" ht="17.100000000000001" customHeight="1" x14ac:dyDescent="0.25">
      <c r="A85" s="202">
        <f>BIODATA!A84</f>
        <v>79</v>
      </c>
      <c r="B85" s="202" t="str">
        <f>BIODATA!D84</f>
        <v>021010792</v>
      </c>
      <c r="C85" s="203" t="str">
        <f>BIODATA!E84</f>
        <v xml:space="preserve"> NINGRUM LINGGA OCTARINA</v>
      </c>
      <c r="D85" s="205" t="str">
        <f>BIODATA!G84</f>
        <v>Akuntansi</v>
      </c>
      <c r="E85" s="199"/>
      <c r="F85" s="199"/>
      <c r="G85" s="200"/>
      <c r="H85" s="200"/>
      <c r="I85" s="200"/>
      <c r="J85" s="200"/>
      <c r="K85" s="200"/>
      <c r="L85" s="200"/>
      <c r="M85" s="201"/>
      <c r="N85" s="201"/>
      <c r="O85" s="201"/>
      <c r="P85" s="201"/>
      <c r="Q85" s="201"/>
      <c r="R85" s="207" t="str">
        <f t="shared" si="28"/>
        <v xml:space="preserve"> </v>
      </c>
      <c r="S85" s="19"/>
      <c r="U85" s="116" t="str">
        <f t="shared" si="29"/>
        <v xml:space="preserve"> </v>
      </c>
      <c r="V85" s="116" t="str">
        <f t="shared" si="30"/>
        <v xml:space="preserve"> </v>
      </c>
      <c r="W85" s="116" t="str">
        <f t="shared" si="31"/>
        <v xml:space="preserve"> </v>
      </c>
      <c r="X85" s="116" t="str">
        <f t="shared" si="32"/>
        <v xml:space="preserve"> </v>
      </c>
      <c r="Y85" s="116" t="str">
        <f t="shared" si="33"/>
        <v xml:space="preserve"> </v>
      </c>
      <c r="Z85" s="116" t="str">
        <f t="shared" si="34"/>
        <v xml:space="preserve"> </v>
      </c>
      <c r="AA85" s="116" t="str">
        <f t="shared" si="35"/>
        <v xml:space="preserve"> </v>
      </c>
      <c r="AB85" s="116" t="str">
        <f t="shared" si="36"/>
        <v xml:space="preserve"> </v>
      </c>
      <c r="AC85" s="116" t="str">
        <f t="shared" si="37"/>
        <v xml:space="preserve"> </v>
      </c>
      <c r="AD85" s="116" t="str">
        <f t="shared" si="38"/>
        <v xml:space="preserve"> </v>
      </c>
      <c r="AE85" s="116" t="str">
        <f t="shared" si="39"/>
        <v xml:space="preserve"> </v>
      </c>
      <c r="AF85" s="116" t="str">
        <f t="shared" si="40"/>
        <v xml:space="preserve"> </v>
      </c>
      <c r="AG85" s="116" t="str">
        <f t="shared" si="41"/>
        <v xml:space="preserve"> </v>
      </c>
      <c r="AH85" s="121" t="str">
        <f t="shared" si="27"/>
        <v xml:space="preserve"> </v>
      </c>
    </row>
    <row r="86" spans="1:34" ht="17.100000000000001" customHeight="1" x14ac:dyDescent="0.25">
      <c r="A86" s="202">
        <f>BIODATA!A85</f>
        <v>80</v>
      </c>
      <c r="B86" s="202" t="str">
        <f>BIODATA!D85</f>
        <v>021010809</v>
      </c>
      <c r="C86" s="203" t="str">
        <f>BIODATA!E85</f>
        <v xml:space="preserve"> OKTA APRIYANTO</v>
      </c>
      <c r="D86" s="205" t="str">
        <f>BIODATA!G85</f>
        <v>Akuntansi</v>
      </c>
      <c r="E86" s="199"/>
      <c r="F86" s="199"/>
      <c r="G86" s="200"/>
      <c r="H86" s="200"/>
      <c r="I86" s="200"/>
      <c r="J86" s="200"/>
      <c r="K86" s="200"/>
      <c r="L86" s="200"/>
      <c r="M86" s="201"/>
      <c r="N86" s="201"/>
      <c r="O86" s="201"/>
      <c r="P86" s="201"/>
      <c r="Q86" s="201"/>
      <c r="R86" s="207" t="str">
        <f t="shared" si="28"/>
        <v xml:space="preserve"> </v>
      </c>
      <c r="S86" s="19"/>
      <c r="U86" s="116" t="str">
        <f t="shared" si="29"/>
        <v xml:space="preserve"> </v>
      </c>
      <c r="V86" s="116" t="str">
        <f t="shared" si="30"/>
        <v xml:space="preserve"> </v>
      </c>
      <c r="W86" s="116" t="str">
        <f t="shared" si="31"/>
        <v xml:space="preserve"> </v>
      </c>
      <c r="X86" s="116" t="str">
        <f t="shared" si="32"/>
        <v xml:space="preserve"> </v>
      </c>
      <c r="Y86" s="116" t="str">
        <f t="shared" si="33"/>
        <v xml:space="preserve"> </v>
      </c>
      <c r="Z86" s="116" t="str">
        <f t="shared" si="34"/>
        <v xml:space="preserve"> </v>
      </c>
      <c r="AA86" s="116" t="str">
        <f t="shared" si="35"/>
        <v xml:space="preserve"> </v>
      </c>
      <c r="AB86" s="116" t="str">
        <f t="shared" si="36"/>
        <v xml:space="preserve"> </v>
      </c>
      <c r="AC86" s="116" t="str">
        <f t="shared" si="37"/>
        <v xml:space="preserve"> </v>
      </c>
      <c r="AD86" s="116" t="str">
        <f t="shared" si="38"/>
        <v xml:space="preserve"> </v>
      </c>
      <c r="AE86" s="116" t="str">
        <f t="shared" si="39"/>
        <v xml:space="preserve"> </v>
      </c>
      <c r="AF86" s="116" t="str">
        <f t="shared" si="40"/>
        <v xml:space="preserve"> </v>
      </c>
      <c r="AG86" s="116" t="str">
        <f t="shared" si="41"/>
        <v xml:space="preserve"> </v>
      </c>
      <c r="AH86" s="121" t="str">
        <f t="shared" si="27"/>
        <v xml:space="preserve"> </v>
      </c>
    </row>
    <row r="87" spans="1:34" ht="17.100000000000001" customHeight="1" x14ac:dyDescent="0.25">
      <c r="A87" s="202">
        <f>BIODATA!A86</f>
        <v>81</v>
      </c>
      <c r="B87" s="202" t="str">
        <f>BIODATA!D86</f>
        <v>021010818</v>
      </c>
      <c r="C87" s="203" t="str">
        <f>BIODATA!E86</f>
        <v xml:space="preserve"> PARTIKA DWI LESTARI</v>
      </c>
      <c r="D87" s="205" t="str">
        <f>BIODATA!G86</f>
        <v>Akuntansi</v>
      </c>
      <c r="E87" s="199"/>
      <c r="F87" s="199"/>
      <c r="G87" s="200"/>
      <c r="H87" s="200"/>
      <c r="I87" s="200"/>
      <c r="J87" s="200"/>
      <c r="K87" s="200"/>
      <c r="L87" s="200"/>
      <c r="M87" s="201"/>
      <c r="N87" s="201"/>
      <c r="O87" s="201"/>
      <c r="P87" s="201"/>
      <c r="Q87" s="201"/>
      <c r="R87" s="207" t="str">
        <f t="shared" si="28"/>
        <v xml:space="preserve"> </v>
      </c>
      <c r="S87" s="19"/>
      <c r="U87" s="116" t="str">
        <f t="shared" si="29"/>
        <v xml:space="preserve"> </v>
      </c>
      <c r="V87" s="116" t="str">
        <f t="shared" si="30"/>
        <v xml:space="preserve"> </v>
      </c>
      <c r="W87" s="116" t="str">
        <f t="shared" si="31"/>
        <v xml:space="preserve"> </v>
      </c>
      <c r="X87" s="116" t="str">
        <f t="shared" si="32"/>
        <v xml:space="preserve"> </v>
      </c>
      <c r="Y87" s="116" t="str">
        <f t="shared" si="33"/>
        <v xml:space="preserve"> </v>
      </c>
      <c r="Z87" s="116" t="str">
        <f t="shared" si="34"/>
        <v xml:space="preserve"> </v>
      </c>
      <c r="AA87" s="116" t="str">
        <f t="shared" si="35"/>
        <v xml:space="preserve"> </v>
      </c>
      <c r="AB87" s="116" t="str">
        <f t="shared" si="36"/>
        <v xml:space="preserve"> </v>
      </c>
      <c r="AC87" s="116" t="str">
        <f t="shared" si="37"/>
        <v xml:space="preserve"> </v>
      </c>
      <c r="AD87" s="116" t="str">
        <f t="shared" si="38"/>
        <v xml:space="preserve"> </v>
      </c>
      <c r="AE87" s="116" t="str">
        <f t="shared" si="39"/>
        <v xml:space="preserve"> </v>
      </c>
      <c r="AF87" s="116" t="str">
        <f t="shared" si="40"/>
        <v xml:space="preserve"> </v>
      </c>
      <c r="AG87" s="116" t="str">
        <f t="shared" si="41"/>
        <v xml:space="preserve"> </v>
      </c>
      <c r="AH87" s="121" t="str">
        <f t="shared" si="27"/>
        <v xml:space="preserve"> </v>
      </c>
    </row>
    <row r="88" spans="1:34" ht="17.100000000000001" customHeight="1" x14ac:dyDescent="0.25">
      <c r="A88" s="202">
        <f>BIODATA!A87</f>
        <v>82</v>
      </c>
      <c r="B88" s="202" t="str">
        <f>BIODATA!D87</f>
        <v>021010827</v>
      </c>
      <c r="C88" s="203" t="str">
        <f>BIODATA!E87</f>
        <v xml:space="preserve"> PUSPITA SARI</v>
      </c>
      <c r="D88" s="205" t="str">
        <f>BIODATA!G87</f>
        <v>Akuntansi</v>
      </c>
      <c r="E88" s="199"/>
      <c r="F88" s="199"/>
      <c r="G88" s="200"/>
      <c r="H88" s="200"/>
      <c r="I88" s="200"/>
      <c r="J88" s="200"/>
      <c r="K88" s="200"/>
      <c r="L88" s="200"/>
      <c r="M88" s="201"/>
      <c r="N88" s="201"/>
      <c r="O88" s="201"/>
      <c r="P88" s="201"/>
      <c r="Q88" s="201"/>
      <c r="R88" s="207" t="str">
        <f t="shared" si="28"/>
        <v xml:space="preserve"> </v>
      </c>
      <c r="S88" s="19"/>
      <c r="U88" s="116" t="str">
        <f t="shared" si="29"/>
        <v xml:space="preserve"> </v>
      </c>
      <c r="V88" s="116" t="str">
        <f t="shared" si="30"/>
        <v xml:space="preserve"> </v>
      </c>
      <c r="W88" s="116" t="str">
        <f t="shared" si="31"/>
        <v xml:space="preserve"> </v>
      </c>
      <c r="X88" s="116" t="str">
        <f t="shared" si="32"/>
        <v xml:space="preserve"> </v>
      </c>
      <c r="Y88" s="116" t="str">
        <f t="shared" si="33"/>
        <v xml:space="preserve"> </v>
      </c>
      <c r="Z88" s="116" t="str">
        <f t="shared" si="34"/>
        <v xml:space="preserve"> </v>
      </c>
      <c r="AA88" s="116" t="str">
        <f t="shared" si="35"/>
        <v xml:space="preserve"> </v>
      </c>
      <c r="AB88" s="116" t="str">
        <f t="shared" si="36"/>
        <v xml:space="preserve"> </v>
      </c>
      <c r="AC88" s="116" t="str">
        <f t="shared" si="37"/>
        <v xml:space="preserve"> </v>
      </c>
      <c r="AD88" s="116" t="str">
        <f t="shared" si="38"/>
        <v xml:space="preserve"> </v>
      </c>
      <c r="AE88" s="116" t="str">
        <f t="shared" si="39"/>
        <v xml:space="preserve"> </v>
      </c>
      <c r="AF88" s="116" t="str">
        <f t="shared" si="40"/>
        <v xml:space="preserve"> </v>
      </c>
      <c r="AG88" s="116" t="str">
        <f t="shared" si="41"/>
        <v xml:space="preserve"> </v>
      </c>
      <c r="AH88" s="121" t="str">
        <f t="shared" si="27"/>
        <v xml:space="preserve"> </v>
      </c>
    </row>
    <row r="89" spans="1:34" ht="17.100000000000001" customHeight="1" x14ac:dyDescent="0.25">
      <c r="A89" s="202">
        <f>BIODATA!A88</f>
        <v>83</v>
      </c>
      <c r="B89" s="202" t="str">
        <f>BIODATA!D88</f>
        <v>021010836</v>
      </c>
      <c r="C89" s="203" t="str">
        <f>BIODATA!E88</f>
        <v xml:space="preserve"> RATIH PURWASIH</v>
      </c>
      <c r="D89" s="205" t="str">
        <f>BIODATA!G88</f>
        <v>Akuntansi</v>
      </c>
      <c r="E89" s="199"/>
      <c r="F89" s="199"/>
      <c r="G89" s="200"/>
      <c r="H89" s="200"/>
      <c r="I89" s="200"/>
      <c r="J89" s="200"/>
      <c r="K89" s="200"/>
      <c r="L89" s="200"/>
      <c r="M89" s="201"/>
      <c r="N89" s="201"/>
      <c r="O89" s="201"/>
      <c r="P89" s="201"/>
      <c r="Q89" s="201"/>
      <c r="R89" s="207" t="str">
        <f t="shared" si="28"/>
        <v xml:space="preserve"> </v>
      </c>
      <c r="S89" s="19"/>
      <c r="U89" s="116" t="str">
        <f t="shared" si="29"/>
        <v xml:space="preserve"> </v>
      </c>
      <c r="V89" s="116" t="str">
        <f t="shared" si="30"/>
        <v xml:space="preserve"> </v>
      </c>
      <c r="W89" s="116" t="str">
        <f t="shared" si="31"/>
        <v xml:space="preserve"> </v>
      </c>
      <c r="X89" s="116" t="str">
        <f t="shared" si="32"/>
        <v xml:space="preserve"> </v>
      </c>
      <c r="Y89" s="116" t="str">
        <f t="shared" si="33"/>
        <v xml:space="preserve"> </v>
      </c>
      <c r="Z89" s="116" t="str">
        <f t="shared" si="34"/>
        <v xml:space="preserve"> </v>
      </c>
      <c r="AA89" s="116" t="str">
        <f t="shared" si="35"/>
        <v xml:space="preserve"> </v>
      </c>
      <c r="AB89" s="116" t="str">
        <f t="shared" si="36"/>
        <v xml:space="preserve"> </v>
      </c>
      <c r="AC89" s="116" t="str">
        <f t="shared" si="37"/>
        <v xml:space="preserve"> </v>
      </c>
      <c r="AD89" s="116" t="str">
        <f t="shared" si="38"/>
        <v xml:space="preserve"> </v>
      </c>
      <c r="AE89" s="116" t="str">
        <f t="shared" si="39"/>
        <v xml:space="preserve"> </v>
      </c>
      <c r="AF89" s="116" t="str">
        <f t="shared" si="40"/>
        <v xml:space="preserve"> </v>
      </c>
      <c r="AG89" s="116" t="str">
        <f t="shared" si="41"/>
        <v xml:space="preserve"> </v>
      </c>
      <c r="AH89" s="121" t="str">
        <f t="shared" si="27"/>
        <v xml:space="preserve"> </v>
      </c>
    </row>
    <row r="90" spans="1:34" ht="17.100000000000001" customHeight="1" x14ac:dyDescent="0.25">
      <c r="A90" s="202">
        <f>BIODATA!A89</f>
        <v>84</v>
      </c>
      <c r="B90" s="202" t="str">
        <f>BIODATA!D89</f>
        <v>021010845</v>
      </c>
      <c r="C90" s="203" t="str">
        <f>BIODATA!E89</f>
        <v xml:space="preserve"> REZA ARIANSYAH</v>
      </c>
      <c r="D90" s="205" t="str">
        <f>BIODATA!G89</f>
        <v>Akuntansi</v>
      </c>
      <c r="E90" s="199"/>
      <c r="F90" s="199"/>
      <c r="G90" s="200"/>
      <c r="H90" s="200"/>
      <c r="I90" s="200"/>
      <c r="J90" s="200"/>
      <c r="K90" s="200"/>
      <c r="L90" s="200"/>
      <c r="M90" s="201"/>
      <c r="N90" s="201"/>
      <c r="O90" s="201"/>
      <c r="P90" s="201"/>
      <c r="Q90" s="201"/>
      <c r="R90" s="207" t="str">
        <f t="shared" si="28"/>
        <v xml:space="preserve"> </v>
      </c>
      <c r="S90" s="19"/>
      <c r="U90" s="116" t="str">
        <f t="shared" si="29"/>
        <v xml:space="preserve"> </v>
      </c>
      <c r="V90" s="116" t="str">
        <f t="shared" si="30"/>
        <v xml:space="preserve"> </v>
      </c>
      <c r="W90" s="116" t="str">
        <f t="shared" si="31"/>
        <v xml:space="preserve"> </v>
      </c>
      <c r="X90" s="116" t="str">
        <f t="shared" si="32"/>
        <v xml:space="preserve"> </v>
      </c>
      <c r="Y90" s="116" t="str">
        <f t="shared" si="33"/>
        <v xml:space="preserve"> </v>
      </c>
      <c r="Z90" s="116" t="str">
        <f t="shared" si="34"/>
        <v xml:space="preserve"> </v>
      </c>
      <c r="AA90" s="116" t="str">
        <f t="shared" si="35"/>
        <v xml:space="preserve"> </v>
      </c>
      <c r="AB90" s="116" t="str">
        <f t="shared" si="36"/>
        <v xml:space="preserve"> </v>
      </c>
      <c r="AC90" s="116" t="str">
        <f t="shared" si="37"/>
        <v xml:space="preserve"> </v>
      </c>
      <c r="AD90" s="116" t="str">
        <f t="shared" si="38"/>
        <v xml:space="preserve"> </v>
      </c>
      <c r="AE90" s="116" t="str">
        <f t="shared" si="39"/>
        <v xml:space="preserve"> </v>
      </c>
      <c r="AF90" s="116" t="str">
        <f t="shared" si="40"/>
        <v xml:space="preserve"> </v>
      </c>
      <c r="AG90" s="116" t="str">
        <f t="shared" si="41"/>
        <v xml:space="preserve"> </v>
      </c>
      <c r="AH90" s="121" t="str">
        <f t="shared" si="27"/>
        <v xml:space="preserve"> </v>
      </c>
    </row>
    <row r="91" spans="1:34" ht="17.100000000000001" customHeight="1" x14ac:dyDescent="0.25">
      <c r="A91" s="202">
        <f>BIODATA!A90</f>
        <v>85</v>
      </c>
      <c r="B91" s="202" t="str">
        <f>BIODATA!D90</f>
        <v>021010854</v>
      </c>
      <c r="C91" s="203" t="str">
        <f>BIODATA!E90</f>
        <v xml:space="preserve"> RICO DWI SAPUTRA</v>
      </c>
      <c r="D91" s="205" t="str">
        <f>BIODATA!G90</f>
        <v>Akuntansi</v>
      </c>
      <c r="E91" s="199"/>
      <c r="F91" s="199"/>
      <c r="G91" s="200"/>
      <c r="H91" s="200"/>
      <c r="I91" s="200"/>
      <c r="J91" s="200"/>
      <c r="K91" s="200"/>
      <c r="L91" s="200"/>
      <c r="M91" s="201"/>
      <c r="N91" s="201"/>
      <c r="O91" s="201"/>
      <c r="P91" s="201"/>
      <c r="Q91" s="201"/>
      <c r="R91" s="207" t="str">
        <f t="shared" si="28"/>
        <v xml:space="preserve"> </v>
      </c>
      <c r="S91" s="19"/>
      <c r="U91" s="116" t="str">
        <f t="shared" si="29"/>
        <v xml:space="preserve"> </v>
      </c>
      <c r="V91" s="116" t="str">
        <f t="shared" si="30"/>
        <v xml:space="preserve"> </v>
      </c>
      <c r="W91" s="116" t="str">
        <f t="shared" si="31"/>
        <v xml:space="preserve"> </v>
      </c>
      <c r="X91" s="116" t="str">
        <f t="shared" si="32"/>
        <v xml:space="preserve"> </v>
      </c>
      <c r="Y91" s="116" t="str">
        <f t="shared" si="33"/>
        <v xml:space="preserve"> </v>
      </c>
      <c r="Z91" s="116" t="str">
        <f t="shared" si="34"/>
        <v xml:space="preserve"> </v>
      </c>
      <c r="AA91" s="116" t="str">
        <f t="shared" si="35"/>
        <v xml:space="preserve"> </v>
      </c>
      <c r="AB91" s="116" t="str">
        <f t="shared" si="36"/>
        <v xml:space="preserve"> </v>
      </c>
      <c r="AC91" s="116" t="str">
        <f t="shared" si="37"/>
        <v xml:space="preserve"> </v>
      </c>
      <c r="AD91" s="116" t="str">
        <f t="shared" si="38"/>
        <v xml:space="preserve"> </v>
      </c>
      <c r="AE91" s="116" t="str">
        <f t="shared" si="39"/>
        <v xml:space="preserve"> </v>
      </c>
      <c r="AF91" s="116" t="str">
        <f t="shared" si="40"/>
        <v xml:space="preserve"> </v>
      </c>
      <c r="AG91" s="116" t="str">
        <f t="shared" si="41"/>
        <v xml:space="preserve"> </v>
      </c>
      <c r="AH91" s="121" t="str">
        <f t="shared" si="27"/>
        <v xml:space="preserve"> </v>
      </c>
    </row>
    <row r="92" spans="1:34" ht="17.100000000000001" customHeight="1" x14ac:dyDescent="0.25">
      <c r="A92" s="202">
        <f>BIODATA!A91</f>
        <v>86</v>
      </c>
      <c r="B92" s="202" t="str">
        <f>BIODATA!D91</f>
        <v>021010863</v>
      </c>
      <c r="C92" s="203" t="str">
        <f>BIODATA!E91</f>
        <v xml:space="preserve"> RISTINA SAFITRI</v>
      </c>
      <c r="D92" s="205" t="str">
        <f>BIODATA!G91</f>
        <v>Akuntansi</v>
      </c>
      <c r="E92" s="199"/>
      <c r="F92" s="199"/>
      <c r="G92" s="200"/>
      <c r="H92" s="200"/>
      <c r="I92" s="200"/>
      <c r="J92" s="200"/>
      <c r="K92" s="200"/>
      <c r="L92" s="200"/>
      <c r="M92" s="201"/>
      <c r="N92" s="201"/>
      <c r="O92" s="201"/>
      <c r="P92" s="201"/>
      <c r="Q92" s="201"/>
      <c r="R92" s="207" t="str">
        <f t="shared" si="28"/>
        <v xml:space="preserve"> </v>
      </c>
      <c r="S92" s="19"/>
      <c r="U92" s="116" t="str">
        <f t="shared" si="29"/>
        <v xml:space="preserve"> </v>
      </c>
      <c r="V92" s="116" t="str">
        <f t="shared" si="30"/>
        <v xml:space="preserve"> </v>
      </c>
      <c r="W92" s="116" t="str">
        <f t="shared" si="31"/>
        <v xml:space="preserve"> </v>
      </c>
      <c r="X92" s="116" t="str">
        <f t="shared" si="32"/>
        <v xml:space="preserve"> </v>
      </c>
      <c r="Y92" s="116" t="str">
        <f t="shared" si="33"/>
        <v xml:space="preserve"> </v>
      </c>
      <c r="Z92" s="116" t="str">
        <f t="shared" si="34"/>
        <v xml:space="preserve"> </v>
      </c>
      <c r="AA92" s="116" t="str">
        <f t="shared" si="35"/>
        <v xml:space="preserve"> </v>
      </c>
      <c r="AB92" s="116" t="str">
        <f t="shared" si="36"/>
        <v xml:space="preserve"> </v>
      </c>
      <c r="AC92" s="116" t="str">
        <f t="shared" si="37"/>
        <v xml:space="preserve"> </v>
      </c>
      <c r="AD92" s="116" t="str">
        <f t="shared" si="38"/>
        <v xml:space="preserve"> </v>
      </c>
      <c r="AE92" s="116" t="str">
        <f t="shared" si="39"/>
        <v xml:space="preserve"> </v>
      </c>
      <c r="AF92" s="116" t="str">
        <f t="shared" si="40"/>
        <v xml:space="preserve"> </v>
      </c>
      <c r="AG92" s="116" t="str">
        <f t="shared" si="41"/>
        <v xml:space="preserve"> </v>
      </c>
      <c r="AH92" s="121" t="str">
        <f t="shared" si="27"/>
        <v xml:space="preserve"> </v>
      </c>
    </row>
    <row r="93" spans="1:34" ht="17.100000000000001" customHeight="1" x14ac:dyDescent="0.25">
      <c r="A93" s="202">
        <f>BIODATA!A92</f>
        <v>87</v>
      </c>
      <c r="B93" s="202" t="str">
        <f>BIODATA!D92</f>
        <v>021010872</v>
      </c>
      <c r="C93" s="203" t="str">
        <f>BIODATA!E92</f>
        <v xml:space="preserve"> RUSDI TERISNO</v>
      </c>
      <c r="D93" s="205" t="str">
        <f>BIODATA!G92</f>
        <v>Akuntansi</v>
      </c>
      <c r="E93" s="199"/>
      <c r="F93" s="199"/>
      <c r="G93" s="200"/>
      <c r="H93" s="200"/>
      <c r="I93" s="200"/>
      <c r="J93" s="200"/>
      <c r="K93" s="200"/>
      <c r="L93" s="200"/>
      <c r="M93" s="201"/>
      <c r="N93" s="201"/>
      <c r="O93" s="201"/>
      <c r="P93" s="201"/>
      <c r="Q93" s="201"/>
      <c r="R93" s="207" t="str">
        <f t="shared" si="28"/>
        <v xml:space="preserve"> </v>
      </c>
      <c r="S93" s="19"/>
      <c r="U93" s="116" t="str">
        <f t="shared" si="29"/>
        <v xml:space="preserve"> </v>
      </c>
      <c r="V93" s="116" t="str">
        <f t="shared" si="30"/>
        <v xml:space="preserve"> </v>
      </c>
      <c r="W93" s="116" t="str">
        <f t="shared" si="31"/>
        <v xml:space="preserve"> </v>
      </c>
      <c r="X93" s="116" t="str">
        <f t="shared" si="32"/>
        <v xml:space="preserve"> </v>
      </c>
      <c r="Y93" s="116" t="str">
        <f t="shared" si="33"/>
        <v xml:space="preserve"> </v>
      </c>
      <c r="Z93" s="116" t="str">
        <f t="shared" si="34"/>
        <v xml:space="preserve"> </v>
      </c>
      <c r="AA93" s="116" t="str">
        <f t="shared" si="35"/>
        <v xml:space="preserve"> </v>
      </c>
      <c r="AB93" s="116" t="str">
        <f t="shared" si="36"/>
        <v xml:space="preserve"> </v>
      </c>
      <c r="AC93" s="116" t="str">
        <f t="shared" si="37"/>
        <v xml:space="preserve"> </v>
      </c>
      <c r="AD93" s="116" t="str">
        <f t="shared" si="38"/>
        <v xml:space="preserve"> </v>
      </c>
      <c r="AE93" s="116" t="str">
        <f t="shared" si="39"/>
        <v xml:space="preserve"> </v>
      </c>
      <c r="AF93" s="116" t="str">
        <f t="shared" si="40"/>
        <v xml:space="preserve"> </v>
      </c>
      <c r="AG93" s="116" t="str">
        <f t="shared" si="41"/>
        <v xml:space="preserve"> </v>
      </c>
      <c r="AH93" s="121" t="str">
        <f t="shared" si="27"/>
        <v xml:space="preserve"> </v>
      </c>
    </row>
    <row r="94" spans="1:34" ht="17.100000000000001" customHeight="1" x14ac:dyDescent="0.25">
      <c r="A94" s="202">
        <f>BIODATA!A93</f>
        <v>88</v>
      </c>
      <c r="B94" s="202" t="str">
        <f>BIODATA!D93</f>
        <v>021010889</v>
      </c>
      <c r="C94" s="203" t="str">
        <f>BIODATA!E93</f>
        <v xml:space="preserve"> SINDI PEBIOLA</v>
      </c>
      <c r="D94" s="205" t="str">
        <f>BIODATA!G93</f>
        <v>Akuntansi</v>
      </c>
      <c r="E94" s="199"/>
      <c r="F94" s="199"/>
      <c r="G94" s="200"/>
      <c r="H94" s="200"/>
      <c r="I94" s="200"/>
      <c r="J94" s="200"/>
      <c r="K94" s="200"/>
      <c r="L94" s="200"/>
      <c r="M94" s="201"/>
      <c r="N94" s="201"/>
      <c r="O94" s="201"/>
      <c r="P94" s="201"/>
      <c r="Q94" s="201"/>
      <c r="R94" s="207" t="str">
        <f t="shared" si="28"/>
        <v xml:space="preserve"> </v>
      </c>
      <c r="S94" s="19"/>
      <c r="U94" s="116" t="str">
        <f t="shared" si="29"/>
        <v xml:space="preserve"> </v>
      </c>
      <c r="V94" s="116" t="str">
        <f t="shared" si="30"/>
        <v xml:space="preserve"> </v>
      </c>
      <c r="W94" s="116" t="str">
        <f t="shared" si="31"/>
        <v xml:space="preserve"> </v>
      </c>
      <c r="X94" s="116" t="str">
        <f t="shared" si="32"/>
        <v xml:space="preserve"> </v>
      </c>
      <c r="Y94" s="116" t="str">
        <f t="shared" si="33"/>
        <v xml:space="preserve"> </v>
      </c>
      <c r="Z94" s="116" t="str">
        <f t="shared" si="34"/>
        <v xml:space="preserve"> </v>
      </c>
      <c r="AA94" s="116" t="str">
        <f t="shared" si="35"/>
        <v xml:space="preserve"> </v>
      </c>
      <c r="AB94" s="116" t="str">
        <f t="shared" si="36"/>
        <v xml:space="preserve"> </v>
      </c>
      <c r="AC94" s="116" t="str">
        <f t="shared" si="37"/>
        <v xml:space="preserve"> </v>
      </c>
      <c r="AD94" s="116" t="str">
        <f t="shared" si="38"/>
        <v xml:space="preserve"> </v>
      </c>
      <c r="AE94" s="116" t="str">
        <f t="shared" si="39"/>
        <v xml:space="preserve"> </v>
      </c>
      <c r="AF94" s="116" t="str">
        <f t="shared" si="40"/>
        <v xml:space="preserve"> </v>
      </c>
      <c r="AG94" s="116" t="str">
        <f t="shared" si="41"/>
        <v xml:space="preserve"> </v>
      </c>
      <c r="AH94" s="121" t="str">
        <f t="shared" si="27"/>
        <v xml:space="preserve"> </v>
      </c>
    </row>
    <row r="95" spans="1:34" ht="17.100000000000001" customHeight="1" x14ac:dyDescent="0.25">
      <c r="A95" s="202">
        <f>BIODATA!A94</f>
        <v>89</v>
      </c>
      <c r="B95" s="202" t="str">
        <f>BIODATA!D94</f>
        <v>021010898</v>
      </c>
      <c r="C95" s="203" t="str">
        <f>BIODATA!E94</f>
        <v xml:space="preserve"> SUSI SANTI</v>
      </c>
      <c r="D95" s="205" t="str">
        <f>BIODATA!G94</f>
        <v>Akuntansi</v>
      </c>
      <c r="E95" s="199"/>
      <c r="F95" s="199"/>
      <c r="G95" s="200"/>
      <c r="H95" s="200"/>
      <c r="I95" s="200"/>
      <c r="J95" s="200"/>
      <c r="K95" s="200"/>
      <c r="L95" s="200"/>
      <c r="M95" s="201"/>
      <c r="N95" s="201"/>
      <c r="O95" s="201"/>
      <c r="P95" s="201"/>
      <c r="Q95" s="201"/>
      <c r="R95" s="207" t="str">
        <f t="shared" si="28"/>
        <v xml:space="preserve"> </v>
      </c>
      <c r="S95" s="19"/>
      <c r="U95" s="116" t="str">
        <f t="shared" si="29"/>
        <v xml:space="preserve"> </v>
      </c>
      <c r="V95" s="116" t="str">
        <f t="shared" si="30"/>
        <v xml:space="preserve"> </v>
      </c>
      <c r="W95" s="116" t="str">
        <f t="shared" si="31"/>
        <v xml:space="preserve"> </v>
      </c>
      <c r="X95" s="116" t="str">
        <f t="shared" si="32"/>
        <v xml:space="preserve"> </v>
      </c>
      <c r="Y95" s="116" t="str">
        <f t="shared" si="33"/>
        <v xml:space="preserve"> </v>
      </c>
      <c r="Z95" s="116" t="str">
        <f t="shared" si="34"/>
        <v xml:space="preserve"> </v>
      </c>
      <c r="AA95" s="116" t="str">
        <f t="shared" si="35"/>
        <v xml:space="preserve"> </v>
      </c>
      <c r="AB95" s="116" t="str">
        <f t="shared" si="36"/>
        <v xml:space="preserve"> </v>
      </c>
      <c r="AC95" s="116" t="str">
        <f t="shared" si="37"/>
        <v xml:space="preserve"> </v>
      </c>
      <c r="AD95" s="116" t="str">
        <f t="shared" si="38"/>
        <v xml:space="preserve"> </v>
      </c>
      <c r="AE95" s="116" t="str">
        <f t="shared" si="39"/>
        <v xml:space="preserve"> </v>
      </c>
      <c r="AF95" s="116" t="str">
        <f t="shared" si="40"/>
        <v xml:space="preserve"> </v>
      </c>
      <c r="AG95" s="116" t="str">
        <f t="shared" si="41"/>
        <v xml:space="preserve"> </v>
      </c>
      <c r="AH95" s="121" t="str">
        <f t="shared" si="27"/>
        <v xml:space="preserve"> </v>
      </c>
    </row>
    <row r="96" spans="1:34" ht="17.100000000000001" customHeight="1" x14ac:dyDescent="0.25">
      <c r="A96" s="202">
        <f>BIODATA!A95</f>
        <v>90</v>
      </c>
      <c r="B96" s="202" t="str">
        <f>BIODATA!D95</f>
        <v>021010907</v>
      </c>
      <c r="C96" s="203" t="str">
        <f>BIODATA!E95</f>
        <v xml:space="preserve"> TIARA FRASTICA</v>
      </c>
      <c r="D96" s="205" t="str">
        <f>BIODATA!G95</f>
        <v>Akuntansi</v>
      </c>
      <c r="E96" s="199"/>
      <c r="F96" s="199"/>
      <c r="G96" s="200"/>
      <c r="H96" s="200"/>
      <c r="I96" s="200"/>
      <c r="J96" s="200"/>
      <c r="K96" s="200"/>
      <c r="L96" s="200"/>
      <c r="M96" s="201"/>
      <c r="N96" s="201"/>
      <c r="O96" s="201"/>
      <c r="P96" s="201"/>
      <c r="Q96" s="201"/>
      <c r="R96" s="207" t="str">
        <f t="shared" si="28"/>
        <v xml:space="preserve"> </v>
      </c>
      <c r="S96" s="19"/>
      <c r="U96" s="116" t="str">
        <f t="shared" si="29"/>
        <v xml:space="preserve"> </v>
      </c>
      <c r="V96" s="116" t="str">
        <f t="shared" si="30"/>
        <v xml:space="preserve"> </v>
      </c>
      <c r="W96" s="116" t="str">
        <f t="shared" si="31"/>
        <v xml:space="preserve"> </v>
      </c>
      <c r="X96" s="116" t="str">
        <f t="shared" si="32"/>
        <v xml:space="preserve"> </v>
      </c>
      <c r="Y96" s="116" t="str">
        <f t="shared" si="33"/>
        <v xml:space="preserve"> </v>
      </c>
      <c r="Z96" s="116" t="str">
        <f t="shared" si="34"/>
        <v xml:space="preserve"> </v>
      </c>
      <c r="AA96" s="116" t="str">
        <f t="shared" si="35"/>
        <v xml:space="preserve"> </v>
      </c>
      <c r="AB96" s="116" t="str">
        <f t="shared" si="36"/>
        <v xml:space="preserve"> </v>
      </c>
      <c r="AC96" s="116" t="str">
        <f t="shared" si="37"/>
        <v xml:space="preserve"> </v>
      </c>
      <c r="AD96" s="116" t="str">
        <f t="shared" si="38"/>
        <v xml:space="preserve"> </v>
      </c>
      <c r="AE96" s="116" t="str">
        <f t="shared" si="39"/>
        <v xml:space="preserve"> </v>
      </c>
      <c r="AF96" s="116" t="str">
        <f t="shared" si="40"/>
        <v xml:space="preserve"> </v>
      </c>
      <c r="AG96" s="116" t="str">
        <f t="shared" si="41"/>
        <v xml:space="preserve"> </v>
      </c>
      <c r="AH96" s="121" t="str">
        <f t="shared" si="27"/>
        <v xml:space="preserve"> </v>
      </c>
    </row>
    <row r="97" spans="1:34" ht="17.100000000000001" customHeight="1" x14ac:dyDescent="0.25">
      <c r="A97" s="202">
        <f>BIODATA!A96</f>
        <v>91</v>
      </c>
      <c r="B97" s="202" t="str">
        <f>BIODATA!D96</f>
        <v>021010916</v>
      </c>
      <c r="C97" s="203" t="str">
        <f>BIODATA!E96</f>
        <v xml:space="preserve"> TINA NOVITA INDAH SARI</v>
      </c>
      <c r="D97" s="205" t="str">
        <f>BIODATA!G96</f>
        <v>Akuntansi</v>
      </c>
      <c r="E97" s="199"/>
      <c r="F97" s="199"/>
      <c r="G97" s="200"/>
      <c r="H97" s="200"/>
      <c r="I97" s="200"/>
      <c r="J97" s="200"/>
      <c r="K97" s="200"/>
      <c r="L97" s="200"/>
      <c r="M97" s="201"/>
      <c r="N97" s="201"/>
      <c r="O97" s="201"/>
      <c r="P97" s="201"/>
      <c r="Q97" s="201"/>
      <c r="R97" s="207" t="str">
        <f t="shared" si="28"/>
        <v xml:space="preserve"> </v>
      </c>
      <c r="S97" s="19"/>
      <c r="U97" s="116" t="str">
        <f t="shared" si="29"/>
        <v xml:space="preserve"> </v>
      </c>
      <c r="V97" s="116" t="str">
        <f t="shared" si="30"/>
        <v xml:space="preserve"> </v>
      </c>
      <c r="W97" s="116" t="str">
        <f t="shared" si="31"/>
        <v xml:space="preserve"> </v>
      </c>
      <c r="X97" s="116" t="str">
        <f t="shared" si="32"/>
        <v xml:space="preserve"> </v>
      </c>
      <c r="Y97" s="116" t="str">
        <f t="shared" si="33"/>
        <v xml:space="preserve"> </v>
      </c>
      <c r="Z97" s="116" t="str">
        <f t="shared" si="34"/>
        <v xml:space="preserve"> </v>
      </c>
      <c r="AA97" s="116" t="str">
        <f t="shared" si="35"/>
        <v xml:space="preserve"> </v>
      </c>
      <c r="AB97" s="116" t="str">
        <f t="shared" si="36"/>
        <v xml:space="preserve"> </v>
      </c>
      <c r="AC97" s="116" t="str">
        <f t="shared" si="37"/>
        <v xml:space="preserve"> </v>
      </c>
      <c r="AD97" s="116" t="str">
        <f t="shared" si="38"/>
        <v xml:space="preserve"> </v>
      </c>
      <c r="AE97" s="116" t="str">
        <f t="shared" si="39"/>
        <v xml:space="preserve"> </v>
      </c>
      <c r="AF97" s="116" t="str">
        <f t="shared" si="40"/>
        <v xml:space="preserve"> </v>
      </c>
      <c r="AG97" s="116" t="str">
        <f t="shared" si="41"/>
        <v xml:space="preserve"> </v>
      </c>
      <c r="AH97" s="121" t="str">
        <f t="shared" si="27"/>
        <v xml:space="preserve"> </v>
      </c>
    </row>
    <row r="98" spans="1:34" ht="17.100000000000001" customHeight="1" x14ac:dyDescent="0.25">
      <c r="A98" s="202">
        <f>BIODATA!A97</f>
        <v>92</v>
      </c>
      <c r="B98" s="202" t="str">
        <f>BIODATA!D97</f>
        <v>021010925</v>
      </c>
      <c r="C98" s="203" t="str">
        <f>BIODATA!E97</f>
        <v xml:space="preserve"> VINA NOPRIANTY</v>
      </c>
      <c r="D98" s="205" t="str">
        <f>BIODATA!G97</f>
        <v>Akuntansi</v>
      </c>
      <c r="E98" s="199"/>
      <c r="F98" s="199"/>
      <c r="G98" s="200"/>
      <c r="H98" s="200"/>
      <c r="I98" s="200"/>
      <c r="J98" s="200"/>
      <c r="K98" s="200"/>
      <c r="L98" s="200"/>
      <c r="M98" s="201"/>
      <c r="N98" s="201"/>
      <c r="O98" s="201"/>
      <c r="P98" s="201"/>
      <c r="Q98" s="201"/>
      <c r="R98" s="207" t="str">
        <f t="shared" si="28"/>
        <v xml:space="preserve"> </v>
      </c>
      <c r="S98" s="19"/>
      <c r="U98" s="116" t="str">
        <f t="shared" si="29"/>
        <v xml:space="preserve"> </v>
      </c>
      <c r="V98" s="116" t="str">
        <f t="shared" si="30"/>
        <v xml:space="preserve"> </v>
      </c>
      <c r="W98" s="116" t="str">
        <f t="shared" si="31"/>
        <v xml:space="preserve"> </v>
      </c>
      <c r="X98" s="116" t="str">
        <f t="shared" si="32"/>
        <v xml:space="preserve"> </v>
      </c>
      <c r="Y98" s="116" t="str">
        <f t="shared" si="33"/>
        <v xml:space="preserve"> </v>
      </c>
      <c r="Z98" s="116" t="str">
        <f t="shared" si="34"/>
        <v xml:space="preserve"> </v>
      </c>
      <c r="AA98" s="116" t="str">
        <f t="shared" si="35"/>
        <v xml:space="preserve"> </v>
      </c>
      <c r="AB98" s="116" t="str">
        <f t="shared" si="36"/>
        <v xml:space="preserve"> </v>
      </c>
      <c r="AC98" s="116" t="str">
        <f t="shared" si="37"/>
        <v xml:space="preserve"> </v>
      </c>
      <c r="AD98" s="116" t="str">
        <f t="shared" si="38"/>
        <v xml:space="preserve"> </v>
      </c>
      <c r="AE98" s="116" t="str">
        <f t="shared" si="39"/>
        <v xml:space="preserve"> </v>
      </c>
      <c r="AF98" s="116" t="str">
        <f t="shared" si="40"/>
        <v xml:space="preserve"> </v>
      </c>
      <c r="AG98" s="116" t="str">
        <f t="shared" si="41"/>
        <v xml:space="preserve"> </v>
      </c>
      <c r="AH98" s="121" t="str">
        <f t="shared" si="27"/>
        <v xml:space="preserve"> </v>
      </c>
    </row>
    <row r="99" spans="1:34" ht="17.100000000000001" customHeight="1" x14ac:dyDescent="0.25">
      <c r="A99" s="202">
        <f>BIODATA!A98</f>
        <v>93</v>
      </c>
      <c r="B99" s="202" t="str">
        <f>BIODATA!D98</f>
        <v>021010934</v>
      </c>
      <c r="C99" s="203" t="str">
        <f>BIODATA!E98</f>
        <v xml:space="preserve"> WIWIK ULANDARI</v>
      </c>
      <c r="D99" s="205" t="str">
        <f>BIODATA!G98</f>
        <v>Akuntansi</v>
      </c>
      <c r="E99" s="199"/>
      <c r="F99" s="199"/>
      <c r="G99" s="200"/>
      <c r="H99" s="200"/>
      <c r="I99" s="200"/>
      <c r="J99" s="200"/>
      <c r="K99" s="200"/>
      <c r="L99" s="200"/>
      <c r="M99" s="201"/>
      <c r="N99" s="201"/>
      <c r="O99" s="201"/>
      <c r="P99" s="201"/>
      <c r="Q99" s="201"/>
      <c r="R99" s="207" t="str">
        <f t="shared" si="28"/>
        <v xml:space="preserve"> </v>
      </c>
      <c r="S99" s="19"/>
      <c r="U99" s="116" t="str">
        <f t="shared" si="29"/>
        <v xml:space="preserve"> </v>
      </c>
      <c r="V99" s="116" t="str">
        <f t="shared" si="30"/>
        <v xml:space="preserve"> </v>
      </c>
      <c r="W99" s="116" t="str">
        <f t="shared" si="31"/>
        <v xml:space="preserve"> </v>
      </c>
      <c r="X99" s="116" t="str">
        <f t="shared" si="32"/>
        <v xml:space="preserve"> </v>
      </c>
      <c r="Y99" s="116" t="str">
        <f t="shared" si="33"/>
        <v xml:space="preserve"> </v>
      </c>
      <c r="Z99" s="116" t="str">
        <f t="shared" si="34"/>
        <v xml:space="preserve"> </v>
      </c>
      <c r="AA99" s="116" t="str">
        <f t="shared" si="35"/>
        <v xml:space="preserve"> </v>
      </c>
      <c r="AB99" s="116" t="str">
        <f t="shared" si="36"/>
        <v xml:space="preserve"> </v>
      </c>
      <c r="AC99" s="116" t="str">
        <f t="shared" si="37"/>
        <v xml:space="preserve"> </v>
      </c>
      <c r="AD99" s="116" t="str">
        <f t="shared" si="38"/>
        <v xml:space="preserve"> </v>
      </c>
      <c r="AE99" s="116" t="str">
        <f t="shared" si="39"/>
        <v xml:space="preserve"> </v>
      </c>
      <c r="AF99" s="116" t="str">
        <f t="shared" si="40"/>
        <v xml:space="preserve"> </v>
      </c>
      <c r="AG99" s="116" t="str">
        <f t="shared" si="41"/>
        <v xml:space="preserve"> </v>
      </c>
      <c r="AH99" s="121" t="str">
        <f t="shared" si="27"/>
        <v xml:space="preserve"> </v>
      </c>
    </row>
    <row r="100" spans="1:34" ht="17.100000000000001" customHeight="1" x14ac:dyDescent="0.25">
      <c r="A100" s="202">
        <f>BIODATA!A99</f>
        <v>94</v>
      </c>
      <c r="B100" s="202" t="str">
        <f>BIODATA!D99</f>
        <v>021010943</v>
      </c>
      <c r="C100" s="203" t="str">
        <f>BIODATA!E99</f>
        <v xml:space="preserve"> YOLA SEPTA AFIOLA</v>
      </c>
      <c r="D100" s="205" t="str">
        <f>BIODATA!G99</f>
        <v>Akuntansi</v>
      </c>
      <c r="E100" s="199"/>
      <c r="F100" s="199"/>
      <c r="G100" s="200"/>
      <c r="H100" s="200"/>
      <c r="I100" s="200"/>
      <c r="J100" s="200"/>
      <c r="K100" s="200"/>
      <c r="L100" s="200"/>
      <c r="M100" s="201"/>
      <c r="N100" s="201"/>
      <c r="O100" s="201"/>
      <c r="P100" s="201"/>
      <c r="Q100" s="201"/>
      <c r="R100" s="207" t="str">
        <f t="shared" si="28"/>
        <v xml:space="preserve"> </v>
      </c>
      <c r="S100" s="19"/>
      <c r="U100" s="116" t="str">
        <f t="shared" si="29"/>
        <v xml:space="preserve"> </v>
      </c>
      <c r="V100" s="116" t="str">
        <f t="shared" si="30"/>
        <v xml:space="preserve"> </v>
      </c>
      <c r="W100" s="116" t="str">
        <f t="shared" si="31"/>
        <v xml:space="preserve"> </v>
      </c>
      <c r="X100" s="116" t="str">
        <f t="shared" si="32"/>
        <v xml:space="preserve"> </v>
      </c>
      <c r="Y100" s="116" t="str">
        <f t="shared" si="33"/>
        <v xml:space="preserve"> </v>
      </c>
      <c r="Z100" s="116" t="str">
        <f t="shared" si="34"/>
        <v xml:space="preserve"> </v>
      </c>
      <c r="AA100" s="116" t="str">
        <f t="shared" si="35"/>
        <v xml:space="preserve"> </v>
      </c>
      <c r="AB100" s="116" t="str">
        <f t="shared" si="36"/>
        <v xml:space="preserve"> </v>
      </c>
      <c r="AC100" s="116" t="str">
        <f t="shared" si="37"/>
        <v xml:space="preserve"> </v>
      </c>
      <c r="AD100" s="116" t="str">
        <f t="shared" si="38"/>
        <v xml:space="preserve"> </v>
      </c>
      <c r="AE100" s="116" t="str">
        <f t="shared" si="39"/>
        <v xml:space="preserve"> </v>
      </c>
      <c r="AF100" s="116" t="str">
        <f t="shared" si="40"/>
        <v xml:space="preserve"> </v>
      </c>
      <c r="AG100" s="116" t="str">
        <f t="shared" si="41"/>
        <v xml:space="preserve"> </v>
      </c>
      <c r="AH100" s="121" t="str">
        <f t="shared" si="27"/>
        <v xml:space="preserve"> </v>
      </c>
    </row>
    <row r="101" spans="1:34" ht="17.100000000000001" customHeight="1" x14ac:dyDescent="0.25">
      <c r="A101" s="202">
        <f>BIODATA!A100</f>
        <v>95</v>
      </c>
      <c r="B101" s="202" t="str">
        <f>BIODATA!D100</f>
        <v>021010952</v>
      </c>
      <c r="C101" s="203" t="str">
        <f>BIODATA!E100</f>
        <v xml:space="preserve"> YULIA ADISTI</v>
      </c>
      <c r="D101" s="205" t="str">
        <f>BIODATA!G100</f>
        <v>Akuntansi</v>
      </c>
      <c r="E101" s="199"/>
      <c r="F101" s="199"/>
      <c r="G101" s="200"/>
      <c r="H101" s="200"/>
      <c r="I101" s="200"/>
      <c r="J101" s="200"/>
      <c r="K101" s="200"/>
      <c r="L101" s="200"/>
      <c r="M101" s="201"/>
      <c r="N101" s="201"/>
      <c r="O101" s="201"/>
      <c r="P101" s="201"/>
      <c r="Q101" s="201"/>
      <c r="R101" s="207" t="str">
        <f t="shared" si="28"/>
        <v xml:space="preserve"> </v>
      </c>
      <c r="S101" s="19"/>
      <c r="U101" s="116" t="str">
        <f t="shared" si="29"/>
        <v xml:space="preserve"> </v>
      </c>
      <c r="V101" s="116" t="str">
        <f t="shared" si="30"/>
        <v xml:space="preserve"> </v>
      </c>
      <c r="W101" s="116" t="str">
        <f t="shared" si="31"/>
        <v xml:space="preserve"> </v>
      </c>
      <c r="X101" s="116" t="str">
        <f t="shared" si="32"/>
        <v xml:space="preserve"> </v>
      </c>
      <c r="Y101" s="116" t="str">
        <f t="shared" si="33"/>
        <v xml:space="preserve"> </v>
      </c>
      <c r="Z101" s="116" t="str">
        <f t="shared" si="34"/>
        <v xml:space="preserve"> </v>
      </c>
      <c r="AA101" s="116" t="str">
        <f t="shared" si="35"/>
        <v xml:space="preserve"> </v>
      </c>
      <c r="AB101" s="116" t="str">
        <f t="shared" si="36"/>
        <v xml:space="preserve"> </v>
      </c>
      <c r="AC101" s="116" t="str">
        <f t="shared" si="37"/>
        <v xml:space="preserve"> </v>
      </c>
      <c r="AD101" s="116" t="str">
        <f t="shared" si="38"/>
        <v xml:space="preserve"> </v>
      </c>
      <c r="AE101" s="116" t="str">
        <f t="shared" si="39"/>
        <v xml:space="preserve"> </v>
      </c>
      <c r="AF101" s="116" t="str">
        <f t="shared" si="40"/>
        <v xml:space="preserve"> </v>
      </c>
      <c r="AG101" s="116" t="str">
        <f t="shared" si="41"/>
        <v xml:space="preserve"> </v>
      </c>
      <c r="AH101" s="121" t="str">
        <f t="shared" si="27"/>
        <v xml:space="preserve"> </v>
      </c>
    </row>
    <row r="102" spans="1:34" ht="17.100000000000001" customHeight="1" x14ac:dyDescent="0.25">
      <c r="A102" s="202">
        <f>BIODATA!A101</f>
        <v>96</v>
      </c>
      <c r="B102" s="202" t="str">
        <f>BIODATA!D101</f>
        <v>021010969</v>
      </c>
      <c r="C102" s="203" t="str">
        <f>BIODATA!E101</f>
        <v xml:space="preserve"> ADE NURSALIM</v>
      </c>
      <c r="D102" s="205" t="str">
        <f>BIODATA!G101</f>
        <v>Akuntansi</v>
      </c>
      <c r="E102" s="199"/>
      <c r="F102" s="199"/>
      <c r="G102" s="200"/>
      <c r="H102" s="200"/>
      <c r="I102" s="200"/>
      <c r="J102" s="200"/>
      <c r="K102" s="200"/>
      <c r="L102" s="200"/>
      <c r="M102" s="201"/>
      <c r="N102" s="201"/>
      <c r="O102" s="201"/>
      <c r="P102" s="201"/>
      <c r="Q102" s="201"/>
      <c r="R102" s="207" t="str">
        <f t="shared" si="28"/>
        <v xml:space="preserve"> </v>
      </c>
      <c r="S102" s="19"/>
      <c r="U102" s="116" t="str">
        <f t="shared" si="29"/>
        <v xml:space="preserve"> </v>
      </c>
      <c r="V102" s="116" t="str">
        <f t="shared" si="30"/>
        <v xml:space="preserve"> </v>
      </c>
      <c r="W102" s="116" t="str">
        <f t="shared" si="31"/>
        <v xml:space="preserve"> </v>
      </c>
      <c r="X102" s="116" t="str">
        <f t="shared" si="32"/>
        <v xml:space="preserve"> </v>
      </c>
      <c r="Y102" s="116" t="str">
        <f t="shared" si="33"/>
        <v xml:space="preserve"> </v>
      </c>
      <c r="Z102" s="116" t="str">
        <f t="shared" si="34"/>
        <v xml:space="preserve"> </v>
      </c>
      <c r="AA102" s="116" t="str">
        <f t="shared" si="35"/>
        <v xml:space="preserve"> </v>
      </c>
      <c r="AB102" s="116" t="str">
        <f t="shared" si="36"/>
        <v xml:space="preserve"> </v>
      </c>
      <c r="AC102" s="116" t="str">
        <f t="shared" si="37"/>
        <v xml:space="preserve"> </v>
      </c>
      <c r="AD102" s="116" t="str">
        <f t="shared" si="38"/>
        <v xml:space="preserve"> </v>
      </c>
      <c r="AE102" s="116" t="str">
        <f t="shared" si="39"/>
        <v xml:space="preserve"> </v>
      </c>
      <c r="AF102" s="116" t="str">
        <f t="shared" si="40"/>
        <v xml:space="preserve"> </v>
      </c>
      <c r="AG102" s="116" t="str">
        <f t="shared" si="41"/>
        <v xml:space="preserve"> </v>
      </c>
      <c r="AH102" s="121" t="str">
        <f t="shared" si="27"/>
        <v xml:space="preserve"> </v>
      </c>
    </row>
    <row r="103" spans="1:34" ht="17.100000000000001" customHeight="1" x14ac:dyDescent="0.25">
      <c r="A103" s="202">
        <f>BIODATA!A102</f>
        <v>97</v>
      </c>
      <c r="B103" s="202" t="str">
        <f>BIODATA!D102</f>
        <v>021010978</v>
      </c>
      <c r="C103" s="203" t="str">
        <f>BIODATA!E102</f>
        <v xml:space="preserve"> AHMAD SYAHABUDDIN WALLIYAA</v>
      </c>
      <c r="D103" s="205" t="str">
        <f>BIODATA!G102</f>
        <v>Akuntansi</v>
      </c>
      <c r="E103" s="199"/>
      <c r="F103" s="199"/>
      <c r="G103" s="200"/>
      <c r="H103" s="200"/>
      <c r="I103" s="200"/>
      <c r="J103" s="200"/>
      <c r="K103" s="200"/>
      <c r="L103" s="200"/>
      <c r="M103" s="201"/>
      <c r="N103" s="201"/>
      <c r="O103" s="201"/>
      <c r="P103" s="201"/>
      <c r="Q103" s="201"/>
      <c r="R103" s="207" t="str">
        <f t="shared" si="28"/>
        <v xml:space="preserve"> </v>
      </c>
      <c r="S103" s="19"/>
      <c r="U103" s="116" t="str">
        <f t="shared" si="29"/>
        <v xml:space="preserve"> </v>
      </c>
      <c r="V103" s="116" t="str">
        <f t="shared" si="30"/>
        <v xml:space="preserve"> </v>
      </c>
      <c r="W103" s="116" t="str">
        <f t="shared" si="31"/>
        <v xml:space="preserve"> </v>
      </c>
      <c r="X103" s="116" t="str">
        <f t="shared" si="32"/>
        <v xml:space="preserve"> </v>
      </c>
      <c r="Y103" s="116" t="str">
        <f t="shared" si="33"/>
        <v xml:space="preserve"> </v>
      </c>
      <c r="Z103" s="116" t="str">
        <f t="shared" si="34"/>
        <v xml:space="preserve"> </v>
      </c>
      <c r="AA103" s="116" t="str">
        <f t="shared" si="35"/>
        <v xml:space="preserve"> </v>
      </c>
      <c r="AB103" s="116" t="str">
        <f t="shared" si="36"/>
        <v xml:space="preserve"> </v>
      </c>
      <c r="AC103" s="116" t="str">
        <f t="shared" si="37"/>
        <v xml:space="preserve"> </v>
      </c>
      <c r="AD103" s="116" t="str">
        <f t="shared" si="38"/>
        <v xml:space="preserve"> </v>
      </c>
      <c r="AE103" s="116" t="str">
        <f t="shared" si="39"/>
        <v xml:space="preserve"> </v>
      </c>
      <c r="AF103" s="116" t="str">
        <f t="shared" si="40"/>
        <v xml:space="preserve"> </v>
      </c>
      <c r="AG103" s="116" t="str">
        <f t="shared" si="41"/>
        <v xml:space="preserve"> </v>
      </c>
      <c r="AH103" s="121" t="str">
        <f t="shared" si="27"/>
        <v xml:space="preserve"> </v>
      </c>
    </row>
    <row r="104" spans="1:34" ht="17.100000000000001" customHeight="1" x14ac:dyDescent="0.25">
      <c r="A104" s="202">
        <f>BIODATA!A103</f>
        <v>98</v>
      </c>
      <c r="B104" s="202" t="str">
        <f>BIODATA!D103</f>
        <v>021010987</v>
      </c>
      <c r="C104" s="203" t="str">
        <f>BIODATA!E103</f>
        <v xml:space="preserve"> ARISKA GUNAWAN</v>
      </c>
      <c r="D104" s="205" t="str">
        <f>BIODATA!G103</f>
        <v>Akuntansi</v>
      </c>
      <c r="E104" s="199"/>
      <c r="F104" s="199"/>
      <c r="G104" s="200"/>
      <c r="H104" s="200"/>
      <c r="I104" s="200"/>
      <c r="J104" s="200"/>
      <c r="K104" s="200"/>
      <c r="L104" s="200"/>
      <c r="M104" s="201"/>
      <c r="N104" s="201"/>
      <c r="O104" s="201"/>
      <c r="P104" s="201"/>
      <c r="Q104" s="201"/>
      <c r="R104" s="207" t="str">
        <f t="shared" si="28"/>
        <v xml:space="preserve"> </v>
      </c>
      <c r="S104" s="19"/>
      <c r="U104" s="116" t="str">
        <f t="shared" si="29"/>
        <v xml:space="preserve"> </v>
      </c>
      <c r="V104" s="116" t="str">
        <f t="shared" si="30"/>
        <v xml:space="preserve"> </v>
      </c>
      <c r="W104" s="116" t="str">
        <f t="shared" si="31"/>
        <v xml:space="preserve"> </v>
      </c>
      <c r="X104" s="116" t="str">
        <f t="shared" si="32"/>
        <v xml:space="preserve"> </v>
      </c>
      <c r="Y104" s="116" t="str">
        <f t="shared" si="33"/>
        <v xml:space="preserve"> </v>
      </c>
      <c r="Z104" s="116" t="str">
        <f t="shared" si="34"/>
        <v xml:space="preserve"> </v>
      </c>
      <c r="AA104" s="116" t="str">
        <f t="shared" si="35"/>
        <v xml:space="preserve"> </v>
      </c>
      <c r="AB104" s="116" t="str">
        <f t="shared" si="36"/>
        <v xml:space="preserve"> </v>
      </c>
      <c r="AC104" s="116" t="str">
        <f t="shared" si="37"/>
        <v xml:space="preserve"> </v>
      </c>
      <c r="AD104" s="116" t="str">
        <f t="shared" si="38"/>
        <v xml:space="preserve"> </v>
      </c>
      <c r="AE104" s="116" t="str">
        <f t="shared" si="39"/>
        <v xml:space="preserve"> </v>
      </c>
      <c r="AF104" s="116" t="str">
        <f t="shared" si="40"/>
        <v xml:space="preserve"> </v>
      </c>
      <c r="AG104" s="116" t="str">
        <f t="shared" si="41"/>
        <v xml:space="preserve"> </v>
      </c>
      <c r="AH104" s="121" t="str">
        <f t="shared" si="27"/>
        <v xml:space="preserve"> </v>
      </c>
    </row>
    <row r="105" spans="1:34" ht="17.100000000000001" customHeight="1" x14ac:dyDescent="0.25">
      <c r="A105" s="202">
        <f>BIODATA!A104</f>
        <v>99</v>
      </c>
      <c r="B105" s="202" t="str">
        <f>BIODATA!D104</f>
        <v>021010996</v>
      </c>
      <c r="C105" s="203" t="str">
        <f>BIODATA!E104</f>
        <v xml:space="preserve"> CLAH NUR SAFITRI</v>
      </c>
      <c r="D105" s="205" t="str">
        <f>BIODATA!G104</f>
        <v>Akuntansi</v>
      </c>
      <c r="E105" s="199"/>
      <c r="F105" s="199"/>
      <c r="G105" s="200"/>
      <c r="H105" s="200"/>
      <c r="I105" s="200"/>
      <c r="J105" s="200"/>
      <c r="K105" s="200"/>
      <c r="L105" s="200"/>
      <c r="M105" s="201"/>
      <c r="N105" s="201"/>
      <c r="O105" s="201"/>
      <c r="P105" s="201"/>
      <c r="Q105" s="201"/>
      <c r="R105" s="207" t="str">
        <f t="shared" si="28"/>
        <v xml:space="preserve"> </v>
      </c>
      <c r="S105" s="19"/>
      <c r="U105" s="116" t="str">
        <f t="shared" si="29"/>
        <v xml:space="preserve"> </v>
      </c>
      <c r="V105" s="116" t="str">
        <f t="shared" si="30"/>
        <v xml:space="preserve"> </v>
      </c>
      <c r="W105" s="116" t="str">
        <f t="shared" si="31"/>
        <v xml:space="preserve"> </v>
      </c>
      <c r="X105" s="116" t="str">
        <f t="shared" si="32"/>
        <v xml:space="preserve"> </v>
      </c>
      <c r="Y105" s="116" t="str">
        <f t="shared" si="33"/>
        <v xml:space="preserve"> </v>
      </c>
      <c r="Z105" s="116" t="str">
        <f t="shared" si="34"/>
        <v xml:space="preserve"> </v>
      </c>
      <c r="AA105" s="116" t="str">
        <f t="shared" si="35"/>
        <v xml:space="preserve"> </v>
      </c>
      <c r="AB105" s="116" t="str">
        <f t="shared" si="36"/>
        <v xml:space="preserve"> </v>
      </c>
      <c r="AC105" s="116" t="str">
        <f t="shared" si="37"/>
        <v xml:space="preserve"> </v>
      </c>
      <c r="AD105" s="116" t="str">
        <f t="shared" si="38"/>
        <v xml:space="preserve"> </v>
      </c>
      <c r="AE105" s="116" t="str">
        <f t="shared" si="39"/>
        <v xml:space="preserve"> </v>
      </c>
      <c r="AF105" s="116" t="str">
        <f t="shared" si="40"/>
        <v xml:space="preserve"> </v>
      </c>
      <c r="AG105" s="116" t="str">
        <f t="shared" si="41"/>
        <v xml:space="preserve"> </v>
      </c>
      <c r="AH105" s="121" t="str">
        <f t="shared" si="27"/>
        <v xml:space="preserve"> </v>
      </c>
    </row>
    <row r="106" spans="1:34" ht="17.100000000000001" customHeight="1" x14ac:dyDescent="0.25">
      <c r="A106" s="202">
        <f>BIODATA!A105</f>
        <v>100</v>
      </c>
      <c r="B106" s="202" t="str">
        <f>BIODATA!D105</f>
        <v>021011005</v>
      </c>
      <c r="C106" s="203" t="str">
        <f>BIODATA!E105</f>
        <v xml:space="preserve"> DEFIKAL</v>
      </c>
      <c r="D106" s="205" t="str">
        <f>BIODATA!G105</f>
        <v>Akuntansi</v>
      </c>
      <c r="E106" s="199"/>
      <c r="F106" s="199"/>
      <c r="G106" s="200"/>
      <c r="H106" s="200"/>
      <c r="I106" s="200"/>
      <c r="J106" s="200"/>
      <c r="K106" s="200"/>
      <c r="L106" s="200"/>
      <c r="M106" s="201"/>
      <c r="N106" s="201"/>
      <c r="O106" s="201"/>
      <c r="P106" s="201"/>
      <c r="Q106" s="201"/>
      <c r="R106" s="207" t="str">
        <f t="shared" si="28"/>
        <v xml:space="preserve"> </v>
      </c>
      <c r="S106" s="19"/>
      <c r="U106" s="116" t="str">
        <f t="shared" si="29"/>
        <v xml:space="preserve"> </v>
      </c>
      <c r="V106" s="116" t="str">
        <f t="shared" si="30"/>
        <v xml:space="preserve"> </v>
      </c>
      <c r="W106" s="116" t="str">
        <f t="shared" si="31"/>
        <v xml:space="preserve"> </v>
      </c>
      <c r="X106" s="116" t="str">
        <f t="shared" si="32"/>
        <v xml:space="preserve"> </v>
      </c>
      <c r="Y106" s="116" t="str">
        <f t="shared" si="33"/>
        <v xml:space="preserve"> </v>
      </c>
      <c r="Z106" s="116" t="str">
        <f t="shared" si="34"/>
        <v xml:space="preserve"> </v>
      </c>
      <c r="AA106" s="116" t="str">
        <f t="shared" si="35"/>
        <v xml:space="preserve"> </v>
      </c>
      <c r="AB106" s="116" t="str">
        <f t="shared" si="36"/>
        <v xml:space="preserve"> </v>
      </c>
      <c r="AC106" s="116" t="str">
        <f t="shared" si="37"/>
        <v xml:space="preserve"> </v>
      </c>
      <c r="AD106" s="116" t="str">
        <f t="shared" si="38"/>
        <v xml:space="preserve"> </v>
      </c>
      <c r="AE106" s="116" t="str">
        <f t="shared" si="39"/>
        <v xml:space="preserve"> </v>
      </c>
      <c r="AF106" s="116" t="str">
        <f t="shared" si="40"/>
        <v xml:space="preserve"> </v>
      </c>
      <c r="AG106" s="116" t="str">
        <f t="shared" si="41"/>
        <v xml:space="preserve"> </v>
      </c>
      <c r="AH106" s="121" t="str">
        <f t="shared" si="27"/>
        <v xml:space="preserve"> </v>
      </c>
    </row>
    <row r="107" spans="1:34" ht="17.100000000000001" customHeight="1" x14ac:dyDescent="0.25">
      <c r="A107" s="202">
        <f>BIODATA!A106</f>
        <v>101</v>
      </c>
      <c r="B107" s="202" t="str">
        <f>BIODATA!D106</f>
        <v>021011014</v>
      </c>
      <c r="C107" s="203" t="str">
        <f>BIODATA!E106</f>
        <v xml:space="preserve"> DESRAMATALIA</v>
      </c>
      <c r="D107" s="205" t="str">
        <f>BIODATA!G106</f>
        <v>Akuntansi</v>
      </c>
      <c r="E107" s="199"/>
      <c r="F107" s="199"/>
      <c r="G107" s="200"/>
      <c r="H107" s="200"/>
      <c r="I107" s="200"/>
      <c r="J107" s="200"/>
      <c r="K107" s="200"/>
      <c r="L107" s="200"/>
      <c r="M107" s="201"/>
      <c r="N107" s="201"/>
      <c r="O107" s="201"/>
      <c r="P107" s="201"/>
      <c r="Q107" s="201"/>
      <c r="R107" s="207" t="str">
        <f t="shared" si="28"/>
        <v xml:space="preserve"> </v>
      </c>
      <c r="S107" s="19"/>
      <c r="U107" s="116" t="str">
        <f t="shared" si="29"/>
        <v xml:space="preserve"> </v>
      </c>
      <c r="V107" s="116" t="str">
        <f t="shared" si="30"/>
        <v xml:space="preserve"> </v>
      </c>
      <c r="W107" s="116" t="str">
        <f t="shared" si="31"/>
        <v xml:space="preserve"> </v>
      </c>
      <c r="X107" s="116" t="str">
        <f t="shared" si="32"/>
        <v xml:space="preserve"> </v>
      </c>
      <c r="Y107" s="116" t="str">
        <f t="shared" si="33"/>
        <v xml:space="preserve"> </v>
      </c>
      <c r="Z107" s="116" t="str">
        <f t="shared" si="34"/>
        <v xml:space="preserve"> </v>
      </c>
      <c r="AA107" s="116" t="str">
        <f t="shared" si="35"/>
        <v xml:space="preserve"> </v>
      </c>
      <c r="AB107" s="116" t="str">
        <f t="shared" si="36"/>
        <v xml:space="preserve"> </v>
      </c>
      <c r="AC107" s="116" t="str">
        <f t="shared" si="37"/>
        <v xml:space="preserve"> </v>
      </c>
      <c r="AD107" s="116" t="str">
        <f t="shared" si="38"/>
        <v xml:space="preserve"> </v>
      </c>
      <c r="AE107" s="116" t="str">
        <f t="shared" si="39"/>
        <v xml:space="preserve"> </v>
      </c>
      <c r="AF107" s="116" t="str">
        <f t="shared" si="40"/>
        <v xml:space="preserve"> </v>
      </c>
      <c r="AG107" s="116" t="str">
        <f t="shared" si="41"/>
        <v xml:space="preserve"> </v>
      </c>
      <c r="AH107" s="121" t="str">
        <f t="shared" si="27"/>
        <v xml:space="preserve"> </v>
      </c>
    </row>
    <row r="108" spans="1:34" ht="17.100000000000001" customHeight="1" x14ac:dyDescent="0.25">
      <c r="A108" s="202">
        <f>BIODATA!A107</f>
        <v>102</v>
      </c>
      <c r="B108" s="202" t="str">
        <f>BIODATA!D107</f>
        <v>021011023</v>
      </c>
      <c r="C108" s="203" t="str">
        <f>BIODATA!E107</f>
        <v xml:space="preserve"> DESTI</v>
      </c>
      <c r="D108" s="205" t="str">
        <f>BIODATA!G107</f>
        <v>Akuntansi</v>
      </c>
      <c r="E108" s="199"/>
      <c r="F108" s="199"/>
      <c r="G108" s="200"/>
      <c r="H108" s="200"/>
      <c r="I108" s="200"/>
      <c r="J108" s="200"/>
      <c r="K108" s="200"/>
      <c r="L108" s="200"/>
      <c r="M108" s="201"/>
      <c r="N108" s="201"/>
      <c r="O108" s="201"/>
      <c r="P108" s="201"/>
      <c r="Q108" s="201"/>
      <c r="R108" s="207" t="str">
        <f t="shared" si="28"/>
        <v xml:space="preserve"> </v>
      </c>
      <c r="S108" s="19"/>
      <c r="U108" s="116" t="str">
        <f t="shared" si="29"/>
        <v xml:space="preserve"> </v>
      </c>
      <c r="V108" s="116" t="str">
        <f t="shared" si="30"/>
        <v xml:space="preserve"> </v>
      </c>
      <c r="W108" s="116" t="str">
        <f t="shared" si="31"/>
        <v xml:space="preserve"> </v>
      </c>
      <c r="X108" s="116" t="str">
        <f t="shared" si="32"/>
        <v xml:space="preserve"> </v>
      </c>
      <c r="Y108" s="116" t="str">
        <f t="shared" si="33"/>
        <v xml:space="preserve"> </v>
      </c>
      <c r="Z108" s="116" t="str">
        <f t="shared" si="34"/>
        <v xml:space="preserve"> </v>
      </c>
      <c r="AA108" s="116" t="str">
        <f t="shared" si="35"/>
        <v xml:space="preserve"> </v>
      </c>
      <c r="AB108" s="116" t="str">
        <f t="shared" si="36"/>
        <v xml:space="preserve"> </v>
      </c>
      <c r="AC108" s="116" t="str">
        <f t="shared" si="37"/>
        <v xml:space="preserve"> </v>
      </c>
      <c r="AD108" s="116" t="str">
        <f t="shared" si="38"/>
        <v xml:space="preserve"> </v>
      </c>
      <c r="AE108" s="116" t="str">
        <f t="shared" si="39"/>
        <v xml:space="preserve"> </v>
      </c>
      <c r="AF108" s="116" t="str">
        <f t="shared" si="40"/>
        <v xml:space="preserve"> </v>
      </c>
      <c r="AG108" s="116" t="str">
        <f t="shared" si="41"/>
        <v xml:space="preserve"> </v>
      </c>
      <c r="AH108" s="121" t="str">
        <f t="shared" si="27"/>
        <v xml:space="preserve"> </v>
      </c>
    </row>
    <row r="109" spans="1:34" ht="17.100000000000001" customHeight="1" x14ac:dyDescent="0.25">
      <c r="A109" s="202">
        <f>BIODATA!A108</f>
        <v>103</v>
      </c>
      <c r="B109" s="202" t="str">
        <f>BIODATA!D108</f>
        <v>021011032</v>
      </c>
      <c r="C109" s="203" t="str">
        <f>BIODATA!E108</f>
        <v xml:space="preserve"> DEWINTA MUTIARA</v>
      </c>
      <c r="D109" s="205" t="str">
        <f>BIODATA!G108</f>
        <v>Akuntansi</v>
      </c>
      <c r="E109" s="199"/>
      <c r="F109" s="199"/>
      <c r="G109" s="200"/>
      <c r="H109" s="200"/>
      <c r="I109" s="200"/>
      <c r="J109" s="200"/>
      <c r="K109" s="200"/>
      <c r="L109" s="200"/>
      <c r="M109" s="201"/>
      <c r="N109" s="201"/>
      <c r="O109" s="201"/>
      <c r="P109" s="201"/>
      <c r="Q109" s="201"/>
      <c r="R109" s="207" t="str">
        <f t="shared" si="28"/>
        <v xml:space="preserve"> </v>
      </c>
      <c r="S109" s="19"/>
      <c r="U109" s="116" t="str">
        <f t="shared" si="29"/>
        <v xml:space="preserve"> </v>
      </c>
      <c r="V109" s="116" t="str">
        <f t="shared" si="30"/>
        <v xml:space="preserve"> </v>
      </c>
      <c r="W109" s="116" t="str">
        <f t="shared" si="31"/>
        <v xml:space="preserve"> </v>
      </c>
      <c r="X109" s="116" t="str">
        <f t="shared" si="32"/>
        <v xml:space="preserve"> </v>
      </c>
      <c r="Y109" s="116" t="str">
        <f t="shared" si="33"/>
        <v xml:space="preserve"> </v>
      </c>
      <c r="Z109" s="116" t="str">
        <f t="shared" si="34"/>
        <v xml:space="preserve"> </v>
      </c>
      <c r="AA109" s="116" t="str">
        <f t="shared" si="35"/>
        <v xml:space="preserve"> </v>
      </c>
      <c r="AB109" s="116" t="str">
        <f t="shared" si="36"/>
        <v xml:space="preserve"> </v>
      </c>
      <c r="AC109" s="116" t="str">
        <f t="shared" si="37"/>
        <v xml:space="preserve"> </v>
      </c>
      <c r="AD109" s="116" t="str">
        <f t="shared" si="38"/>
        <v xml:space="preserve"> </v>
      </c>
      <c r="AE109" s="116" t="str">
        <f t="shared" si="39"/>
        <v xml:space="preserve"> </v>
      </c>
      <c r="AF109" s="116" t="str">
        <f t="shared" si="40"/>
        <v xml:space="preserve"> </v>
      </c>
      <c r="AG109" s="116" t="str">
        <f t="shared" si="41"/>
        <v xml:space="preserve"> </v>
      </c>
      <c r="AH109" s="121" t="str">
        <f t="shared" si="27"/>
        <v xml:space="preserve"> </v>
      </c>
    </row>
    <row r="110" spans="1:34" ht="17.100000000000001" customHeight="1" x14ac:dyDescent="0.25">
      <c r="A110" s="202">
        <f>BIODATA!A109</f>
        <v>104</v>
      </c>
      <c r="B110" s="202" t="str">
        <f>BIODATA!D109</f>
        <v>021011049</v>
      </c>
      <c r="C110" s="203" t="str">
        <f>BIODATA!E109</f>
        <v xml:space="preserve"> DONA</v>
      </c>
      <c r="D110" s="205" t="str">
        <f>BIODATA!G109</f>
        <v>Akuntansi</v>
      </c>
      <c r="E110" s="199"/>
      <c r="F110" s="199"/>
      <c r="G110" s="200"/>
      <c r="H110" s="200"/>
      <c r="I110" s="200"/>
      <c r="J110" s="200"/>
      <c r="K110" s="200"/>
      <c r="L110" s="200"/>
      <c r="M110" s="201"/>
      <c r="N110" s="201"/>
      <c r="O110" s="201"/>
      <c r="P110" s="201"/>
      <c r="Q110" s="201"/>
      <c r="R110" s="207" t="str">
        <f t="shared" si="28"/>
        <v xml:space="preserve"> </v>
      </c>
      <c r="S110" s="19"/>
      <c r="U110" s="116" t="str">
        <f t="shared" si="29"/>
        <v xml:space="preserve"> </v>
      </c>
      <c r="V110" s="116" t="str">
        <f t="shared" si="30"/>
        <v xml:space="preserve"> </v>
      </c>
      <c r="W110" s="116" t="str">
        <f t="shared" si="31"/>
        <v xml:space="preserve"> </v>
      </c>
      <c r="X110" s="116" t="str">
        <f t="shared" si="32"/>
        <v xml:space="preserve"> </v>
      </c>
      <c r="Y110" s="116" t="str">
        <f t="shared" si="33"/>
        <v xml:space="preserve"> </v>
      </c>
      <c r="Z110" s="116" t="str">
        <f t="shared" si="34"/>
        <v xml:space="preserve"> </v>
      </c>
      <c r="AA110" s="116" t="str">
        <f t="shared" si="35"/>
        <v xml:space="preserve"> </v>
      </c>
      <c r="AB110" s="116" t="str">
        <f t="shared" si="36"/>
        <v xml:space="preserve"> </v>
      </c>
      <c r="AC110" s="116" t="str">
        <f t="shared" si="37"/>
        <v xml:space="preserve"> </v>
      </c>
      <c r="AD110" s="116" t="str">
        <f t="shared" si="38"/>
        <v xml:space="preserve"> </v>
      </c>
      <c r="AE110" s="116" t="str">
        <f t="shared" si="39"/>
        <v xml:space="preserve"> </v>
      </c>
      <c r="AF110" s="116" t="str">
        <f t="shared" si="40"/>
        <v xml:space="preserve"> </v>
      </c>
      <c r="AG110" s="116" t="str">
        <f t="shared" si="41"/>
        <v xml:space="preserve"> </v>
      </c>
      <c r="AH110" s="121" t="str">
        <f t="shared" si="27"/>
        <v xml:space="preserve"> </v>
      </c>
    </row>
    <row r="111" spans="1:34" ht="17.100000000000001" customHeight="1" x14ac:dyDescent="0.25">
      <c r="A111" s="202">
        <f>BIODATA!A110</f>
        <v>105</v>
      </c>
      <c r="B111" s="202" t="str">
        <f>BIODATA!D110</f>
        <v>021011058</v>
      </c>
      <c r="C111" s="203" t="str">
        <f>BIODATA!E110</f>
        <v xml:space="preserve"> ELA QUINENSI</v>
      </c>
      <c r="D111" s="205" t="str">
        <f>BIODATA!G110</f>
        <v>Akuntansi</v>
      </c>
      <c r="E111" s="199"/>
      <c r="F111" s="199"/>
      <c r="G111" s="200"/>
      <c r="H111" s="200"/>
      <c r="I111" s="200"/>
      <c r="J111" s="200"/>
      <c r="K111" s="200"/>
      <c r="L111" s="200"/>
      <c r="M111" s="201"/>
      <c r="N111" s="201"/>
      <c r="O111" s="201"/>
      <c r="P111" s="201"/>
      <c r="Q111" s="201"/>
      <c r="R111" s="207" t="str">
        <f t="shared" si="28"/>
        <v xml:space="preserve"> </v>
      </c>
      <c r="S111" s="19"/>
      <c r="U111" s="116" t="str">
        <f t="shared" si="29"/>
        <v xml:space="preserve"> </v>
      </c>
      <c r="V111" s="116" t="str">
        <f t="shared" si="30"/>
        <v xml:space="preserve"> </v>
      </c>
      <c r="W111" s="116" t="str">
        <f t="shared" si="31"/>
        <v xml:space="preserve"> </v>
      </c>
      <c r="X111" s="116" t="str">
        <f t="shared" si="32"/>
        <v xml:space="preserve"> </v>
      </c>
      <c r="Y111" s="116" t="str">
        <f t="shared" si="33"/>
        <v xml:space="preserve"> </v>
      </c>
      <c r="Z111" s="116" t="str">
        <f t="shared" si="34"/>
        <v xml:space="preserve"> </v>
      </c>
      <c r="AA111" s="116" t="str">
        <f t="shared" si="35"/>
        <v xml:space="preserve"> </v>
      </c>
      <c r="AB111" s="116" t="str">
        <f t="shared" si="36"/>
        <v xml:space="preserve"> </v>
      </c>
      <c r="AC111" s="116" t="str">
        <f t="shared" si="37"/>
        <v xml:space="preserve"> </v>
      </c>
      <c r="AD111" s="116" t="str">
        <f t="shared" si="38"/>
        <v xml:space="preserve"> </v>
      </c>
      <c r="AE111" s="116" t="str">
        <f t="shared" si="39"/>
        <v xml:space="preserve"> </v>
      </c>
      <c r="AF111" s="116" t="str">
        <f t="shared" si="40"/>
        <v xml:space="preserve"> </v>
      </c>
      <c r="AG111" s="116" t="str">
        <f t="shared" si="41"/>
        <v xml:space="preserve"> </v>
      </c>
      <c r="AH111" s="121" t="str">
        <f t="shared" si="27"/>
        <v xml:space="preserve"> </v>
      </c>
    </row>
    <row r="112" spans="1:34" ht="17.100000000000001" customHeight="1" x14ac:dyDescent="0.25">
      <c r="A112" s="202">
        <f>BIODATA!A111</f>
        <v>106</v>
      </c>
      <c r="B112" s="202" t="str">
        <f>BIODATA!D111</f>
        <v>021011067</v>
      </c>
      <c r="C112" s="203" t="str">
        <f>BIODATA!E111</f>
        <v xml:space="preserve"> ENI LESTARI</v>
      </c>
      <c r="D112" s="205" t="str">
        <f>BIODATA!G111</f>
        <v>Akuntansi</v>
      </c>
      <c r="E112" s="199"/>
      <c r="F112" s="199"/>
      <c r="G112" s="200"/>
      <c r="H112" s="200"/>
      <c r="I112" s="200"/>
      <c r="J112" s="200"/>
      <c r="K112" s="200"/>
      <c r="L112" s="200"/>
      <c r="M112" s="201"/>
      <c r="N112" s="201"/>
      <c r="O112" s="201"/>
      <c r="P112" s="201"/>
      <c r="Q112" s="201"/>
      <c r="R112" s="207" t="str">
        <f t="shared" si="28"/>
        <v xml:space="preserve"> </v>
      </c>
      <c r="S112" s="19"/>
      <c r="U112" s="116" t="str">
        <f t="shared" si="29"/>
        <v xml:space="preserve"> </v>
      </c>
      <c r="V112" s="116" t="str">
        <f t="shared" si="30"/>
        <v xml:space="preserve"> </v>
      </c>
      <c r="W112" s="116" t="str">
        <f t="shared" si="31"/>
        <v xml:space="preserve"> </v>
      </c>
      <c r="X112" s="116" t="str">
        <f t="shared" si="32"/>
        <v xml:space="preserve"> </v>
      </c>
      <c r="Y112" s="116" t="str">
        <f t="shared" si="33"/>
        <v xml:space="preserve"> </v>
      </c>
      <c r="Z112" s="116" t="str">
        <f t="shared" si="34"/>
        <v xml:space="preserve"> </v>
      </c>
      <c r="AA112" s="116" t="str">
        <f t="shared" si="35"/>
        <v xml:space="preserve"> </v>
      </c>
      <c r="AB112" s="116" t="str">
        <f t="shared" si="36"/>
        <v xml:space="preserve"> </v>
      </c>
      <c r="AC112" s="116" t="str">
        <f t="shared" si="37"/>
        <v xml:space="preserve"> </v>
      </c>
      <c r="AD112" s="116" t="str">
        <f t="shared" si="38"/>
        <v xml:space="preserve"> </v>
      </c>
      <c r="AE112" s="116" t="str">
        <f t="shared" si="39"/>
        <v xml:space="preserve"> </v>
      </c>
      <c r="AF112" s="116" t="str">
        <f t="shared" si="40"/>
        <v xml:space="preserve"> </v>
      </c>
      <c r="AG112" s="116" t="str">
        <f t="shared" si="41"/>
        <v xml:space="preserve"> </v>
      </c>
      <c r="AH112" s="121" t="str">
        <f t="shared" si="27"/>
        <v xml:space="preserve"> </v>
      </c>
    </row>
    <row r="113" spans="1:34" ht="17.100000000000001" customHeight="1" x14ac:dyDescent="0.25">
      <c r="A113" s="202">
        <f>BIODATA!A112</f>
        <v>107</v>
      </c>
      <c r="B113" s="202" t="str">
        <f>BIODATA!D112</f>
        <v>021011076</v>
      </c>
      <c r="C113" s="203" t="str">
        <f>BIODATA!E112</f>
        <v xml:space="preserve"> GITA FRANSISKA</v>
      </c>
      <c r="D113" s="205" t="str">
        <f>BIODATA!G112</f>
        <v>Akuntansi</v>
      </c>
      <c r="E113" s="199"/>
      <c r="F113" s="199"/>
      <c r="G113" s="200"/>
      <c r="H113" s="200"/>
      <c r="I113" s="200"/>
      <c r="J113" s="200"/>
      <c r="K113" s="200"/>
      <c r="L113" s="200"/>
      <c r="M113" s="201"/>
      <c r="N113" s="201"/>
      <c r="O113" s="201"/>
      <c r="P113" s="201"/>
      <c r="Q113" s="201"/>
      <c r="R113" s="207" t="str">
        <f t="shared" si="28"/>
        <v xml:space="preserve"> </v>
      </c>
      <c r="S113" s="19"/>
      <c r="U113" s="116" t="str">
        <f t="shared" si="29"/>
        <v xml:space="preserve"> </v>
      </c>
      <c r="V113" s="116" t="str">
        <f t="shared" si="30"/>
        <v xml:space="preserve"> </v>
      </c>
      <c r="W113" s="116" t="str">
        <f t="shared" si="31"/>
        <v xml:space="preserve"> </v>
      </c>
      <c r="X113" s="116" t="str">
        <f t="shared" si="32"/>
        <v xml:space="preserve"> </v>
      </c>
      <c r="Y113" s="116" t="str">
        <f t="shared" si="33"/>
        <v xml:space="preserve"> </v>
      </c>
      <c r="Z113" s="116" t="str">
        <f t="shared" si="34"/>
        <v xml:space="preserve"> </v>
      </c>
      <c r="AA113" s="116" t="str">
        <f t="shared" si="35"/>
        <v xml:space="preserve"> </v>
      </c>
      <c r="AB113" s="116" t="str">
        <f t="shared" si="36"/>
        <v xml:space="preserve"> </v>
      </c>
      <c r="AC113" s="116" t="str">
        <f t="shared" si="37"/>
        <v xml:space="preserve"> </v>
      </c>
      <c r="AD113" s="116" t="str">
        <f t="shared" si="38"/>
        <v xml:space="preserve"> </v>
      </c>
      <c r="AE113" s="116" t="str">
        <f t="shared" si="39"/>
        <v xml:space="preserve"> </v>
      </c>
      <c r="AF113" s="116" t="str">
        <f t="shared" si="40"/>
        <v xml:space="preserve"> </v>
      </c>
      <c r="AG113" s="116" t="str">
        <f t="shared" si="41"/>
        <v xml:space="preserve"> </v>
      </c>
      <c r="AH113" s="121" t="str">
        <f t="shared" si="27"/>
        <v xml:space="preserve"> </v>
      </c>
    </row>
    <row r="114" spans="1:34" ht="17.100000000000001" customHeight="1" x14ac:dyDescent="0.25">
      <c r="A114" s="202">
        <f>BIODATA!A113</f>
        <v>108</v>
      </c>
      <c r="B114" s="202" t="str">
        <f>BIODATA!D113</f>
        <v>021011085</v>
      </c>
      <c r="C114" s="203" t="str">
        <f>BIODATA!E113</f>
        <v xml:space="preserve"> HADI JULIAN</v>
      </c>
      <c r="D114" s="205" t="str">
        <f>BIODATA!G113</f>
        <v>Akuntansi</v>
      </c>
      <c r="E114" s="199"/>
      <c r="F114" s="199"/>
      <c r="G114" s="200"/>
      <c r="H114" s="200"/>
      <c r="I114" s="200"/>
      <c r="J114" s="200"/>
      <c r="K114" s="200"/>
      <c r="L114" s="200"/>
      <c r="M114" s="201"/>
      <c r="N114" s="201"/>
      <c r="O114" s="201"/>
      <c r="P114" s="201"/>
      <c r="Q114" s="201"/>
      <c r="R114" s="207" t="str">
        <f t="shared" si="28"/>
        <v xml:space="preserve"> </v>
      </c>
      <c r="S114" s="19"/>
      <c r="U114" s="116" t="str">
        <f t="shared" si="29"/>
        <v xml:space="preserve"> </v>
      </c>
      <c r="V114" s="116" t="str">
        <f t="shared" si="30"/>
        <v xml:space="preserve"> </v>
      </c>
      <c r="W114" s="116" t="str">
        <f t="shared" si="31"/>
        <v xml:space="preserve"> </v>
      </c>
      <c r="X114" s="116" t="str">
        <f t="shared" si="32"/>
        <v xml:space="preserve"> </v>
      </c>
      <c r="Y114" s="116" t="str">
        <f t="shared" si="33"/>
        <v xml:space="preserve"> </v>
      </c>
      <c r="Z114" s="116" t="str">
        <f t="shared" si="34"/>
        <v xml:space="preserve"> </v>
      </c>
      <c r="AA114" s="116" t="str">
        <f t="shared" si="35"/>
        <v xml:space="preserve"> </v>
      </c>
      <c r="AB114" s="116" t="str">
        <f t="shared" si="36"/>
        <v xml:space="preserve"> </v>
      </c>
      <c r="AC114" s="116" t="str">
        <f t="shared" si="37"/>
        <v xml:space="preserve"> </v>
      </c>
      <c r="AD114" s="116" t="str">
        <f t="shared" si="38"/>
        <v xml:space="preserve"> </v>
      </c>
      <c r="AE114" s="116" t="str">
        <f t="shared" si="39"/>
        <v xml:space="preserve"> </v>
      </c>
      <c r="AF114" s="116" t="str">
        <f t="shared" si="40"/>
        <v xml:space="preserve"> </v>
      </c>
      <c r="AG114" s="116" t="str">
        <f t="shared" si="41"/>
        <v xml:space="preserve"> </v>
      </c>
      <c r="AH114" s="121" t="str">
        <f t="shared" si="27"/>
        <v xml:space="preserve"> </v>
      </c>
    </row>
    <row r="115" spans="1:34" ht="17.100000000000001" customHeight="1" x14ac:dyDescent="0.25">
      <c r="A115" s="202">
        <f>BIODATA!A114</f>
        <v>109</v>
      </c>
      <c r="B115" s="202" t="str">
        <f>BIODATA!D114</f>
        <v>021011094</v>
      </c>
      <c r="C115" s="203" t="str">
        <f>BIODATA!E114</f>
        <v xml:space="preserve"> INARA TANTIA</v>
      </c>
      <c r="D115" s="205" t="str">
        <f>BIODATA!G114</f>
        <v>Akuntansi</v>
      </c>
      <c r="E115" s="199"/>
      <c r="F115" s="199"/>
      <c r="G115" s="200"/>
      <c r="H115" s="200"/>
      <c r="I115" s="200"/>
      <c r="J115" s="200"/>
      <c r="K115" s="200"/>
      <c r="L115" s="200"/>
      <c r="M115" s="201"/>
      <c r="N115" s="201"/>
      <c r="O115" s="201"/>
      <c r="P115" s="201"/>
      <c r="Q115" s="201"/>
      <c r="R115" s="207" t="str">
        <f t="shared" si="28"/>
        <v xml:space="preserve"> </v>
      </c>
      <c r="S115" s="19"/>
      <c r="U115" s="116" t="str">
        <f t="shared" si="29"/>
        <v xml:space="preserve"> </v>
      </c>
      <c r="V115" s="116" t="str">
        <f t="shared" si="30"/>
        <v xml:space="preserve"> </v>
      </c>
      <c r="W115" s="116" t="str">
        <f t="shared" si="31"/>
        <v xml:space="preserve"> </v>
      </c>
      <c r="X115" s="116" t="str">
        <f t="shared" si="32"/>
        <v xml:space="preserve"> </v>
      </c>
      <c r="Y115" s="116" t="str">
        <f t="shared" si="33"/>
        <v xml:space="preserve"> </v>
      </c>
      <c r="Z115" s="116" t="str">
        <f t="shared" si="34"/>
        <v xml:space="preserve"> </v>
      </c>
      <c r="AA115" s="116" t="str">
        <f t="shared" si="35"/>
        <v xml:space="preserve"> </v>
      </c>
      <c r="AB115" s="116" t="str">
        <f t="shared" si="36"/>
        <v xml:space="preserve"> </v>
      </c>
      <c r="AC115" s="116" t="str">
        <f t="shared" si="37"/>
        <v xml:space="preserve"> </v>
      </c>
      <c r="AD115" s="116" t="str">
        <f t="shared" si="38"/>
        <v xml:space="preserve"> </v>
      </c>
      <c r="AE115" s="116" t="str">
        <f t="shared" si="39"/>
        <v xml:space="preserve"> </v>
      </c>
      <c r="AF115" s="116" t="str">
        <f t="shared" si="40"/>
        <v xml:space="preserve"> </v>
      </c>
      <c r="AG115" s="116" t="str">
        <f t="shared" si="41"/>
        <v xml:space="preserve"> </v>
      </c>
      <c r="AH115" s="121" t="str">
        <f t="shared" si="27"/>
        <v xml:space="preserve"> </v>
      </c>
    </row>
    <row r="116" spans="1:34" ht="17.100000000000001" customHeight="1" x14ac:dyDescent="0.25">
      <c r="A116" s="202">
        <f>BIODATA!A115</f>
        <v>110</v>
      </c>
      <c r="B116" s="202" t="str">
        <f>BIODATA!D115</f>
        <v>021011103</v>
      </c>
      <c r="C116" s="203" t="str">
        <f>BIODATA!E115</f>
        <v xml:space="preserve"> JOKO IRAWAN</v>
      </c>
      <c r="D116" s="205" t="str">
        <f>BIODATA!G115</f>
        <v>Akuntansi</v>
      </c>
      <c r="E116" s="199"/>
      <c r="F116" s="199"/>
      <c r="G116" s="200"/>
      <c r="H116" s="200"/>
      <c r="I116" s="200"/>
      <c r="J116" s="200"/>
      <c r="K116" s="200"/>
      <c r="L116" s="200"/>
      <c r="M116" s="201"/>
      <c r="N116" s="201"/>
      <c r="O116" s="201"/>
      <c r="P116" s="201"/>
      <c r="Q116" s="201"/>
      <c r="R116" s="207" t="str">
        <f t="shared" si="28"/>
        <v xml:space="preserve"> </v>
      </c>
      <c r="S116" s="19"/>
      <c r="U116" s="116" t="str">
        <f t="shared" si="29"/>
        <v xml:space="preserve"> </v>
      </c>
      <c r="V116" s="116" t="str">
        <f t="shared" si="30"/>
        <v xml:space="preserve"> </v>
      </c>
      <c r="W116" s="116" t="str">
        <f t="shared" si="31"/>
        <v xml:space="preserve"> </v>
      </c>
      <c r="X116" s="116" t="str">
        <f t="shared" si="32"/>
        <v xml:space="preserve"> </v>
      </c>
      <c r="Y116" s="116" t="str">
        <f t="shared" si="33"/>
        <v xml:space="preserve"> </v>
      </c>
      <c r="Z116" s="116" t="str">
        <f t="shared" si="34"/>
        <v xml:space="preserve"> </v>
      </c>
      <c r="AA116" s="116" t="str">
        <f t="shared" si="35"/>
        <v xml:space="preserve"> </v>
      </c>
      <c r="AB116" s="116" t="str">
        <f t="shared" si="36"/>
        <v xml:space="preserve"> </v>
      </c>
      <c r="AC116" s="116" t="str">
        <f t="shared" si="37"/>
        <v xml:space="preserve"> </v>
      </c>
      <c r="AD116" s="116" t="str">
        <f t="shared" si="38"/>
        <v xml:space="preserve"> </v>
      </c>
      <c r="AE116" s="116" t="str">
        <f t="shared" si="39"/>
        <v xml:space="preserve"> </v>
      </c>
      <c r="AF116" s="116" t="str">
        <f t="shared" si="40"/>
        <v xml:space="preserve"> </v>
      </c>
      <c r="AG116" s="116" t="str">
        <f t="shared" si="41"/>
        <v xml:space="preserve"> </v>
      </c>
      <c r="AH116" s="121" t="str">
        <f t="shared" si="27"/>
        <v xml:space="preserve"> </v>
      </c>
    </row>
    <row r="117" spans="1:34" ht="17.100000000000001" customHeight="1" x14ac:dyDescent="0.25">
      <c r="A117" s="202">
        <f>BIODATA!A116</f>
        <v>111</v>
      </c>
      <c r="B117" s="202" t="str">
        <f>BIODATA!D116</f>
        <v>021011112</v>
      </c>
      <c r="C117" s="203" t="str">
        <f>BIODATA!E116</f>
        <v xml:space="preserve"> JULIA ZAIDA</v>
      </c>
      <c r="D117" s="205" t="str">
        <f>BIODATA!G116</f>
        <v>Akuntansi</v>
      </c>
      <c r="E117" s="199"/>
      <c r="F117" s="199"/>
      <c r="G117" s="200"/>
      <c r="H117" s="200"/>
      <c r="I117" s="200"/>
      <c r="J117" s="200"/>
      <c r="K117" s="200"/>
      <c r="L117" s="200"/>
      <c r="M117" s="201"/>
      <c r="N117" s="201"/>
      <c r="O117" s="201"/>
      <c r="P117" s="201"/>
      <c r="Q117" s="201"/>
      <c r="R117" s="207" t="str">
        <f t="shared" si="28"/>
        <v xml:space="preserve"> </v>
      </c>
      <c r="S117" s="19"/>
      <c r="U117" s="116" t="str">
        <f t="shared" si="29"/>
        <v xml:space="preserve"> </v>
      </c>
      <c r="V117" s="116" t="str">
        <f t="shared" si="30"/>
        <v xml:space="preserve"> </v>
      </c>
      <c r="W117" s="116" t="str">
        <f t="shared" si="31"/>
        <v xml:space="preserve"> </v>
      </c>
      <c r="X117" s="116" t="str">
        <f t="shared" si="32"/>
        <v xml:space="preserve"> </v>
      </c>
      <c r="Y117" s="116" t="str">
        <f t="shared" si="33"/>
        <v xml:space="preserve"> </v>
      </c>
      <c r="Z117" s="116" t="str">
        <f t="shared" si="34"/>
        <v xml:space="preserve"> </v>
      </c>
      <c r="AA117" s="116" t="str">
        <f t="shared" si="35"/>
        <v xml:space="preserve"> </v>
      </c>
      <c r="AB117" s="116" t="str">
        <f t="shared" si="36"/>
        <v xml:space="preserve"> </v>
      </c>
      <c r="AC117" s="116" t="str">
        <f t="shared" si="37"/>
        <v xml:space="preserve"> </v>
      </c>
      <c r="AD117" s="116" t="str">
        <f t="shared" si="38"/>
        <v xml:space="preserve"> </v>
      </c>
      <c r="AE117" s="116" t="str">
        <f t="shared" si="39"/>
        <v xml:space="preserve"> </v>
      </c>
      <c r="AF117" s="116" t="str">
        <f t="shared" si="40"/>
        <v xml:space="preserve"> </v>
      </c>
      <c r="AG117" s="116" t="str">
        <f t="shared" si="41"/>
        <v xml:space="preserve"> </v>
      </c>
      <c r="AH117" s="121" t="str">
        <f t="shared" si="27"/>
        <v xml:space="preserve"> </v>
      </c>
    </row>
    <row r="118" spans="1:34" ht="17.100000000000001" customHeight="1" x14ac:dyDescent="0.25">
      <c r="A118" s="202">
        <f>BIODATA!A117</f>
        <v>112</v>
      </c>
      <c r="B118" s="202" t="str">
        <f>BIODATA!D117</f>
        <v>021011129</v>
      </c>
      <c r="C118" s="203" t="str">
        <f>BIODATA!E117</f>
        <v xml:space="preserve"> LESTI JULIYA SARI</v>
      </c>
      <c r="D118" s="205" t="str">
        <f>BIODATA!G117</f>
        <v>Akuntansi</v>
      </c>
      <c r="E118" s="199"/>
      <c r="F118" s="199"/>
      <c r="G118" s="200"/>
      <c r="H118" s="200"/>
      <c r="I118" s="200"/>
      <c r="J118" s="200"/>
      <c r="K118" s="200"/>
      <c r="L118" s="200"/>
      <c r="M118" s="201"/>
      <c r="N118" s="201"/>
      <c r="O118" s="201"/>
      <c r="P118" s="201"/>
      <c r="Q118" s="201"/>
      <c r="R118" s="207" t="str">
        <f t="shared" si="28"/>
        <v xml:space="preserve"> </v>
      </c>
      <c r="S118" s="19"/>
      <c r="U118" s="116" t="str">
        <f t="shared" si="29"/>
        <v xml:space="preserve"> </v>
      </c>
      <c r="V118" s="116" t="str">
        <f t="shared" si="30"/>
        <v xml:space="preserve"> </v>
      </c>
      <c r="W118" s="116" t="str">
        <f t="shared" si="31"/>
        <v xml:space="preserve"> </v>
      </c>
      <c r="X118" s="116" t="str">
        <f t="shared" si="32"/>
        <v xml:space="preserve"> </v>
      </c>
      <c r="Y118" s="116" t="str">
        <f t="shared" si="33"/>
        <v xml:space="preserve"> </v>
      </c>
      <c r="Z118" s="116" t="str">
        <f t="shared" si="34"/>
        <v xml:space="preserve"> </v>
      </c>
      <c r="AA118" s="116" t="str">
        <f t="shared" si="35"/>
        <v xml:space="preserve"> </v>
      </c>
      <c r="AB118" s="116" t="str">
        <f t="shared" si="36"/>
        <v xml:space="preserve"> </v>
      </c>
      <c r="AC118" s="116" t="str">
        <f t="shared" si="37"/>
        <v xml:space="preserve"> </v>
      </c>
      <c r="AD118" s="116" t="str">
        <f t="shared" si="38"/>
        <v xml:space="preserve"> </v>
      </c>
      <c r="AE118" s="116" t="str">
        <f t="shared" si="39"/>
        <v xml:space="preserve"> </v>
      </c>
      <c r="AF118" s="116" t="str">
        <f t="shared" si="40"/>
        <v xml:space="preserve"> </v>
      </c>
      <c r="AG118" s="116" t="str">
        <f t="shared" si="41"/>
        <v xml:space="preserve"> </v>
      </c>
      <c r="AH118" s="121" t="str">
        <f t="shared" si="27"/>
        <v xml:space="preserve"> </v>
      </c>
    </row>
    <row r="119" spans="1:34" ht="17.100000000000001" customHeight="1" x14ac:dyDescent="0.25">
      <c r="A119" s="202">
        <f>BIODATA!A118</f>
        <v>113</v>
      </c>
      <c r="B119" s="202" t="str">
        <f>BIODATA!D118</f>
        <v>021011138</v>
      </c>
      <c r="C119" s="203" t="str">
        <f>BIODATA!E118</f>
        <v xml:space="preserve"> M. GILANG ADJI PRASETYO</v>
      </c>
      <c r="D119" s="205" t="str">
        <f>BIODATA!G118</f>
        <v>Akuntansi</v>
      </c>
      <c r="E119" s="199"/>
      <c r="F119" s="199"/>
      <c r="G119" s="200"/>
      <c r="H119" s="200"/>
      <c r="I119" s="200"/>
      <c r="J119" s="200"/>
      <c r="K119" s="200"/>
      <c r="L119" s="200"/>
      <c r="M119" s="201"/>
      <c r="N119" s="201"/>
      <c r="O119" s="201"/>
      <c r="P119" s="201"/>
      <c r="Q119" s="201"/>
      <c r="R119" s="207" t="str">
        <f t="shared" si="28"/>
        <v xml:space="preserve"> </v>
      </c>
      <c r="S119" s="19"/>
      <c r="U119" s="116" t="str">
        <f t="shared" si="29"/>
        <v xml:space="preserve"> </v>
      </c>
      <c r="V119" s="116" t="str">
        <f t="shared" si="30"/>
        <v xml:space="preserve"> </v>
      </c>
      <c r="W119" s="116" t="str">
        <f t="shared" si="31"/>
        <v xml:space="preserve"> </v>
      </c>
      <c r="X119" s="116" t="str">
        <f t="shared" si="32"/>
        <v xml:space="preserve"> </v>
      </c>
      <c r="Y119" s="116" t="str">
        <f t="shared" si="33"/>
        <v xml:space="preserve"> </v>
      </c>
      <c r="Z119" s="116" t="str">
        <f t="shared" si="34"/>
        <v xml:space="preserve"> </v>
      </c>
      <c r="AA119" s="116" t="str">
        <f t="shared" si="35"/>
        <v xml:space="preserve"> </v>
      </c>
      <c r="AB119" s="116" t="str">
        <f t="shared" si="36"/>
        <v xml:space="preserve"> </v>
      </c>
      <c r="AC119" s="116" t="str">
        <f t="shared" si="37"/>
        <v xml:space="preserve"> </v>
      </c>
      <c r="AD119" s="116" t="str">
        <f t="shared" si="38"/>
        <v xml:space="preserve"> </v>
      </c>
      <c r="AE119" s="116" t="str">
        <f t="shared" si="39"/>
        <v xml:space="preserve"> </v>
      </c>
      <c r="AF119" s="116" t="str">
        <f t="shared" si="40"/>
        <v xml:space="preserve"> </v>
      </c>
      <c r="AG119" s="116" t="str">
        <f t="shared" si="41"/>
        <v xml:space="preserve"> </v>
      </c>
      <c r="AH119" s="121" t="str">
        <f t="shared" si="27"/>
        <v xml:space="preserve"> </v>
      </c>
    </row>
    <row r="120" spans="1:34" ht="17.100000000000001" customHeight="1" x14ac:dyDescent="0.25">
      <c r="A120" s="202">
        <f>BIODATA!A119</f>
        <v>114</v>
      </c>
      <c r="B120" s="202" t="str">
        <f>BIODATA!D119</f>
        <v>021011147</v>
      </c>
      <c r="C120" s="203" t="str">
        <f>BIODATA!E119</f>
        <v xml:space="preserve"> MARSELY PRANITA</v>
      </c>
      <c r="D120" s="205" t="str">
        <f>BIODATA!G119</f>
        <v>Akuntansi</v>
      </c>
      <c r="E120" s="199"/>
      <c r="F120" s="199"/>
      <c r="G120" s="200"/>
      <c r="H120" s="200"/>
      <c r="I120" s="200"/>
      <c r="J120" s="200"/>
      <c r="K120" s="200"/>
      <c r="L120" s="200"/>
      <c r="M120" s="201"/>
      <c r="N120" s="201"/>
      <c r="O120" s="201"/>
      <c r="P120" s="201"/>
      <c r="Q120" s="201"/>
      <c r="R120" s="207" t="str">
        <f t="shared" si="28"/>
        <v xml:space="preserve"> </v>
      </c>
      <c r="S120" s="19"/>
      <c r="U120" s="116" t="str">
        <f t="shared" si="29"/>
        <v xml:space="preserve"> </v>
      </c>
      <c r="V120" s="116" t="str">
        <f t="shared" si="30"/>
        <v xml:space="preserve"> </v>
      </c>
      <c r="W120" s="116" t="str">
        <f t="shared" si="31"/>
        <v xml:space="preserve"> </v>
      </c>
      <c r="X120" s="116" t="str">
        <f t="shared" si="32"/>
        <v xml:space="preserve"> </v>
      </c>
      <c r="Y120" s="116" t="str">
        <f t="shared" si="33"/>
        <v xml:space="preserve"> </v>
      </c>
      <c r="Z120" s="116" t="str">
        <f t="shared" si="34"/>
        <v xml:space="preserve"> </v>
      </c>
      <c r="AA120" s="116" t="str">
        <f t="shared" si="35"/>
        <v xml:space="preserve"> </v>
      </c>
      <c r="AB120" s="116" t="str">
        <f t="shared" si="36"/>
        <v xml:space="preserve"> </v>
      </c>
      <c r="AC120" s="116" t="str">
        <f t="shared" si="37"/>
        <v xml:space="preserve"> </v>
      </c>
      <c r="AD120" s="116" t="str">
        <f t="shared" si="38"/>
        <v xml:space="preserve"> </v>
      </c>
      <c r="AE120" s="116" t="str">
        <f t="shared" si="39"/>
        <v xml:space="preserve"> </v>
      </c>
      <c r="AF120" s="116" t="str">
        <f t="shared" si="40"/>
        <v xml:space="preserve"> </v>
      </c>
      <c r="AG120" s="116" t="str">
        <f t="shared" si="41"/>
        <v xml:space="preserve"> </v>
      </c>
      <c r="AH120" s="121" t="str">
        <f t="shared" si="27"/>
        <v xml:space="preserve"> </v>
      </c>
    </row>
    <row r="121" spans="1:34" ht="17.100000000000001" customHeight="1" x14ac:dyDescent="0.25">
      <c r="A121" s="202">
        <f>BIODATA!A120</f>
        <v>115</v>
      </c>
      <c r="B121" s="202" t="str">
        <f>BIODATA!D120</f>
        <v>021011156</v>
      </c>
      <c r="C121" s="203" t="str">
        <f>BIODATA!E120</f>
        <v xml:space="preserve"> OKTA SARAH DIAN TARI</v>
      </c>
      <c r="D121" s="205" t="str">
        <f>BIODATA!G120</f>
        <v>Akuntansi</v>
      </c>
      <c r="E121" s="199"/>
      <c r="F121" s="199"/>
      <c r="G121" s="200"/>
      <c r="H121" s="200"/>
      <c r="I121" s="200"/>
      <c r="J121" s="200"/>
      <c r="K121" s="200"/>
      <c r="L121" s="200"/>
      <c r="M121" s="201"/>
      <c r="N121" s="201"/>
      <c r="O121" s="201"/>
      <c r="P121" s="201"/>
      <c r="Q121" s="201"/>
      <c r="R121" s="207" t="str">
        <f t="shared" si="28"/>
        <v xml:space="preserve"> </v>
      </c>
      <c r="S121" s="19"/>
      <c r="U121" s="116" t="str">
        <f t="shared" si="29"/>
        <v xml:space="preserve"> </v>
      </c>
      <c r="V121" s="116" t="str">
        <f t="shared" si="30"/>
        <v xml:space="preserve"> </v>
      </c>
      <c r="W121" s="116" t="str">
        <f t="shared" si="31"/>
        <v xml:space="preserve"> </v>
      </c>
      <c r="X121" s="116" t="str">
        <f t="shared" si="32"/>
        <v xml:space="preserve"> </v>
      </c>
      <c r="Y121" s="116" t="str">
        <f t="shared" si="33"/>
        <v xml:space="preserve"> </v>
      </c>
      <c r="Z121" s="116" t="str">
        <f t="shared" si="34"/>
        <v xml:space="preserve"> </v>
      </c>
      <c r="AA121" s="116" t="str">
        <f t="shared" si="35"/>
        <v xml:space="preserve"> </v>
      </c>
      <c r="AB121" s="116" t="str">
        <f t="shared" si="36"/>
        <v xml:space="preserve"> </v>
      </c>
      <c r="AC121" s="116" t="str">
        <f t="shared" si="37"/>
        <v xml:space="preserve"> </v>
      </c>
      <c r="AD121" s="116" t="str">
        <f t="shared" si="38"/>
        <v xml:space="preserve"> </v>
      </c>
      <c r="AE121" s="116" t="str">
        <f t="shared" si="39"/>
        <v xml:space="preserve"> </v>
      </c>
      <c r="AF121" s="116" t="str">
        <f t="shared" si="40"/>
        <v xml:space="preserve"> </v>
      </c>
      <c r="AG121" s="116" t="str">
        <f t="shared" si="41"/>
        <v xml:space="preserve"> </v>
      </c>
      <c r="AH121" s="121" t="str">
        <f t="shared" si="27"/>
        <v xml:space="preserve"> </v>
      </c>
    </row>
    <row r="122" spans="1:34" ht="17.100000000000001" customHeight="1" x14ac:dyDescent="0.25">
      <c r="A122" s="202">
        <f>BIODATA!A121</f>
        <v>116</v>
      </c>
      <c r="B122" s="202" t="str">
        <f>BIODATA!D121</f>
        <v>021011165</v>
      </c>
      <c r="C122" s="203" t="str">
        <f>BIODATA!E121</f>
        <v xml:space="preserve"> PUJI LESTARI</v>
      </c>
      <c r="D122" s="205" t="str">
        <f>BIODATA!G121</f>
        <v>Akuntansi</v>
      </c>
      <c r="E122" s="199"/>
      <c r="F122" s="199"/>
      <c r="G122" s="200"/>
      <c r="H122" s="200"/>
      <c r="I122" s="200"/>
      <c r="J122" s="200"/>
      <c r="K122" s="200"/>
      <c r="L122" s="200"/>
      <c r="M122" s="201"/>
      <c r="N122" s="201"/>
      <c r="O122" s="201"/>
      <c r="P122" s="201"/>
      <c r="Q122" s="201"/>
      <c r="R122" s="207" t="str">
        <f t="shared" si="28"/>
        <v xml:space="preserve"> </v>
      </c>
      <c r="S122" s="19"/>
      <c r="U122" s="116" t="str">
        <f t="shared" si="29"/>
        <v xml:space="preserve"> </v>
      </c>
      <c r="V122" s="116" t="str">
        <f t="shared" si="30"/>
        <v xml:space="preserve"> </v>
      </c>
      <c r="W122" s="116" t="str">
        <f t="shared" si="31"/>
        <v xml:space="preserve"> </v>
      </c>
      <c r="X122" s="116" t="str">
        <f t="shared" si="32"/>
        <v xml:space="preserve"> </v>
      </c>
      <c r="Y122" s="116" t="str">
        <f t="shared" si="33"/>
        <v xml:space="preserve"> </v>
      </c>
      <c r="Z122" s="116" t="str">
        <f t="shared" si="34"/>
        <v xml:space="preserve"> </v>
      </c>
      <c r="AA122" s="116" t="str">
        <f t="shared" si="35"/>
        <v xml:space="preserve"> </v>
      </c>
      <c r="AB122" s="116" t="str">
        <f t="shared" si="36"/>
        <v xml:space="preserve"> </v>
      </c>
      <c r="AC122" s="116" t="str">
        <f t="shared" si="37"/>
        <v xml:space="preserve"> </v>
      </c>
      <c r="AD122" s="116" t="str">
        <f t="shared" si="38"/>
        <v xml:space="preserve"> </v>
      </c>
      <c r="AE122" s="116" t="str">
        <f t="shared" si="39"/>
        <v xml:space="preserve"> </v>
      </c>
      <c r="AF122" s="116" t="str">
        <f t="shared" si="40"/>
        <v xml:space="preserve"> </v>
      </c>
      <c r="AG122" s="116" t="str">
        <f t="shared" si="41"/>
        <v xml:space="preserve"> </v>
      </c>
      <c r="AH122" s="121" t="str">
        <f t="shared" si="27"/>
        <v xml:space="preserve"> </v>
      </c>
    </row>
    <row r="123" spans="1:34" ht="17.100000000000001" customHeight="1" x14ac:dyDescent="0.25">
      <c r="A123" s="202">
        <f>BIODATA!A122</f>
        <v>117</v>
      </c>
      <c r="B123" s="202" t="str">
        <f>BIODATA!D122</f>
        <v>021011174</v>
      </c>
      <c r="C123" s="203" t="str">
        <f>BIODATA!E122</f>
        <v xml:space="preserve"> RANI PURNAMA SARI</v>
      </c>
      <c r="D123" s="205" t="str">
        <f>BIODATA!G122</f>
        <v>Akuntansi</v>
      </c>
      <c r="E123" s="199"/>
      <c r="F123" s="199"/>
      <c r="G123" s="200"/>
      <c r="H123" s="200"/>
      <c r="I123" s="200"/>
      <c r="J123" s="200"/>
      <c r="K123" s="200"/>
      <c r="L123" s="200"/>
      <c r="M123" s="201"/>
      <c r="N123" s="201"/>
      <c r="O123" s="201"/>
      <c r="P123" s="201"/>
      <c r="Q123" s="201"/>
      <c r="R123" s="207" t="str">
        <f t="shared" si="28"/>
        <v xml:space="preserve"> </v>
      </c>
      <c r="S123" s="19"/>
      <c r="U123" s="116" t="str">
        <f t="shared" si="29"/>
        <v xml:space="preserve"> </v>
      </c>
      <c r="V123" s="116" t="str">
        <f t="shared" si="30"/>
        <v xml:space="preserve"> </v>
      </c>
      <c r="W123" s="116" t="str">
        <f t="shared" si="31"/>
        <v xml:space="preserve"> </v>
      </c>
      <c r="X123" s="116" t="str">
        <f t="shared" si="32"/>
        <v xml:space="preserve"> </v>
      </c>
      <c r="Y123" s="116" t="str">
        <f t="shared" si="33"/>
        <v xml:space="preserve"> </v>
      </c>
      <c r="Z123" s="116" t="str">
        <f t="shared" si="34"/>
        <v xml:space="preserve"> </v>
      </c>
      <c r="AA123" s="116" t="str">
        <f t="shared" si="35"/>
        <v xml:space="preserve"> </v>
      </c>
      <c r="AB123" s="116" t="str">
        <f t="shared" si="36"/>
        <v xml:space="preserve"> </v>
      </c>
      <c r="AC123" s="116" t="str">
        <f t="shared" si="37"/>
        <v xml:space="preserve"> </v>
      </c>
      <c r="AD123" s="116" t="str">
        <f t="shared" si="38"/>
        <v xml:space="preserve"> </v>
      </c>
      <c r="AE123" s="116" t="str">
        <f t="shared" si="39"/>
        <v xml:space="preserve"> </v>
      </c>
      <c r="AF123" s="116" t="str">
        <f t="shared" si="40"/>
        <v xml:space="preserve"> </v>
      </c>
      <c r="AG123" s="116" t="str">
        <f t="shared" si="41"/>
        <v xml:space="preserve"> </v>
      </c>
      <c r="AH123" s="121" t="str">
        <f t="shared" si="27"/>
        <v xml:space="preserve"> </v>
      </c>
    </row>
    <row r="124" spans="1:34" ht="17.100000000000001" customHeight="1" x14ac:dyDescent="0.25">
      <c r="A124" s="202">
        <f>BIODATA!A123</f>
        <v>118</v>
      </c>
      <c r="B124" s="202" t="str">
        <f>BIODATA!D123</f>
        <v>021011183</v>
      </c>
      <c r="C124" s="203" t="str">
        <f>BIODATA!E123</f>
        <v xml:space="preserve"> RENDI ANGGIA WAWAN</v>
      </c>
      <c r="D124" s="205" t="str">
        <f>BIODATA!G123</f>
        <v>Akuntansi</v>
      </c>
      <c r="E124" s="199"/>
      <c r="F124" s="199"/>
      <c r="G124" s="200"/>
      <c r="H124" s="200"/>
      <c r="I124" s="200"/>
      <c r="J124" s="200"/>
      <c r="K124" s="200"/>
      <c r="L124" s="200"/>
      <c r="M124" s="201"/>
      <c r="N124" s="201"/>
      <c r="O124" s="201"/>
      <c r="P124" s="201"/>
      <c r="Q124" s="201"/>
      <c r="R124" s="207" t="str">
        <f t="shared" si="28"/>
        <v xml:space="preserve"> </v>
      </c>
      <c r="S124" s="19"/>
      <c r="U124" s="116" t="str">
        <f t="shared" si="29"/>
        <v xml:space="preserve"> </v>
      </c>
      <c r="V124" s="116" t="str">
        <f t="shared" si="30"/>
        <v xml:space="preserve"> </v>
      </c>
      <c r="W124" s="116" t="str">
        <f t="shared" si="31"/>
        <v xml:space="preserve"> </v>
      </c>
      <c r="X124" s="116" t="str">
        <f t="shared" si="32"/>
        <v xml:space="preserve"> </v>
      </c>
      <c r="Y124" s="116" t="str">
        <f t="shared" si="33"/>
        <v xml:space="preserve"> </v>
      </c>
      <c r="Z124" s="116" t="str">
        <f t="shared" si="34"/>
        <v xml:space="preserve"> </v>
      </c>
      <c r="AA124" s="116" t="str">
        <f t="shared" si="35"/>
        <v xml:space="preserve"> </v>
      </c>
      <c r="AB124" s="116" t="str">
        <f t="shared" si="36"/>
        <v xml:space="preserve"> </v>
      </c>
      <c r="AC124" s="116" t="str">
        <f t="shared" si="37"/>
        <v xml:space="preserve"> </v>
      </c>
      <c r="AD124" s="116" t="str">
        <f t="shared" si="38"/>
        <v xml:space="preserve"> </v>
      </c>
      <c r="AE124" s="116" t="str">
        <f t="shared" si="39"/>
        <v xml:space="preserve"> </v>
      </c>
      <c r="AF124" s="116" t="str">
        <f t="shared" si="40"/>
        <v xml:space="preserve"> </v>
      </c>
      <c r="AG124" s="116" t="str">
        <f t="shared" si="41"/>
        <v xml:space="preserve"> </v>
      </c>
      <c r="AH124" s="121" t="str">
        <f t="shared" si="27"/>
        <v xml:space="preserve"> </v>
      </c>
    </row>
    <row r="125" spans="1:34" ht="17.100000000000001" customHeight="1" x14ac:dyDescent="0.25">
      <c r="A125" s="202">
        <f>BIODATA!A124</f>
        <v>119</v>
      </c>
      <c r="B125" s="202" t="str">
        <f>BIODATA!D124</f>
        <v>021011192</v>
      </c>
      <c r="C125" s="203" t="str">
        <f>BIODATA!E124</f>
        <v xml:space="preserve"> RIA GUSTINA</v>
      </c>
      <c r="D125" s="205" t="str">
        <f>BIODATA!G124</f>
        <v>Akuntansi</v>
      </c>
      <c r="E125" s="199"/>
      <c r="F125" s="199"/>
      <c r="G125" s="200"/>
      <c r="H125" s="200"/>
      <c r="I125" s="200"/>
      <c r="J125" s="200"/>
      <c r="K125" s="200"/>
      <c r="L125" s="200"/>
      <c r="M125" s="201"/>
      <c r="N125" s="201"/>
      <c r="O125" s="201"/>
      <c r="P125" s="201"/>
      <c r="Q125" s="201"/>
      <c r="R125" s="207" t="str">
        <f t="shared" si="28"/>
        <v xml:space="preserve"> </v>
      </c>
      <c r="S125" s="19"/>
      <c r="U125" s="116" t="str">
        <f t="shared" si="29"/>
        <v xml:space="preserve"> </v>
      </c>
      <c r="V125" s="116" t="str">
        <f t="shared" si="30"/>
        <v xml:space="preserve"> </v>
      </c>
      <c r="W125" s="116" t="str">
        <f t="shared" si="31"/>
        <v xml:space="preserve"> </v>
      </c>
      <c r="X125" s="116" t="str">
        <f t="shared" si="32"/>
        <v xml:space="preserve"> </v>
      </c>
      <c r="Y125" s="116" t="str">
        <f t="shared" si="33"/>
        <v xml:space="preserve"> </v>
      </c>
      <c r="Z125" s="116" t="str">
        <f t="shared" si="34"/>
        <v xml:space="preserve"> </v>
      </c>
      <c r="AA125" s="116" t="str">
        <f t="shared" si="35"/>
        <v xml:space="preserve"> </v>
      </c>
      <c r="AB125" s="116" t="str">
        <f t="shared" si="36"/>
        <v xml:space="preserve"> </v>
      </c>
      <c r="AC125" s="116" t="str">
        <f t="shared" si="37"/>
        <v xml:space="preserve"> </v>
      </c>
      <c r="AD125" s="116" t="str">
        <f t="shared" si="38"/>
        <v xml:space="preserve"> </v>
      </c>
      <c r="AE125" s="116" t="str">
        <f t="shared" si="39"/>
        <v xml:space="preserve"> </v>
      </c>
      <c r="AF125" s="116" t="str">
        <f t="shared" si="40"/>
        <v xml:space="preserve"> </v>
      </c>
      <c r="AG125" s="116" t="str">
        <f t="shared" si="41"/>
        <v xml:space="preserve"> </v>
      </c>
      <c r="AH125" s="121" t="str">
        <f t="shared" si="27"/>
        <v xml:space="preserve"> </v>
      </c>
    </row>
    <row r="126" spans="1:34" ht="17.100000000000001" customHeight="1" x14ac:dyDescent="0.25">
      <c r="A126" s="202">
        <f>BIODATA!A125</f>
        <v>120</v>
      </c>
      <c r="B126" s="202" t="str">
        <f>BIODATA!D125</f>
        <v>021011209</v>
      </c>
      <c r="C126" s="203" t="str">
        <f>BIODATA!E125</f>
        <v xml:space="preserve"> SERLI DEWI PUTRI</v>
      </c>
      <c r="D126" s="205" t="str">
        <f>BIODATA!G125</f>
        <v>Akuntansi</v>
      </c>
      <c r="E126" s="199"/>
      <c r="F126" s="199"/>
      <c r="G126" s="200"/>
      <c r="H126" s="200"/>
      <c r="I126" s="200"/>
      <c r="J126" s="200"/>
      <c r="K126" s="200"/>
      <c r="L126" s="200"/>
      <c r="M126" s="201"/>
      <c r="N126" s="201"/>
      <c r="O126" s="201"/>
      <c r="P126" s="201"/>
      <c r="Q126" s="201"/>
      <c r="R126" s="207" t="str">
        <f t="shared" si="28"/>
        <v xml:space="preserve"> </v>
      </c>
      <c r="S126" s="19"/>
      <c r="U126" s="116" t="str">
        <f t="shared" si="29"/>
        <v xml:space="preserve"> </v>
      </c>
      <c r="V126" s="116" t="str">
        <f t="shared" si="30"/>
        <v xml:space="preserve"> </v>
      </c>
      <c r="W126" s="116" t="str">
        <f t="shared" si="31"/>
        <v xml:space="preserve"> </v>
      </c>
      <c r="X126" s="116" t="str">
        <f t="shared" si="32"/>
        <v xml:space="preserve"> </v>
      </c>
      <c r="Y126" s="116" t="str">
        <f t="shared" si="33"/>
        <v xml:space="preserve"> </v>
      </c>
      <c r="Z126" s="116" t="str">
        <f t="shared" si="34"/>
        <v xml:space="preserve"> </v>
      </c>
      <c r="AA126" s="116" t="str">
        <f t="shared" si="35"/>
        <v xml:space="preserve"> </v>
      </c>
      <c r="AB126" s="116" t="str">
        <f t="shared" si="36"/>
        <v xml:space="preserve"> </v>
      </c>
      <c r="AC126" s="116" t="str">
        <f t="shared" si="37"/>
        <v xml:space="preserve"> </v>
      </c>
      <c r="AD126" s="116" t="str">
        <f t="shared" si="38"/>
        <v xml:space="preserve"> </v>
      </c>
      <c r="AE126" s="116" t="str">
        <f t="shared" si="39"/>
        <v xml:space="preserve"> </v>
      </c>
      <c r="AF126" s="116" t="str">
        <f t="shared" si="40"/>
        <v xml:space="preserve"> </v>
      </c>
      <c r="AG126" s="116" t="str">
        <f t="shared" si="41"/>
        <v xml:space="preserve"> </v>
      </c>
      <c r="AH126" s="121" t="str">
        <f t="shared" si="27"/>
        <v xml:space="preserve"> </v>
      </c>
    </row>
    <row r="127" spans="1:34" ht="17.100000000000001" customHeight="1" x14ac:dyDescent="0.25">
      <c r="A127" s="202">
        <f>BIODATA!A126</f>
        <v>121</v>
      </c>
      <c r="B127" s="202" t="str">
        <f>BIODATA!D126</f>
        <v>021011218</v>
      </c>
      <c r="C127" s="203" t="str">
        <f>BIODATA!E126</f>
        <v xml:space="preserve"> SURYANI</v>
      </c>
      <c r="D127" s="205" t="str">
        <f>BIODATA!G126</f>
        <v>Akuntansi</v>
      </c>
      <c r="E127" s="199"/>
      <c r="F127" s="199"/>
      <c r="G127" s="200"/>
      <c r="H127" s="200"/>
      <c r="I127" s="200"/>
      <c r="J127" s="200"/>
      <c r="K127" s="200"/>
      <c r="L127" s="200"/>
      <c r="M127" s="201"/>
      <c r="N127" s="201"/>
      <c r="O127" s="201"/>
      <c r="P127" s="201"/>
      <c r="Q127" s="201"/>
      <c r="R127" s="207" t="str">
        <f t="shared" si="28"/>
        <v xml:space="preserve"> </v>
      </c>
      <c r="S127" s="19"/>
      <c r="U127" s="116" t="str">
        <f t="shared" si="29"/>
        <v xml:space="preserve"> </v>
      </c>
      <c r="V127" s="116" t="str">
        <f t="shared" si="30"/>
        <v xml:space="preserve"> </v>
      </c>
      <c r="W127" s="116" t="str">
        <f t="shared" si="31"/>
        <v xml:space="preserve"> </v>
      </c>
      <c r="X127" s="116" t="str">
        <f t="shared" si="32"/>
        <v xml:space="preserve"> </v>
      </c>
      <c r="Y127" s="116" t="str">
        <f t="shared" si="33"/>
        <v xml:space="preserve"> </v>
      </c>
      <c r="Z127" s="116" t="str">
        <f t="shared" si="34"/>
        <v xml:space="preserve"> </v>
      </c>
      <c r="AA127" s="116" t="str">
        <f t="shared" si="35"/>
        <v xml:space="preserve"> </v>
      </c>
      <c r="AB127" s="116" t="str">
        <f t="shared" si="36"/>
        <v xml:space="preserve"> </v>
      </c>
      <c r="AC127" s="116" t="str">
        <f t="shared" si="37"/>
        <v xml:space="preserve"> </v>
      </c>
      <c r="AD127" s="116" t="str">
        <f t="shared" si="38"/>
        <v xml:space="preserve"> </v>
      </c>
      <c r="AE127" s="116" t="str">
        <f t="shared" si="39"/>
        <v xml:space="preserve"> </v>
      </c>
      <c r="AF127" s="116" t="str">
        <f t="shared" si="40"/>
        <v xml:space="preserve"> </v>
      </c>
      <c r="AG127" s="116" t="str">
        <f t="shared" si="41"/>
        <v xml:space="preserve"> </v>
      </c>
      <c r="AH127" s="121" t="str">
        <f t="shared" si="27"/>
        <v xml:space="preserve"> </v>
      </c>
    </row>
    <row r="128" spans="1:34" ht="17.100000000000001" customHeight="1" x14ac:dyDescent="0.25">
      <c r="A128" s="202">
        <f>BIODATA!A127</f>
        <v>122</v>
      </c>
      <c r="B128" s="202" t="str">
        <f>BIODATA!D127</f>
        <v>021011227</v>
      </c>
      <c r="C128" s="203" t="str">
        <f>BIODATA!E127</f>
        <v xml:space="preserve"> TESA DWI SABELA</v>
      </c>
      <c r="D128" s="205" t="str">
        <f>BIODATA!G127</f>
        <v>Akuntansi</v>
      </c>
      <c r="E128" s="199"/>
      <c r="F128" s="199"/>
      <c r="G128" s="200"/>
      <c r="H128" s="200"/>
      <c r="I128" s="200"/>
      <c r="J128" s="200"/>
      <c r="K128" s="200"/>
      <c r="L128" s="200"/>
      <c r="M128" s="201"/>
      <c r="N128" s="201"/>
      <c r="O128" s="201"/>
      <c r="P128" s="201"/>
      <c r="Q128" s="201"/>
      <c r="R128" s="207" t="str">
        <f t="shared" si="28"/>
        <v xml:space="preserve"> </v>
      </c>
      <c r="S128" s="19"/>
      <c r="U128" s="116" t="str">
        <f t="shared" si="29"/>
        <v xml:space="preserve"> </v>
      </c>
      <c r="V128" s="116" t="str">
        <f t="shared" si="30"/>
        <v xml:space="preserve"> </v>
      </c>
      <c r="W128" s="116" t="str">
        <f t="shared" si="31"/>
        <v xml:space="preserve"> </v>
      </c>
      <c r="X128" s="116" t="str">
        <f t="shared" si="32"/>
        <v xml:space="preserve"> </v>
      </c>
      <c r="Y128" s="116" t="str">
        <f t="shared" si="33"/>
        <v xml:space="preserve"> </v>
      </c>
      <c r="Z128" s="116" t="str">
        <f t="shared" si="34"/>
        <v xml:space="preserve"> </v>
      </c>
      <c r="AA128" s="116" t="str">
        <f t="shared" si="35"/>
        <v xml:space="preserve"> </v>
      </c>
      <c r="AB128" s="116" t="str">
        <f t="shared" si="36"/>
        <v xml:space="preserve"> </v>
      </c>
      <c r="AC128" s="116" t="str">
        <f t="shared" si="37"/>
        <v xml:space="preserve"> </v>
      </c>
      <c r="AD128" s="116" t="str">
        <f t="shared" si="38"/>
        <v xml:space="preserve"> </v>
      </c>
      <c r="AE128" s="116" t="str">
        <f t="shared" si="39"/>
        <v xml:space="preserve"> </v>
      </c>
      <c r="AF128" s="116" t="str">
        <f t="shared" si="40"/>
        <v xml:space="preserve"> </v>
      </c>
      <c r="AG128" s="116" t="str">
        <f t="shared" si="41"/>
        <v xml:space="preserve"> </v>
      </c>
      <c r="AH128" s="121" t="str">
        <f t="shared" si="27"/>
        <v xml:space="preserve"> </v>
      </c>
    </row>
    <row r="129" spans="1:34" ht="17.100000000000001" customHeight="1" x14ac:dyDescent="0.25">
      <c r="A129" s="202">
        <f>BIODATA!A128</f>
        <v>123</v>
      </c>
      <c r="B129" s="202" t="str">
        <f>BIODATA!D128</f>
        <v>021011236</v>
      </c>
      <c r="C129" s="203" t="str">
        <f>BIODATA!E128</f>
        <v xml:space="preserve"> WILDAH FAUZIAH MUHATA</v>
      </c>
      <c r="D129" s="205" t="str">
        <f>BIODATA!G128</f>
        <v>Akuntansi</v>
      </c>
      <c r="E129" s="199"/>
      <c r="F129" s="199"/>
      <c r="G129" s="200"/>
      <c r="H129" s="200"/>
      <c r="I129" s="200"/>
      <c r="J129" s="200"/>
      <c r="K129" s="200"/>
      <c r="L129" s="200"/>
      <c r="M129" s="201"/>
      <c r="N129" s="201"/>
      <c r="O129" s="201"/>
      <c r="P129" s="201"/>
      <c r="Q129" s="201"/>
      <c r="R129" s="207" t="str">
        <f t="shared" si="28"/>
        <v xml:space="preserve"> </v>
      </c>
      <c r="S129" s="19"/>
      <c r="U129" s="116" t="str">
        <f t="shared" si="29"/>
        <v xml:space="preserve"> </v>
      </c>
      <c r="V129" s="116" t="str">
        <f t="shared" si="30"/>
        <v xml:space="preserve"> </v>
      </c>
      <c r="W129" s="116" t="str">
        <f t="shared" si="31"/>
        <v xml:space="preserve"> </v>
      </c>
      <c r="X129" s="116" t="str">
        <f t="shared" si="32"/>
        <v xml:space="preserve"> </v>
      </c>
      <c r="Y129" s="116" t="str">
        <f t="shared" si="33"/>
        <v xml:space="preserve"> </v>
      </c>
      <c r="Z129" s="116" t="str">
        <f t="shared" si="34"/>
        <v xml:space="preserve"> </v>
      </c>
      <c r="AA129" s="116" t="str">
        <f t="shared" si="35"/>
        <v xml:space="preserve"> </v>
      </c>
      <c r="AB129" s="116" t="str">
        <f t="shared" si="36"/>
        <v xml:space="preserve"> </v>
      </c>
      <c r="AC129" s="116" t="str">
        <f t="shared" si="37"/>
        <v xml:space="preserve"> </v>
      </c>
      <c r="AD129" s="116" t="str">
        <f t="shared" si="38"/>
        <v xml:space="preserve"> </v>
      </c>
      <c r="AE129" s="116" t="str">
        <f t="shared" si="39"/>
        <v xml:space="preserve"> </v>
      </c>
      <c r="AF129" s="116" t="str">
        <f t="shared" si="40"/>
        <v xml:space="preserve"> </v>
      </c>
      <c r="AG129" s="116" t="str">
        <f t="shared" si="41"/>
        <v xml:space="preserve"> </v>
      </c>
      <c r="AH129" s="121" t="str">
        <f t="shared" si="27"/>
        <v xml:space="preserve"> </v>
      </c>
    </row>
    <row r="130" spans="1:34" ht="17.100000000000001" customHeight="1" x14ac:dyDescent="0.25">
      <c r="A130" s="202">
        <f>BIODATA!A129</f>
        <v>124</v>
      </c>
      <c r="B130" s="202" t="str">
        <f>BIODATA!D129</f>
        <v>021011245</v>
      </c>
      <c r="C130" s="203" t="str">
        <f>BIODATA!E129</f>
        <v xml:space="preserve"> WINDI MAHARANI</v>
      </c>
      <c r="D130" s="205" t="str">
        <f>BIODATA!G129</f>
        <v>Akuntansi</v>
      </c>
      <c r="E130" s="199"/>
      <c r="F130" s="199"/>
      <c r="G130" s="200"/>
      <c r="H130" s="200"/>
      <c r="I130" s="200"/>
      <c r="J130" s="200"/>
      <c r="K130" s="200"/>
      <c r="L130" s="200"/>
      <c r="M130" s="201"/>
      <c r="N130" s="201"/>
      <c r="O130" s="201"/>
      <c r="P130" s="201"/>
      <c r="Q130" s="201"/>
      <c r="R130" s="207" t="str">
        <f t="shared" si="28"/>
        <v xml:space="preserve"> </v>
      </c>
      <c r="S130" s="19"/>
      <c r="U130" s="116" t="str">
        <f t="shared" si="29"/>
        <v xml:space="preserve"> </v>
      </c>
      <c r="V130" s="116" t="str">
        <f t="shared" si="30"/>
        <v xml:space="preserve"> </v>
      </c>
      <c r="W130" s="116" t="str">
        <f t="shared" si="31"/>
        <v xml:space="preserve"> </v>
      </c>
      <c r="X130" s="116" t="str">
        <f t="shared" si="32"/>
        <v xml:space="preserve"> </v>
      </c>
      <c r="Y130" s="116" t="str">
        <f t="shared" si="33"/>
        <v xml:space="preserve"> </v>
      </c>
      <c r="Z130" s="116" t="str">
        <f t="shared" si="34"/>
        <v xml:space="preserve"> </v>
      </c>
      <c r="AA130" s="116" t="str">
        <f t="shared" si="35"/>
        <v xml:space="preserve"> </v>
      </c>
      <c r="AB130" s="116" t="str">
        <f t="shared" si="36"/>
        <v xml:space="preserve"> </v>
      </c>
      <c r="AC130" s="116" t="str">
        <f t="shared" si="37"/>
        <v xml:space="preserve"> </v>
      </c>
      <c r="AD130" s="116" t="str">
        <f t="shared" si="38"/>
        <v xml:space="preserve"> </v>
      </c>
      <c r="AE130" s="116" t="str">
        <f t="shared" si="39"/>
        <v xml:space="preserve"> </v>
      </c>
      <c r="AF130" s="116" t="str">
        <f t="shared" si="40"/>
        <v xml:space="preserve"> </v>
      </c>
      <c r="AG130" s="116" t="str">
        <f t="shared" si="41"/>
        <v xml:space="preserve"> </v>
      </c>
      <c r="AH130" s="121" t="str">
        <f t="shared" si="27"/>
        <v xml:space="preserve"> </v>
      </c>
    </row>
    <row r="131" spans="1:34" ht="17.100000000000001" customHeight="1" x14ac:dyDescent="0.25">
      <c r="A131" s="202">
        <f>BIODATA!A130</f>
        <v>125</v>
      </c>
      <c r="B131" s="202" t="str">
        <f>BIODATA!D130</f>
        <v>021011254</v>
      </c>
      <c r="C131" s="203" t="str">
        <f>BIODATA!E130</f>
        <v xml:space="preserve"> YULI SUSANTI</v>
      </c>
      <c r="D131" s="205" t="str">
        <f>BIODATA!G130</f>
        <v>Akuntansi</v>
      </c>
      <c r="E131" s="199"/>
      <c r="F131" s="199"/>
      <c r="G131" s="200"/>
      <c r="H131" s="200"/>
      <c r="I131" s="200"/>
      <c r="J131" s="200"/>
      <c r="K131" s="200"/>
      <c r="L131" s="200"/>
      <c r="M131" s="201"/>
      <c r="N131" s="201"/>
      <c r="O131" s="201"/>
      <c r="P131" s="201"/>
      <c r="Q131" s="201"/>
      <c r="R131" s="207" t="str">
        <f t="shared" si="28"/>
        <v xml:space="preserve"> </v>
      </c>
      <c r="S131" s="19"/>
      <c r="U131" s="116" t="str">
        <f t="shared" si="29"/>
        <v xml:space="preserve"> </v>
      </c>
      <c r="V131" s="116" t="str">
        <f t="shared" si="30"/>
        <v xml:space="preserve"> </v>
      </c>
      <c r="W131" s="116" t="str">
        <f t="shared" si="31"/>
        <v xml:space="preserve"> </v>
      </c>
      <c r="X131" s="116" t="str">
        <f t="shared" si="32"/>
        <v xml:space="preserve"> </v>
      </c>
      <c r="Y131" s="116" t="str">
        <f t="shared" si="33"/>
        <v xml:space="preserve"> </v>
      </c>
      <c r="Z131" s="116" t="str">
        <f t="shared" si="34"/>
        <v xml:space="preserve"> </v>
      </c>
      <c r="AA131" s="116" t="str">
        <f t="shared" si="35"/>
        <v xml:space="preserve"> </v>
      </c>
      <c r="AB131" s="116" t="str">
        <f t="shared" si="36"/>
        <v xml:space="preserve"> </v>
      </c>
      <c r="AC131" s="116" t="str">
        <f t="shared" si="37"/>
        <v xml:space="preserve"> </v>
      </c>
      <c r="AD131" s="116" t="str">
        <f t="shared" si="38"/>
        <v xml:space="preserve"> </v>
      </c>
      <c r="AE131" s="116" t="str">
        <f t="shared" si="39"/>
        <v xml:space="preserve"> </v>
      </c>
      <c r="AF131" s="116" t="str">
        <f t="shared" si="40"/>
        <v xml:space="preserve"> </v>
      </c>
      <c r="AG131" s="116" t="str">
        <f t="shared" si="41"/>
        <v xml:space="preserve"> </v>
      </c>
      <c r="AH131" s="121" t="str">
        <f t="shared" si="27"/>
        <v xml:space="preserve"> </v>
      </c>
    </row>
    <row r="132" spans="1:34" ht="17.100000000000001" customHeight="1" x14ac:dyDescent="0.25">
      <c r="A132" s="202">
        <f>BIODATA!A131</f>
        <v>126</v>
      </c>
      <c r="B132" s="202" t="str">
        <f>BIODATA!D131</f>
        <v>021011263</v>
      </c>
      <c r="C132" s="203" t="str">
        <f>BIODATA!E131</f>
        <v xml:space="preserve"> AGUS YULI EFRIYANI</v>
      </c>
      <c r="D132" s="204" t="str">
        <f>BIODATA!G131</f>
        <v>Administrasi Perkantoran</v>
      </c>
      <c r="E132" s="199"/>
      <c r="F132" s="199"/>
      <c r="G132" s="200"/>
      <c r="H132" s="200"/>
      <c r="I132" s="200"/>
      <c r="J132" s="200"/>
      <c r="K132" s="200"/>
      <c r="L132" s="200"/>
      <c r="M132" s="201"/>
      <c r="N132" s="201"/>
      <c r="O132" s="201"/>
      <c r="P132" s="201"/>
      <c r="Q132" s="201"/>
      <c r="R132" s="207" t="str">
        <f t="shared" si="28"/>
        <v xml:space="preserve"> </v>
      </c>
      <c r="S132" s="19"/>
      <c r="U132" s="116" t="str">
        <f t="shared" si="29"/>
        <v xml:space="preserve"> </v>
      </c>
      <c r="V132" s="116" t="str">
        <f t="shared" si="30"/>
        <v xml:space="preserve"> </v>
      </c>
      <c r="W132" s="116" t="str">
        <f t="shared" si="31"/>
        <v xml:space="preserve"> </v>
      </c>
      <c r="X132" s="116" t="str">
        <f t="shared" si="32"/>
        <v xml:space="preserve"> </v>
      </c>
      <c r="Y132" s="116" t="str">
        <f t="shared" si="33"/>
        <v xml:space="preserve"> </v>
      </c>
      <c r="Z132" s="116" t="str">
        <f t="shared" si="34"/>
        <v xml:space="preserve"> </v>
      </c>
      <c r="AA132" s="116" t="str">
        <f t="shared" si="35"/>
        <v xml:space="preserve"> </v>
      </c>
      <c r="AB132" s="116" t="str">
        <f t="shared" si="36"/>
        <v xml:space="preserve"> </v>
      </c>
      <c r="AC132" s="116" t="str">
        <f t="shared" si="37"/>
        <v xml:space="preserve"> </v>
      </c>
      <c r="AD132" s="116" t="str">
        <f t="shared" si="38"/>
        <v xml:space="preserve"> </v>
      </c>
      <c r="AE132" s="116" t="str">
        <f t="shared" si="39"/>
        <v xml:space="preserve"> </v>
      </c>
      <c r="AF132" s="116" t="str">
        <f t="shared" si="40"/>
        <v xml:space="preserve"> </v>
      </c>
      <c r="AG132" s="116" t="str">
        <f t="shared" si="41"/>
        <v xml:space="preserve"> </v>
      </c>
      <c r="AH132" s="121" t="str">
        <f t="shared" si="27"/>
        <v xml:space="preserve"> </v>
      </c>
    </row>
    <row r="133" spans="1:34" ht="17.100000000000001" customHeight="1" x14ac:dyDescent="0.25">
      <c r="A133" s="202">
        <f>BIODATA!A132</f>
        <v>127</v>
      </c>
      <c r="B133" s="202" t="str">
        <f>BIODATA!D132</f>
        <v>021011273</v>
      </c>
      <c r="C133" s="203" t="str">
        <f>BIODATA!E132</f>
        <v xml:space="preserve"> AINAH</v>
      </c>
      <c r="D133" s="204" t="str">
        <f>BIODATA!G132</f>
        <v>Administrasi Perkantoran</v>
      </c>
      <c r="E133" s="199"/>
      <c r="F133" s="199"/>
      <c r="G133" s="200"/>
      <c r="H133" s="200"/>
      <c r="I133" s="200"/>
      <c r="J133" s="200"/>
      <c r="K133" s="200"/>
      <c r="L133" s="200"/>
      <c r="M133" s="201"/>
      <c r="N133" s="201"/>
      <c r="O133" s="201"/>
      <c r="P133" s="201"/>
      <c r="Q133" s="201"/>
      <c r="R133" s="207" t="str">
        <f t="shared" si="28"/>
        <v xml:space="preserve"> </v>
      </c>
      <c r="S133" s="19"/>
      <c r="U133" s="116" t="str">
        <f t="shared" si="29"/>
        <v xml:space="preserve"> </v>
      </c>
      <c r="V133" s="116" t="str">
        <f t="shared" si="30"/>
        <v xml:space="preserve"> </v>
      </c>
      <c r="W133" s="116" t="str">
        <f t="shared" si="31"/>
        <v xml:space="preserve"> </v>
      </c>
      <c r="X133" s="116" t="str">
        <f t="shared" si="32"/>
        <v xml:space="preserve"> </v>
      </c>
      <c r="Y133" s="116" t="str">
        <f t="shared" si="33"/>
        <v xml:space="preserve"> </v>
      </c>
      <c r="Z133" s="116" t="str">
        <f t="shared" si="34"/>
        <v xml:space="preserve"> </v>
      </c>
      <c r="AA133" s="116" t="str">
        <f t="shared" si="35"/>
        <v xml:space="preserve"> </v>
      </c>
      <c r="AB133" s="116" t="str">
        <f t="shared" si="36"/>
        <v xml:space="preserve"> </v>
      </c>
      <c r="AC133" s="116" t="str">
        <f t="shared" si="37"/>
        <v xml:space="preserve"> </v>
      </c>
      <c r="AD133" s="116" t="str">
        <f t="shared" si="38"/>
        <v xml:space="preserve"> </v>
      </c>
      <c r="AE133" s="116" t="str">
        <f t="shared" si="39"/>
        <v xml:space="preserve"> </v>
      </c>
      <c r="AF133" s="116" t="str">
        <f t="shared" si="40"/>
        <v xml:space="preserve"> </v>
      </c>
      <c r="AG133" s="116" t="str">
        <f t="shared" si="41"/>
        <v xml:space="preserve"> </v>
      </c>
      <c r="AH133" s="121" t="str">
        <f t="shared" si="27"/>
        <v xml:space="preserve"> </v>
      </c>
    </row>
    <row r="134" spans="1:34" ht="17.100000000000001" customHeight="1" x14ac:dyDescent="0.25">
      <c r="A134" s="202">
        <f>BIODATA!A133</f>
        <v>128</v>
      </c>
      <c r="B134" s="202" t="str">
        <f>BIODATA!D133</f>
        <v>021011289</v>
      </c>
      <c r="C134" s="203" t="str">
        <f>BIODATA!E133</f>
        <v xml:space="preserve"> ANDREAN PALEVI</v>
      </c>
      <c r="D134" s="206" t="str">
        <f>BIODATA!G133</f>
        <v>Administrasi Perkantoran</v>
      </c>
      <c r="E134" s="199"/>
      <c r="F134" s="199"/>
      <c r="G134" s="200"/>
      <c r="H134" s="200"/>
      <c r="I134" s="200"/>
      <c r="J134" s="200"/>
      <c r="K134" s="200"/>
      <c r="L134" s="200"/>
      <c r="M134" s="201"/>
      <c r="N134" s="201"/>
      <c r="O134" s="201"/>
      <c r="P134" s="201"/>
      <c r="Q134" s="201"/>
      <c r="R134" s="207" t="str">
        <f t="shared" si="28"/>
        <v xml:space="preserve"> </v>
      </c>
      <c r="S134" s="19"/>
      <c r="U134" s="116" t="str">
        <f t="shared" si="29"/>
        <v xml:space="preserve"> </v>
      </c>
      <c r="V134" s="116" t="str">
        <f t="shared" si="30"/>
        <v xml:space="preserve"> </v>
      </c>
      <c r="W134" s="116" t="str">
        <f t="shared" si="31"/>
        <v xml:space="preserve"> </v>
      </c>
      <c r="X134" s="116" t="str">
        <f t="shared" si="32"/>
        <v xml:space="preserve"> </v>
      </c>
      <c r="Y134" s="116" t="str">
        <f t="shared" si="33"/>
        <v xml:space="preserve"> </v>
      </c>
      <c r="Z134" s="116" t="str">
        <f t="shared" si="34"/>
        <v xml:space="preserve"> </v>
      </c>
      <c r="AA134" s="116" t="str">
        <f t="shared" si="35"/>
        <v xml:space="preserve"> </v>
      </c>
      <c r="AB134" s="116" t="str">
        <f t="shared" si="36"/>
        <v xml:space="preserve"> </v>
      </c>
      <c r="AC134" s="116" t="str">
        <f t="shared" si="37"/>
        <v xml:space="preserve"> </v>
      </c>
      <c r="AD134" s="116" t="str">
        <f t="shared" si="38"/>
        <v xml:space="preserve"> </v>
      </c>
      <c r="AE134" s="116" t="str">
        <f t="shared" si="39"/>
        <v xml:space="preserve"> </v>
      </c>
      <c r="AF134" s="116" t="str">
        <f t="shared" si="40"/>
        <v xml:space="preserve"> </v>
      </c>
      <c r="AG134" s="116" t="str">
        <f t="shared" si="41"/>
        <v xml:space="preserve"> </v>
      </c>
      <c r="AH134" s="121" t="str">
        <f t="shared" si="27"/>
        <v xml:space="preserve"> </v>
      </c>
    </row>
    <row r="135" spans="1:34" ht="17.100000000000001" customHeight="1" x14ac:dyDescent="0.25">
      <c r="A135" s="202">
        <f>BIODATA!A134</f>
        <v>129</v>
      </c>
      <c r="B135" s="202" t="str">
        <f>BIODATA!D134</f>
        <v>021011298</v>
      </c>
      <c r="C135" s="203" t="str">
        <f>BIODATA!E134</f>
        <v xml:space="preserve"> ANI OKTARINA</v>
      </c>
      <c r="D135" s="205" t="str">
        <f>BIODATA!G134</f>
        <v>Administrasi Perkantoran</v>
      </c>
      <c r="E135" s="199"/>
      <c r="F135" s="199"/>
      <c r="G135" s="200"/>
      <c r="H135" s="200"/>
      <c r="I135" s="200"/>
      <c r="J135" s="200"/>
      <c r="K135" s="200"/>
      <c r="L135" s="200"/>
      <c r="M135" s="201"/>
      <c r="N135" s="201"/>
      <c r="O135" s="201"/>
      <c r="P135" s="201"/>
      <c r="Q135" s="201"/>
      <c r="R135" s="207" t="str">
        <f t="shared" si="28"/>
        <v xml:space="preserve"> </v>
      </c>
      <c r="S135" s="19"/>
      <c r="U135" s="116" t="str">
        <f t="shared" si="29"/>
        <v xml:space="preserve"> </v>
      </c>
      <c r="V135" s="116" t="str">
        <f t="shared" si="30"/>
        <v xml:space="preserve"> </v>
      </c>
      <c r="W135" s="116" t="str">
        <f t="shared" si="31"/>
        <v xml:space="preserve"> </v>
      </c>
      <c r="X135" s="116" t="str">
        <f t="shared" si="32"/>
        <v xml:space="preserve"> </v>
      </c>
      <c r="Y135" s="116" t="str">
        <f t="shared" si="33"/>
        <v xml:space="preserve"> </v>
      </c>
      <c r="Z135" s="116" t="str">
        <f t="shared" si="34"/>
        <v xml:space="preserve"> </v>
      </c>
      <c r="AA135" s="116" t="str">
        <f t="shared" si="35"/>
        <v xml:space="preserve"> </v>
      </c>
      <c r="AB135" s="116" t="str">
        <f t="shared" si="36"/>
        <v xml:space="preserve"> </v>
      </c>
      <c r="AC135" s="116" t="str">
        <f t="shared" si="37"/>
        <v xml:space="preserve"> </v>
      </c>
      <c r="AD135" s="116" t="str">
        <f t="shared" si="38"/>
        <v xml:space="preserve"> </v>
      </c>
      <c r="AE135" s="116" t="str">
        <f t="shared" si="39"/>
        <v xml:space="preserve"> </v>
      </c>
      <c r="AF135" s="116" t="str">
        <f t="shared" si="40"/>
        <v xml:space="preserve"> </v>
      </c>
      <c r="AG135" s="116" t="str">
        <f t="shared" si="41"/>
        <v xml:space="preserve"> </v>
      </c>
      <c r="AH135" s="121" t="str">
        <f t="shared" ref="AH135:AH198" si="42">IFERROR(AVERAGE(U135:AG135)," ")</f>
        <v xml:space="preserve"> </v>
      </c>
    </row>
    <row r="136" spans="1:34" ht="17.100000000000001" customHeight="1" x14ac:dyDescent="0.25">
      <c r="A136" s="202">
        <f>BIODATA!A135</f>
        <v>130</v>
      </c>
      <c r="B136" s="202" t="str">
        <f>BIODATA!D135</f>
        <v>021011307</v>
      </c>
      <c r="C136" s="203" t="str">
        <f>BIODATA!E135</f>
        <v xml:space="preserve"> ANISA</v>
      </c>
      <c r="D136" s="205" t="str">
        <f>BIODATA!G135</f>
        <v>Administrasi Perkantoran</v>
      </c>
      <c r="E136" s="199"/>
      <c r="F136" s="199"/>
      <c r="G136" s="200"/>
      <c r="H136" s="200"/>
      <c r="I136" s="200"/>
      <c r="J136" s="200"/>
      <c r="K136" s="200"/>
      <c r="L136" s="200"/>
      <c r="M136" s="201"/>
      <c r="N136" s="201"/>
      <c r="O136" s="201"/>
      <c r="P136" s="201"/>
      <c r="Q136" s="201"/>
      <c r="R136" s="207" t="str">
        <f t="shared" ref="R136:R199" si="43">IFERROR(AVERAGE(E136:Q136)," ")</f>
        <v xml:space="preserve"> </v>
      </c>
      <c r="S136" s="19"/>
      <c r="U136" s="116" t="str">
        <f t="shared" ref="U136:U199" si="44">IFERROR(AVERAGE(E136)," ")</f>
        <v xml:space="preserve"> </v>
      </c>
      <c r="V136" s="116" t="str">
        <f t="shared" ref="V136:V199" si="45">IFERROR(AVERAGE(F136)," ")</f>
        <v xml:space="preserve"> </v>
      </c>
      <c r="W136" s="116" t="str">
        <f t="shared" ref="W136:W199" si="46">IFERROR(AVERAGE(G136)," ")</f>
        <v xml:space="preserve"> </v>
      </c>
      <c r="X136" s="116" t="str">
        <f t="shared" ref="X136:X199" si="47">IFERROR(AVERAGE(H136)," ")</f>
        <v xml:space="preserve"> </v>
      </c>
      <c r="Y136" s="116" t="str">
        <f t="shared" ref="Y136:Y199" si="48">IFERROR(AVERAGE(I136)," ")</f>
        <v xml:space="preserve"> </v>
      </c>
      <c r="Z136" s="116" t="str">
        <f t="shared" ref="Z136:Z199" si="49">IFERROR(AVERAGE(J136)," ")</f>
        <v xml:space="preserve"> </v>
      </c>
      <c r="AA136" s="116" t="str">
        <f t="shared" ref="AA136:AA199" si="50">IFERROR(AVERAGE(K136)," ")</f>
        <v xml:space="preserve"> </v>
      </c>
      <c r="AB136" s="116" t="str">
        <f t="shared" ref="AB136:AB199" si="51">IFERROR(AVERAGE(L136)," ")</f>
        <v xml:space="preserve"> </v>
      </c>
      <c r="AC136" s="116" t="str">
        <f t="shared" ref="AC136:AC199" si="52">IFERROR(AVERAGE(M136)," ")</f>
        <v xml:space="preserve"> </v>
      </c>
      <c r="AD136" s="116" t="str">
        <f t="shared" ref="AD136:AD199" si="53">IFERROR(AVERAGE(N136)," ")</f>
        <v xml:space="preserve"> </v>
      </c>
      <c r="AE136" s="116" t="str">
        <f t="shared" ref="AE136:AE199" si="54">IFERROR(AVERAGE(O136)," ")</f>
        <v xml:space="preserve"> </v>
      </c>
      <c r="AF136" s="116" t="str">
        <f t="shared" ref="AF136:AF199" si="55">IFERROR(AVERAGE(P136)," ")</f>
        <v xml:space="preserve"> </v>
      </c>
      <c r="AG136" s="116" t="str">
        <f t="shared" ref="AG136:AG199" si="56">IFERROR(AVERAGE(Q136)," ")</f>
        <v xml:space="preserve"> </v>
      </c>
      <c r="AH136" s="121" t="str">
        <f t="shared" si="42"/>
        <v xml:space="preserve"> </v>
      </c>
    </row>
    <row r="137" spans="1:34" ht="17.100000000000001" customHeight="1" x14ac:dyDescent="0.25">
      <c r="A137" s="202">
        <f>BIODATA!A136</f>
        <v>131</v>
      </c>
      <c r="B137" s="202" t="str">
        <f>BIODATA!D136</f>
        <v>021011316</v>
      </c>
      <c r="C137" s="203" t="str">
        <f>BIODATA!E136</f>
        <v xml:space="preserve"> APRIYANTO</v>
      </c>
      <c r="D137" s="205" t="str">
        <f>BIODATA!G136</f>
        <v>Administrasi Perkantoran</v>
      </c>
      <c r="E137" s="199"/>
      <c r="F137" s="199"/>
      <c r="G137" s="200"/>
      <c r="H137" s="200"/>
      <c r="I137" s="200"/>
      <c r="J137" s="200"/>
      <c r="K137" s="200"/>
      <c r="L137" s="200"/>
      <c r="M137" s="201"/>
      <c r="N137" s="201"/>
      <c r="O137" s="201"/>
      <c r="P137" s="201"/>
      <c r="Q137" s="201"/>
      <c r="R137" s="207" t="str">
        <f t="shared" si="43"/>
        <v xml:space="preserve"> </v>
      </c>
      <c r="S137" s="19"/>
      <c r="U137" s="116" t="str">
        <f t="shared" si="44"/>
        <v xml:space="preserve"> </v>
      </c>
      <c r="V137" s="116" t="str">
        <f t="shared" si="45"/>
        <v xml:space="preserve"> </v>
      </c>
      <c r="W137" s="116" t="str">
        <f t="shared" si="46"/>
        <v xml:space="preserve"> </v>
      </c>
      <c r="X137" s="116" t="str">
        <f t="shared" si="47"/>
        <v xml:space="preserve"> </v>
      </c>
      <c r="Y137" s="116" t="str">
        <f t="shared" si="48"/>
        <v xml:space="preserve"> </v>
      </c>
      <c r="Z137" s="116" t="str">
        <f t="shared" si="49"/>
        <v xml:space="preserve"> </v>
      </c>
      <c r="AA137" s="116" t="str">
        <f t="shared" si="50"/>
        <v xml:space="preserve"> </v>
      </c>
      <c r="AB137" s="116" t="str">
        <f t="shared" si="51"/>
        <v xml:space="preserve"> </v>
      </c>
      <c r="AC137" s="116" t="str">
        <f t="shared" si="52"/>
        <v xml:space="preserve"> </v>
      </c>
      <c r="AD137" s="116" t="str">
        <f t="shared" si="53"/>
        <v xml:space="preserve"> </v>
      </c>
      <c r="AE137" s="116" t="str">
        <f t="shared" si="54"/>
        <v xml:space="preserve"> </v>
      </c>
      <c r="AF137" s="116" t="str">
        <f t="shared" si="55"/>
        <v xml:space="preserve"> </v>
      </c>
      <c r="AG137" s="116" t="str">
        <f t="shared" si="56"/>
        <v xml:space="preserve"> </v>
      </c>
      <c r="AH137" s="121" t="str">
        <f t="shared" si="42"/>
        <v xml:space="preserve"> </v>
      </c>
    </row>
    <row r="138" spans="1:34" ht="17.100000000000001" customHeight="1" x14ac:dyDescent="0.25">
      <c r="A138" s="202">
        <f>BIODATA!A137</f>
        <v>132</v>
      </c>
      <c r="B138" s="202" t="str">
        <f>BIODATA!D137</f>
        <v>021011325</v>
      </c>
      <c r="C138" s="203" t="str">
        <f>BIODATA!E137</f>
        <v xml:space="preserve"> ARISANDI</v>
      </c>
      <c r="D138" s="205" t="str">
        <f>BIODATA!G137</f>
        <v>Administrasi Perkantoran</v>
      </c>
      <c r="E138" s="199"/>
      <c r="F138" s="199"/>
      <c r="G138" s="200"/>
      <c r="H138" s="200"/>
      <c r="I138" s="200"/>
      <c r="J138" s="200"/>
      <c r="K138" s="200"/>
      <c r="L138" s="200"/>
      <c r="M138" s="201"/>
      <c r="N138" s="201"/>
      <c r="O138" s="201"/>
      <c r="P138" s="201"/>
      <c r="Q138" s="201"/>
      <c r="R138" s="207" t="str">
        <f t="shared" si="43"/>
        <v xml:space="preserve"> </v>
      </c>
      <c r="S138" s="19"/>
      <c r="U138" s="116" t="str">
        <f t="shared" si="44"/>
        <v xml:space="preserve"> </v>
      </c>
      <c r="V138" s="116" t="str">
        <f t="shared" si="45"/>
        <v xml:space="preserve"> </v>
      </c>
      <c r="W138" s="116" t="str">
        <f t="shared" si="46"/>
        <v xml:space="preserve"> </v>
      </c>
      <c r="X138" s="116" t="str">
        <f t="shared" si="47"/>
        <v xml:space="preserve"> </v>
      </c>
      <c r="Y138" s="116" t="str">
        <f t="shared" si="48"/>
        <v xml:space="preserve"> </v>
      </c>
      <c r="Z138" s="116" t="str">
        <f t="shared" si="49"/>
        <v xml:space="preserve"> </v>
      </c>
      <c r="AA138" s="116" t="str">
        <f t="shared" si="50"/>
        <v xml:space="preserve"> </v>
      </c>
      <c r="AB138" s="116" t="str">
        <f t="shared" si="51"/>
        <v xml:space="preserve"> </v>
      </c>
      <c r="AC138" s="116" t="str">
        <f t="shared" si="52"/>
        <v xml:space="preserve"> </v>
      </c>
      <c r="AD138" s="116" t="str">
        <f t="shared" si="53"/>
        <v xml:space="preserve"> </v>
      </c>
      <c r="AE138" s="116" t="str">
        <f t="shared" si="54"/>
        <v xml:space="preserve"> </v>
      </c>
      <c r="AF138" s="116" t="str">
        <f t="shared" si="55"/>
        <v xml:space="preserve"> </v>
      </c>
      <c r="AG138" s="116" t="str">
        <f t="shared" si="56"/>
        <v xml:space="preserve"> </v>
      </c>
      <c r="AH138" s="121" t="str">
        <f t="shared" si="42"/>
        <v xml:space="preserve"> </v>
      </c>
    </row>
    <row r="139" spans="1:34" ht="17.100000000000001" customHeight="1" x14ac:dyDescent="0.25">
      <c r="A139" s="202">
        <f>BIODATA!A138</f>
        <v>133</v>
      </c>
      <c r="B139" s="202" t="str">
        <f>BIODATA!D138</f>
        <v>021011334</v>
      </c>
      <c r="C139" s="203" t="str">
        <f>BIODATA!E138</f>
        <v xml:space="preserve"> ASTA TANTI</v>
      </c>
      <c r="D139" s="205" t="str">
        <f>BIODATA!G138</f>
        <v>Administrasi Perkantoran</v>
      </c>
      <c r="E139" s="199"/>
      <c r="F139" s="199"/>
      <c r="G139" s="200"/>
      <c r="H139" s="200"/>
      <c r="I139" s="200"/>
      <c r="J139" s="200"/>
      <c r="K139" s="200"/>
      <c r="L139" s="200"/>
      <c r="M139" s="201"/>
      <c r="N139" s="201"/>
      <c r="O139" s="201"/>
      <c r="P139" s="201"/>
      <c r="Q139" s="201"/>
      <c r="R139" s="207" t="str">
        <f t="shared" si="43"/>
        <v xml:space="preserve"> </v>
      </c>
      <c r="S139" s="19"/>
      <c r="U139" s="116" t="str">
        <f t="shared" si="44"/>
        <v xml:space="preserve"> </v>
      </c>
      <c r="V139" s="116" t="str">
        <f t="shared" si="45"/>
        <v xml:space="preserve"> </v>
      </c>
      <c r="W139" s="116" t="str">
        <f t="shared" si="46"/>
        <v xml:space="preserve"> </v>
      </c>
      <c r="X139" s="116" t="str">
        <f t="shared" si="47"/>
        <v xml:space="preserve"> </v>
      </c>
      <c r="Y139" s="116" t="str">
        <f t="shared" si="48"/>
        <v xml:space="preserve"> </v>
      </c>
      <c r="Z139" s="116" t="str">
        <f t="shared" si="49"/>
        <v xml:space="preserve"> </v>
      </c>
      <c r="AA139" s="116" t="str">
        <f t="shared" si="50"/>
        <v xml:space="preserve"> </v>
      </c>
      <c r="AB139" s="116" t="str">
        <f t="shared" si="51"/>
        <v xml:space="preserve"> </v>
      </c>
      <c r="AC139" s="116" t="str">
        <f t="shared" si="52"/>
        <v xml:space="preserve"> </v>
      </c>
      <c r="AD139" s="116" t="str">
        <f t="shared" si="53"/>
        <v xml:space="preserve"> </v>
      </c>
      <c r="AE139" s="116" t="str">
        <f t="shared" si="54"/>
        <v xml:space="preserve"> </v>
      </c>
      <c r="AF139" s="116" t="str">
        <f t="shared" si="55"/>
        <v xml:space="preserve"> </v>
      </c>
      <c r="AG139" s="116" t="str">
        <f t="shared" si="56"/>
        <v xml:space="preserve"> </v>
      </c>
      <c r="AH139" s="121" t="str">
        <f t="shared" si="42"/>
        <v xml:space="preserve"> </v>
      </c>
    </row>
    <row r="140" spans="1:34" ht="17.100000000000001" customHeight="1" x14ac:dyDescent="0.25">
      <c r="A140" s="202">
        <f>BIODATA!A139</f>
        <v>134</v>
      </c>
      <c r="B140" s="202" t="str">
        <f>BIODATA!D139</f>
        <v>021011343</v>
      </c>
      <c r="C140" s="203" t="str">
        <f>BIODATA!E139</f>
        <v xml:space="preserve"> CHARLES</v>
      </c>
      <c r="D140" s="205" t="str">
        <f>BIODATA!G139</f>
        <v>Administrasi Perkantoran</v>
      </c>
      <c r="E140" s="199"/>
      <c r="F140" s="199"/>
      <c r="G140" s="200"/>
      <c r="H140" s="200"/>
      <c r="I140" s="200"/>
      <c r="J140" s="200"/>
      <c r="K140" s="200"/>
      <c r="L140" s="200"/>
      <c r="M140" s="201"/>
      <c r="N140" s="201"/>
      <c r="O140" s="201"/>
      <c r="P140" s="201"/>
      <c r="Q140" s="201"/>
      <c r="R140" s="207" t="str">
        <f t="shared" si="43"/>
        <v xml:space="preserve"> </v>
      </c>
      <c r="S140" s="19"/>
      <c r="U140" s="116" t="str">
        <f t="shared" si="44"/>
        <v xml:space="preserve"> </v>
      </c>
      <c r="V140" s="116" t="str">
        <f t="shared" si="45"/>
        <v xml:space="preserve"> </v>
      </c>
      <c r="W140" s="116" t="str">
        <f t="shared" si="46"/>
        <v xml:space="preserve"> </v>
      </c>
      <c r="X140" s="116" t="str">
        <f t="shared" si="47"/>
        <v xml:space="preserve"> </v>
      </c>
      <c r="Y140" s="116" t="str">
        <f t="shared" si="48"/>
        <v xml:space="preserve"> </v>
      </c>
      <c r="Z140" s="116" t="str">
        <f t="shared" si="49"/>
        <v xml:space="preserve"> </v>
      </c>
      <c r="AA140" s="116" t="str">
        <f t="shared" si="50"/>
        <v xml:space="preserve"> </v>
      </c>
      <c r="AB140" s="116" t="str">
        <f t="shared" si="51"/>
        <v xml:space="preserve"> </v>
      </c>
      <c r="AC140" s="116" t="str">
        <f t="shared" si="52"/>
        <v xml:space="preserve"> </v>
      </c>
      <c r="AD140" s="116" t="str">
        <f t="shared" si="53"/>
        <v xml:space="preserve"> </v>
      </c>
      <c r="AE140" s="116" t="str">
        <f t="shared" si="54"/>
        <v xml:space="preserve"> </v>
      </c>
      <c r="AF140" s="116" t="str">
        <f t="shared" si="55"/>
        <v xml:space="preserve"> </v>
      </c>
      <c r="AG140" s="116" t="str">
        <f t="shared" si="56"/>
        <v xml:space="preserve"> </v>
      </c>
      <c r="AH140" s="121" t="str">
        <f t="shared" si="42"/>
        <v xml:space="preserve"> </v>
      </c>
    </row>
    <row r="141" spans="1:34" ht="17.100000000000001" customHeight="1" x14ac:dyDescent="0.25">
      <c r="A141" s="202">
        <f>BIODATA!A140</f>
        <v>135</v>
      </c>
      <c r="B141" s="202" t="str">
        <f>BIODATA!D140</f>
        <v>021011352</v>
      </c>
      <c r="C141" s="203" t="str">
        <f>BIODATA!E140</f>
        <v xml:space="preserve"> CICI PARAMIDA</v>
      </c>
      <c r="D141" s="205" t="str">
        <f>BIODATA!G140</f>
        <v>Administrasi Perkantoran</v>
      </c>
      <c r="E141" s="199"/>
      <c r="F141" s="199"/>
      <c r="G141" s="200"/>
      <c r="H141" s="200"/>
      <c r="I141" s="200"/>
      <c r="J141" s="200"/>
      <c r="K141" s="200"/>
      <c r="L141" s="200"/>
      <c r="M141" s="201"/>
      <c r="N141" s="201"/>
      <c r="O141" s="201"/>
      <c r="P141" s="201"/>
      <c r="Q141" s="201"/>
      <c r="R141" s="207" t="str">
        <f t="shared" si="43"/>
        <v xml:space="preserve"> </v>
      </c>
      <c r="S141" s="19"/>
      <c r="U141" s="116" t="str">
        <f t="shared" si="44"/>
        <v xml:space="preserve"> </v>
      </c>
      <c r="V141" s="116" t="str">
        <f t="shared" si="45"/>
        <v xml:space="preserve"> </v>
      </c>
      <c r="W141" s="116" t="str">
        <f t="shared" si="46"/>
        <v xml:space="preserve"> </v>
      </c>
      <c r="X141" s="116" t="str">
        <f t="shared" si="47"/>
        <v xml:space="preserve"> </v>
      </c>
      <c r="Y141" s="116" t="str">
        <f t="shared" si="48"/>
        <v xml:space="preserve"> </v>
      </c>
      <c r="Z141" s="116" t="str">
        <f t="shared" si="49"/>
        <v xml:space="preserve"> </v>
      </c>
      <c r="AA141" s="116" t="str">
        <f t="shared" si="50"/>
        <v xml:space="preserve"> </v>
      </c>
      <c r="AB141" s="116" t="str">
        <f t="shared" si="51"/>
        <v xml:space="preserve"> </v>
      </c>
      <c r="AC141" s="116" t="str">
        <f t="shared" si="52"/>
        <v xml:space="preserve"> </v>
      </c>
      <c r="AD141" s="116" t="str">
        <f t="shared" si="53"/>
        <v xml:space="preserve"> </v>
      </c>
      <c r="AE141" s="116" t="str">
        <f t="shared" si="54"/>
        <v xml:space="preserve"> </v>
      </c>
      <c r="AF141" s="116" t="str">
        <f t="shared" si="55"/>
        <v xml:space="preserve"> </v>
      </c>
      <c r="AG141" s="116" t="str">
        <f t="shared" si="56"/>
        <v xml:space="preserve"> </v>
      </c>
      <c r="AH141" s="121" t="str">
        <f t="shared" si="42"/>
        <v xml:space="preserve"> </v>
      </c>
    </row>
    <row r="142" spans="1:34" ht="17.100000000000001" customHeight="1" x14ac:dyDescent="0.25">
      <c r="A142" s="202">
        <f>BIODATA!A141</f>
        <v>136</v>
      </c>
      <c r="B142" s="202" t="str">
        <f>BIODATA!D141</f>
        <v>021011369</v>
      </c>
      <c r="C142" s="203" t="str">
        <f>BIODATA!E141</f>
        <v xml:space="preserve"> DEVI KARTIKA </v>
      </c>
      <c r="D142" s="205" t="str">
        <f>BIODATA!G141</f>
        <v>Administrasi Perkantoran</v>
      </c>
      <c r="E142" s="199"/>
      <c r="F142" s="199"/>
      <c r="G142" s="200"/>
      <c r="H142" s="200"/>
      <c r="I142" s="200"/>
      <c r="J142" s="200"/>
      <c r="K142" s="200"/>
      <c r="L142" s="200"/>
      <c r="M142" s="201"/>
      <c r="N142" s="201"/>
      <c r="O142" s="201"/>
      <c r="P142" s="201"/>
      <c r="Q142" s="201"/>
      <c r="R142" s="207" t="str">
        <f t="shared" si="43"/>
        <v xml:space="preserve"> </v>
      </c>
      <c r="S142" s="19"/>
      <c r="U142" s="116" t="str">
        <f t="shared" si="44"/>
        <v xml:space="preserve"> </v>
      </c>
      <c r="V142" s="116" t="str">
        <f t="shared" si="45"/>
        <v xml:space="preserve"> </v>
      </c>
      <c r="W142" s="116" t="str">
        <f t="shared" si="46"/>
        <v xml:space="preserve"> </v>
      </c>
      <c r="X142" s="116" t="str">
        <f t="shared" si="47"/>
        <v xml:space="preserve"> </v>
      </c>
      <c r="Y142" s="116" t="str">
        <f t="shared" si="48"/>
        <v xml:space="preserve"> </v>
      </c>
      <c r="Z142" s="116" t="str">
        <f t="shared" si="49"/>
        <v xml:space="preserve"> </v>
      </c>
      <c r="AA142" s="116" t="str">
        <f t="shared" si="50"/>
        <v xml:space="preserve"> </v>
      </c>
      <c r="AB142" s="116" t="str">
        <f t="shared" si="51"/>
        <v xml:space="preserve"> </v>
      </c>
      <c r="AC142" s="116" t="str">
        <f t="shared" si="52"/>
        <v xml:space="preserve"> </v>
      </c>
      <c r="AD142" s="116" t="str">
        <f t="shared" si="53"/>
        <v xml:space="preserve"> </v>
      </c>
      <c r="AE142" s="116" t="str">
        <f t="shared" si="54"/>
        <v xml:space="preserve"> </v>
      </c>
      <c r="AF142" s="116" t="str">
        <f t="shared" si="55"/>
        <v xml:space="preserve"> </v>
      </c>
      <c r="AG142" s="116" t="str">
        <f t="shared" si="56"/>
        <v xml:space="preserve"> </v>
      </c>
      <c r="AH142" s="121" t="str">
        <f t="shared" si="42"/>
        <v xml:space="preserve"> </v>
      </c>
    </row>
    <row r="143" spans="1:34" ht="17.100000000000001" customHeight="1" x14ac:dyDescent="0.25">
      <c r="A143" s="202">
        <f>BIODATA!A142</f>
        <v>137</v>
      </c>
      <c r="B143" s="202" t="str">
        <f>BIODATA!D142</f>
        <v>021011378</v>
      </c>
      <c r="C143" s="203" t="str">
        <f>BIODATA!E142</f>
        <v xml:space="preserve"> DIMAS SETIYAWAN</v>
      </c>
      <c r="D143" s="205" t="str">
        <f>BIODATA!G142</f>
        <v>Administrasi Perkantoran</v>
      </c>
      <c r="E143" s="199"/>
      <c r="F143" s="199"/>
      <c r="G143" s="200"/>
      <c r="H143" s="200"/>
      <c r="I143" s="200"/>
      <c r="J143" s="200"/>
      <c r="K143" s="200"/>
      <c r="L143" s="200"/>
      <c r="M143" s="201"/>
      <c r="N143" s="201"/>
      <c r="O143" s="201"/>
      <c r="P143" s="201"/>
      <c r="Q143" s="201"/>
      <c r="R143" s="207" t="str">
        <f t="shared" si="43"/>
        <v xml:space="preserve"> </v>
      </c>
      <c r="S143" s="19"/>
      <c r="U143" s="116" t="str">
        <f t="shared" si="44"/>
        <v xml:space="preserve"> </v>
      </c>
      <c r="V143" s="116" t="str">
        <f t="shared" si="45"/>
        <v xml:space="preserve"> </v>
      </c>
      <c r="W143" s="116" t="str">
        <f t="shared" si="46"/>
        <v xml:space="preserve"> </v>
      </c>
      <c r="X143" s="116" t="str">
        <f t="shared" si="47"/>
        <v xml:space="preserve"> </v>
      </c>
      <c r="Y143" s="116" t="str">
        <f t="shared" si="48"/>
        <v xml:space="preserve"> </v>
      </c>
      <c r="Z143" s="116" t="str">
        <f t="shared" si="49"/>
        <v xml:space="preserve"> </v>
      </c>
      <c r="AA143" s="116" t="str">
        <f t="shared" si="50"/>
        <v xml:space="preserve"> </v>
      </c>
      <c r="AB143" s="116" t="str">
        <f t="shared" si="51"/>
        <v xml:space="preserve"> </v>
      </c>
      <c r="AC143" s="116" t="str">
        <f t="shared" si="52"/>
        <v xml:space="preserve"> </v>
      </c>
      <c r="AD143" s="116" t="str">
        <f t="shared" si="53"/>
        <v xml:space="preserve"> </v>
      </c>
      <c r="AE143" s="116" t="str">
        <f t="shared" si="54"/>
        <v xml:space="preserve"> </v>
      </c>
      <c r="AF143" s="116" t="str">
        <f t="shared" si="55"/>
        <v xml:space="preserve"> </v>
      </c>
      <c r="AG143" s="116" t="str">
        <f t="shared" si="56"/>
        <v xml:space="preserve"> </v>
      </c>
      <c r="AH143" s="121" t="str">
        <f t="shared" si="42"/>
        <v xml:space="preserve"> </v>
      </c>
    </row>
    <row r="144" spans="1:34" ht="17.100000000000001" customHeight="1" x14ac:dyDescent="0.25">
      <c r="A144" s="202">
        <f>BIODATA!A143</f>
        <v>138</v>
      </c>
      <c r="B144" s="202" t="str">
        <f>BIODATA!D143</f>
        <v>021011387</v>
      </c>
      <c r="C144" s="203" t="str">
        <f>BIODATA!E143</f>
        <v xml:space="preserve"> DIO ALIF PRATAMA</v>
      </c>
      <c r="D144" s="205" t="str">
        <f>BIODATA!G143</f>
        <v>Administrasi Perkantoran</v>
      </c>
      <c r="E144" s="199"/>
      <c r="F144" s="199"/>
      <c r="G144" s="200"/>
      <c r="H144" s="200"/>
      <c r="I144" s="200"/>
      <c r="J144" s="200"/>
      <c r="K144" s="200"/>
      <c r="L144" s="200"/>
      <c r="M144" s="201"/>
      <c r="N144" s="201"/>
      <c r="O144" s="201"/>
      <c r="P144" s="201"/>
      <c r="Q144" s="201"/>
      <c r="R144" s="207" t="str">
        <f t="shared" si="43"/>
        <v xml:space="preserve"> </v>
      </c>
      <c r="S144" s="19"/>
      <c r="U144" s="116" t="str">
        <f t="shared" si="44"/>
        <v xml:space="preserve"> </v>
      </c>
      <c r="V144" s="116" t="str">
        <f t="shared" si="45"/>
        <v xml:space="preserve"> </v>
      </c>
      <c r="W144" s="116" t="str">
        <f t="shared" si="46"/>
        <v xml:space="preserve"> </v>
      </c>
      <c r="X144" s="116" t="str">
        <f t="shared" si="47"/>
        <v xml:space="preserve"> </v>
      </c>
      <c r="Y144" s="116" t="str">
        <f t="shared" si="48"/>
        <v xml:space="preserve"> </v>
      </c>
      <c r="Z144" s="116" t="str">
        <f t="shared" si="49"/>
        <v xml:space="preserve"> </v>
      </c>
      <c r="AA144" s="116" t="str">
        <f t="shared" si="50"/>
        <v xml:space="preserve"> </v>
      </c>
      <c r="AB144" s="116" t="str">
        <f t="shared" si="51"/>
        <v xml:space="preserve"> </v>
      </c>
      <c r="AC144" s="116" t="str">
        <f t="shared" si="52"/>
        <v xml:space="preserve"> </v>
      </c>
      <c r="AD144" s="116" t="str">
        <f t="shared" si="53"/>
        <v xml:space="preserve"> </v>
      </c>
      <c r="AE144" s="116" t="str">
        <f t="shared" si="54"/>
        <v xml:space="preserve"> </v>
      </c>
      <c r="AF144" s="116" t="str">
        <f t="shared" si="55"/>
        <v xml:space="preserve"> </v>
      </c>
      <c r="AG144" s="116" t="str">
        <f t="shared" si="56"/>
        <v xml:space="preserve"> </v>
      </c>
      <c r="AH144" s="121" t="str">
        <f t="shared" si="42"/>
        <v xml:space="preserve"> </v>
      </c>
    </row>
    <row r="145" spans="1:34" ht="17.100000000000001" customHeight="1" x14ac:dyDescent="0.25">
      <c r="A145" s="202">
        <f>BIODATA!A144</f>
        <v>139</v>
      </c>
      <c r="B145" s="202" t="str">
        <f>BIODATA!D144</f>
        <v>021011396</v>
      </c>
      <c r="C145" s="203" t="str">
        <f>BIODATA!E144</f>
        <v xml:space="preserve"> FATMAWATI</v>
      </c>
      <c r="D145" s="205" t="str">
        <f>BIODATA!G144</f>
        <v>Administrasi Perkantoran</v>
      </c>
      <c r="E145" s="199"/>
      <c r="F145" s="199"/>
      <c r="G145" s="200"/>
      <c r="H145" s="200"/>
      <c r="I145" s="200"/>
      <c r="J145" s="200"/>
      <c r="K145" s="200"/>
      <c r="L145" s="200"/>
      <c r="M145" s="201"/>
      <c r="N145" s="201"/>
      <c r="O145" s="201"/>
      <c r="P145" s="201"/>
      <c r="Q145" s="201"/>
      <c r="R145" s="207" t="str">
        <f t="shared" si="43"/>
        <v xml:space="preserve"> </v>
      </c>
      <c r="S145" s="19"/>
      <c r="U145" s="116" t="str">
        <f t="shared" si="44"/>
        <v xml:space="preserve"> </v>
      </c>
      <c r="V145" s="116" t="str">
        <f t="shared" si="45"/>
        <v xml:space="preserve"> </v>
      </c>
      <c r="W145" s="116" t="str">
        <f t="shared" si="46"/>
        <v xml:space="preserve"> </v>
      </c>
      <c r="X145" s="116" t="str">
        <f t="shared" si="47"/>
        <v xml:space="preserve"> </v>
      </c>
      <c r="Y145" s="116" t="str">
        <f t="shared" si="48"/>
        <v xml:space="preserve"> </v>
      </c>
      <c r="Z145" s="116" t="str">
        <f t="shared" si="49"/>
        <v xml:space="preserve"> </v>
      </c>
      <c r="AA145" s="116" t="str">
        <f t="shared" si="50"/>
        <v xml:space="preserve"> </v>
      </c>
      <c r="AB145" s="116" t="str">
        <f t="shared" si="51"/>
        <v xml:space="preserve"> </v>
      </c>
      <c r="AC145" s="116" t="str">
        <f t="shared" si="52"/>
        <v xml:space="preserve"> </v>
      </c>
      <c r="AD145" s="116" t="str">
        <f t="shared" si="53"/>
        <v xml:space="preserve"> </v>
      </c>
      <c r="AE145" s="116" t="str">
        <f t="shared" si="54"/>
        <v xml:space="preserve"> </v>
      </c>
      <c r="AF145" s="116" t="str">
        <f t="shared" si="55"/>
        <v xml:space="preserve"> </v>
      </c>
      <c r="AG145" s="116" t="str">
        <f t="shared" si="56"/>
        <v xml:space="preserve"> </v>
      </c>
      <c r="AH145" s="121" t="str">
        <f t="shared" si="42"/>
        <v xml:space="preserve"> </v>
      </c>
    </row>
    <row r="146" spans="1:34" ht="17.100000000000001" customHeight="1" x14ac:dyDescent="0.25">
      <c r="A146" s="202">
        <f>BIODATA!A145</f>
        <v>140</v>
      </c>
      <c r="B146" s="202" t="str">
        <f>BIODATA!D145</f>
        <v>021011405</v>
      </c>
      <c r="C146" s="203" t="str">
        <f>BIODATA!E145</f>
        <v xml:space="preserve"> FRENDI TAKA</v>
      </c>
      <c r="D146" s="205" t="str">
        <f>BIODATA!G145</f>
        <v>Administrasi Perkantoran</v>
      </c>
      <c r="E146" s="199"/>
      <c r="F146" s="199"/>
      <c r="G146" s="200"/>
      <c r="H146" s="200"/>
      <c r="I146" s="200"/>
      <c r="J146" s="200"/>
      <c r="K146" s="200"/>
      <c r="L146" s="200"/>
      <c r="M146" s="201"/>
      <c r="N146" s="201"/>
      <c r="O146" s="201"/>
      <c r="P146" s="201"/>
      <c r="Q146" s="201"/>
      <c r="R146" s="207" t="str">
        <f t="shared" si="43"/>
        <v xml:space="preserve"> </v>
      </c>
      <c r="S146" s="19"/>
      <c r="U146" s="116" t="str">
        <f t="shared" si="44"/>
        <v xml:space="preserve"> </v>
      </c>
      <c r="V146" s="116" t="str">
        <f t="shared" si="45"/>
        <v xml:space="preserve"> </v>
      </c>
      <c r="W146" s="116" t="str">
        <f t="shared" si="46"/>
        <v xml:space="preserve"> </v>
      </c>
      <c r="X146" s="116" t="str">
        <f t="shared" si="47"/>
        <v xml:space="preserve"> </v>
      </c>
      <c r="Y146" s="116" t="str">
        <f t="shared" si="48"/>
        <v xml:space="preserve"> </v>
      </c>
      <c r="Z146" s="116" t="str">
        <f t="shared" si="49"/>
        <v xml:space="preserve"> </v>
      </c>
      <c r="AA146" s="116" t="str">
        <f t="shared" si="50"/>
        <v xml:space="preserve"> </v>
      </c>
      <c r="AB146" s="116" t="str">
        <f t="shared" si="51"/>
        <v xml:space="preserve"> </v>
      </c>
      <c r="AC146" s="116" t="str">
        <f t="shared" si="52"/>
        <v xml:space="preserve"> </v>
      </c>
      <c r="AD146" s="116" t="str">
        <f t="shared" si="53"/>
        <v xml:space="preserve"> </v>
      </c>
      <c r="AE146" s="116" t="str">
        <f t="shared" si="54"/>
        <v xml:space="preserve"> </v>
      </c>
      <c r="AF146" s="116" t="str">
        <f t="shared" si="55"/>
        <v xml:space="preserve"> </v>
      </c>
      <c r="AG146" s="116" t="str">
        <f t="shared" si="56"/>
        <v xml:space="preserve"> </v>
      </c>
      <c r="AH146" s="121" t="str">
        <f t="shared" si="42"/>
        <v xml:space="preserve"> </v>
      </c>
    </row>
    <row r="147" spans="1:34" ht="17.100000000000001" customHeight="1" x14ac:dyDescent="0.25">
      <c r="A147" s="202">
        <f>BIODATA!A146</f>
        <v>141</v>
      </c>
      <c r="B147" s="202" t="str">
        <f>BIODATA!D146</f>
        <v>021011414</v>
      </c>
      <c r="C147" s="203" t="str">
        <f>BIODATA!E146</f>
        <v xml:space="preserve"> GIOFANI SAPUTRA</v>
      </c>
      <c r="D147" s="205" t="str">
        <f>BIODATA!G146</f>
        <v>Administrasi Perkantoran</v>
      </c>
      <c r="E147" s="199"/>
      <c r="F147" s="199"/>
      <c r="G147" s="200"/>
      <c r="H147" s="200"/>
      <c r="I147" s="200"/>
      <c r="J147" s="200"/>
      <c r="K147" s="200"/>
      <c r="L147" s="200"/>
      <c r="M147" s="201"/>
      <c r="N147" s="201"/>
      <c r="O147" s="201"/>
      <c r="P147" s="201"/>
      <c r="Q147" s="201"/>
      <c r="R147" s="207" t="str">
        <f t="shared" si="43"/>
        <v xml:space="preserve"> </v>
      </c>
      <c r="S147" s="19"/>
      <c r="U147" s="116" t="str">
        <f t="shared" si="44"/>
        <v xml:space="preserve"> </v>
      </c>
      <c r="V147" s="116" t="str">
        <f t="shared" si="45"/>
        <v xml:space="preserve"> </v>
      </c>
      <c r="W147" s="116" t="str">
        <f t="shared" si="46"/>
        <v xml:space="preserve"> </v>
      </c>
      <c r="X147" s="116" t="str">
        <f t="shared" si="47"/>
        <v xml:space="preserve"> </v>
      </c>
      <c r="Y147" s="116" t="str">
        <f t="shared" si="48"/>
        <v xml:space="preserve"> </v>
      </c>
      <c r="Z147" s="116" t="str">
        <f t="shared" si="49"/>
        <v xml:space="preserve"> </v>
      </c>
      <c r="AA147" s="116" t="str">
        <f t="shared" si="50"/>
        <v xml:space="preserve"> </v>
      </c>
      <c r="AB147" s="116" t="str">
        <f t="shared" si="51"/>
        <v xml:space="preserve"> </v>
      </c>
      <c r="AC147" s="116" t="str">
        <f t="shared" si="52"/>
        <v xml:space="preserve"> </v>
      </c>
      <c r="AD147" s="116" t="str">
        <f t="shared" si="53"/>
        <v xml:space="preserve"> </v>
      </c>
      <c r="AE147" s="116" t="str">
        <f t="shared" si="54"/>
        <v xml:space="preserve"> </v>
      </c>
      <c r="AF147" s="116" t="str">
        <f t="shared" si="55"/>
        <v xml:space="preserve"> </v>
      </c>
      <c r="AG147" s="116" t="str">
        <f t="shared" si="56"/>
        <v xml:space="preserve"> </v>
      </c>
      <c r="AH147" s="121" t="str">
        <f t="shared" si="42"/>
        <v xml:space="preserve"> </v>
      </c>
    </row>
    <row r="148" spans="1:34" ht="17.100000000000001" customHeight="1" x14ac:dyDescent="0.25">
      <c r="A148" s="202">
        <f>BIODATA!A147</f>
        <v>142</v>
      </c>
      <c r="B148" s="202" t="str">
        <f>BIODATA!D147</f>
        <v>021011423</v>
      </c>
      <c r="C148" s="203" t="str">
        <f>BIODATA!E147</f>
        <v xml:space="preserve"> HAMZA NINGGAR ALAM EDO</v>
      </c>
      <c r="D148" s="205" t="str">
        <f>BIODATA!G147</f>
        <v>Administrasi Perkantoran</v>
      </c>
      <c r="E148" s="199"/>
      <c r="F148" s="199"/>
      <c r="G148" s="200"/>
      <c r="H148" s="200"/>
      <c r="I148" s="200"/>
      <c r="J148" s="200"/>
      <c r="K148" s="200"/>
      <c r="L148" s="200"/>
      <c r="M148" s="201"/>
      <c r="N148" s="201"/>
      <c r="O148" s="201"/>
      <c r="P148" s="201"/>
      <c r="Q148" s="201"/>
      <c r="R148" s="207" t="str">
        <f t="shared" si="43"/>
        <v xml:space="preserve"> </v>
      </c>
      <c r="S148" s="19"/>
      <c r="U148" s="116" t="str">
        <f t="shared" si="44"/>
        <v xml:space="preserve"> </v>
      </c>
      <c r="V148" s="116" t="str">
        <f t="shared" si="45"/>
        <v xml:space="preserve"> </v>
      </c>
      <c r="W148" s="116" t="str">
        <f t="shared" si="46"/>
        <v xml:space="preserve"> </v>
      </c>
      <c r="X148" s="116" t="str">
        <f t="shared" si="47"/>
        <v xml:space="preserve"> </v>
      </c>
      <c r="Y148" s="116" t="str">
        <f t="shared" si="48"/>
        <v xml:space="preserve"> </v>
      </c>
      <c r="Z148" s="116" t="str">
        <f t="shared" si="49"/>
        <v xml:space="preserve"> </v>
      </c>
      <c r="AA148" s="116" t="str">
        <f t="shared" si="50"/>
        <v xml:space="preserve"> </v>
      </c>
      <c r="AB148" s="116" t="str">
        <f t="shared" si="51"/>
        <v xml:space="preserve"> </v>
      </c>
      <c r="AC148" s="116" t="str">
        <f t="shared" si="52"/>
        <v xml:space="preserve"> </v>
      </c>
      <c r="AD148" s="116" t="str">
        <f t="shared" si="53"/>
        <v xml:space="preserve"> </v>
      </c>
      <c r="AE148" s="116" t="str">
        <f t="shared" si="54"/>
        <v xml:space="preserve"> </v>
      </c>
      <c r="AF148" s="116" t="str">
        <f t="shared" si="55"/>
        <v xml:space="preserve"> </v>
      </c>
      <c r="AG148" s="116" t="str">
        <f t="shared" si="56"/>
        <v xml:space="preserve"> </v>
      </c>
      <c r="AH148" s="121" t="str">
        <f t="shared" si="42"/>
        <v xml:space="preserve"> </v>
      </c>
    </row>
    <row r="149" spans="1:34" ht="17.100000000000001" customHeight="1" x14ac:dyDescent="0.25">
      <c r="A149" s="202">
        <f>BIODATA!A148</f>
        <v>143</v>
      </c>
      <c r="B149" s="202" t="str">
        <f>BIODATA!D148</f>
        <v>021011432</v>
      </c>
      <c r="C149" s="203" t="str">
        <f>BIODATA!E148</f>
        <v xml:space="preserve"> HELEN ANNI PUTRI SAGITA</v>
      </c>
      <c r="D149" s="205" t="str">
        <f>BIODATA!G148</f>
        <v>Administrasi Perkantoran</v>
      </c>
      <c r="E149" s="199"/>
      <c r="F149" s="199"/>
      <c r="G149" s="200"/>
      <c r="H149" s="200"/>
      <c r="I149" s="200"/>
      <c r="J149" s="200"/>
      <c r="K149" s="200"/>
      <c r="L149" s="200"/>
      <c r="M149" s="201"/>
      <c r="N149" s="201"/>
      <c r="O149" s="201"/>
      <c r="P149" s="201"/>
      <c r="Q149" s="201"/>
      <c r="R149" s="207" t="str">
        <f t="shared" si="43"/>
        <v xml:space="preserve"> </v>
      </c>
      <c r="S149" s="19"/>
      <c r="U149" s="116" t="str">
        <f t="shared" si="44"/>
        <v xml:space="preserve"> </v>
      </c>
      <c r="V149" s="116" t="str">
        <f t="shared" si="45"/>
        <v xml:space="preserve"> </v>
      </c>
      <c r="W149" s="116" t="str">
        <f t="shared" si="46"/>
        <v xml:space="preserve"> </v>
      </c>
      <c r="X149" s="116" t="str">
        <f t="shared" si="47"/>
        <v xml:space="preserve"> </v>
      </c>
      <c r="Y149" s="116" t="str">
        <f t="shared" si="48"/>
        <v xml:space="preserve"> </v>
      </c>
      <c r="Z149" s="116" t="str">
        <f t="shared" si="49"/>
        <v xml:space="preserve"> </v>
      </c>
      <c r="AA149" s="116" t="str">
        <f t="shared" si="50"/>
        <v xml:space="preserve"> </v>
      </c>
      <c r="AB149" s="116" t="str">
        <f t="shared" si="51"/>
        <v xml:space="preserve"> </v>
      </c>
      <c r="AC149" s="116" t="str">
        <f t="shared" si="52"/>
        <v xml:space="preserve"> </v>
      </c>
      <c r="AD149" s="116" t="str">
        <f t="shared" si="53"/>
        <v xml:space="preserve"> </v>
      </c>
      <c r="AE149" s="116" t="str">
        <f t="shared" si="54"/>
        <v xml:space="preserve"> </v>
      </c>
      <c r="AF149" s="116" t="str">
        <f t="shared" si="55"/>
        <v xml:space="preserve"> </v>
      </c>
      <c r="AG149" s="116" t="str">
        <f t="shared" si="56"/>
        <v xml:space="preserve"> </v>
      </c>
      <c r="AH149" s="121" t="str">
        <f t="shared" si="42"/>
        <v xml:space="preserve"> </v>
      </c>
    </row>
    <row r="150" spans="1:34" ht="17.100000000000001" customHeight="1" x14ac:dyDescent="0.25">
      <c r="A150" s="202">
        <f>BIODATA!A149</f>
        <v>144</v>
      </c>
      <c r="B150" s="202" t="str">
        <f>BIODATA!D149</f>
        <v>021011449</v>
      </c>
      <c r="C150" s="203" t="str">
        <f>BIODATA!E149</f>
        <v xml:space="preserve"> ICA SUSANTI</v>
      </c>
      <c r="D150" s="205" t="str">
        <f>BIODATA!G149</f>
        <v>Administrasi Perkantoran</v>
      </c>
      <c r="E150" s="199"/>
      <c r="F150" s="199"/>
      <c r="G150" s="200"/>
      <c r="H150" s="200"/>
      <c r="I150" s="200"/>
      <c r="J150" s="200"/>
      <c r="K150" s="200"/>
      <c r="L150" s="200"/>
      <c r="M150" s="201"/>
      <c r="N150" s="201"/>
      <c r="O150" s="201"/>
      <c r="P150" s="201"/>
      <c r="Q150" s="201"/>
      <c r="R150" s="207" t="str">
        <f t="shared" si="43"/>
        <v xml:space="preserve"> </v>
      </c>
      <c r="S150" s="19"/>
      <c r="U150" s="116" t="str">
        <f t="shared" si="44"/>
        <v xml:space="preserve"> </v>
      </c>
      <c r="V150" s="116" t="str">
        <f t="shared" si="45"/>
        <v xml:space="preserve"> </v>
      </c>
      <c r="W150" s="116" t="str">
        <f t="shared" si="46"/>
        <v xml:space="preserve"> </v>
      </c>
      <c r="X150" s="116" t="str">
        <f t="shared" si="47"/>
        <v xml:space="preserve"> </v>
      </c>
      <c r="Y150" s="116" t="str">
        <f t="shared" si="48"/>
        <v xml:space="preserve"> </v>
      </c>
      <c r="Z150" s="116" t="str">
        <f t="shared" si="49"/>
        <v xml:space="preserve"> </v>
      </c>
      <c r="AA150" s="116" t="str">
        <f t="shared" si="50"/>
        <v xml:space="preserve"> </v>
      </c>
      <c r="AB150" s="116" t="str">
        <f t="shared" si="51"/>
        <v xml:space="preserve"> </v>
      </c>
      <c r="AC150" s="116" t="str">
        <f t="shared" si="52"/>
        <v xml:space="preserve"> </v>
      </c>
      <c r="AD150" s="116" t="str">
        <f t="shared" si="53"/>
        <v xml:space="preserve"> </v>
      </c>
      <c r="AE150" s="116" t="str">
        <f t="shared" si="54"/>
        <v xml:space="preserve"> </v>
      </c>
      <c r="AF150" s="116" t="str">
        <f t="shared" si="55"/>
        <v xml:space="preserve"> </v>
      </c>
      <c r="AG150" s="116" t="str">
        <f t="shared" si="56"/>
        <v xml:space="preserve"> </v>
      </c>
      <c r="AH150" s="121" t="str">
        <f t="shared" si="42"/>
        <v xml:space="preserve"> </v>
      </c>
    </row>
    <row r="151" spans="1:34" ht="17.100000000000001" customHeight="1" x14ac:dyDescent="0.25">
      <c r="A151" s="202">
        <f>BIODATA!A150</f>
        <v>145</v>
      </c>
      <c r="B151" s="202" t="str">
        <f>BIODATA!D150</f>
        <v>021011458</v>
      </c>
      <c r="C151" s="203" t="str">
        <f>BIODATA!E150</f>
        <v xml:space="preserve"> INDAH PUTRI WULANDARI</v>
      </c>
      <c r="D151" s="205" t="str">
        <f>BIODATA!G150</f>
        <v>Administrasi Perkantoran</v>
      </c>
      <c r="E151" s="199"/>
      <c r="F151" s="199"/>
      <c r="G151" s="200"/>
      <c r="H151" s="200"/>
      <c r="I151" s="200"/>
      <c r="J151" s="200"/>
      <c r="K151" s="200"/>
      <c r="L151" s="200"/>
      <c r="M151" s="201"/>
      <c r="N151" s="201"/>
      <c r="O151" s="201"/>
      <c r="P151" s="201"/>
      <c r="Q151" s="201"/>
      <c r="R151" s="207" t="str">
        <f t="shared" si="43"/>
        <v xml:space="preserve"> </v>
      </c>
      <c r="S151" s="19"/>
      <c r="U151" s="116" t="str">
        <f t="shared" si="44"/>
        <v xml:space="preserve"> </v>
      </c>
      <c r="V151" s="116" t="str">
        <f t="shared" si="45"/>
        <v xml:space="preserve"> </v>
      </c>
      <c r="W151" s="116" t="str">
        <f t="shared" si="46"/>
        <v xml:space="preserve"> </v>
      </c>
      <c r="X151" s="116" t="str">
        <f t="shared" si="47"/>
        <v xml:space="preserve"> </v>
      </c>
      <c r="Y151" s="116" t="str">
        <f t="shared" si="48"/>
        <v xml:space="preserve"> </v>
      </c>
      <c r="Z151" s="116" t="str">
        <f t="shared" si="49"/>
        <v xml:space="preserve"> </v>
      </c>
      <c r="AA151" s="116" t="str">
        <f t="shared" si="50"/>
        <v xml:space="preserve"> </v>
      </c>
      <c r="AB151" s="116" t="str">
        <f t="shared" si="51"/>
        <v xml:space="preserve"> </v>
      </c>
      <c r="AC151" s="116" t="str">
        <f t="shared" si="52"/>
        <v xml:space="preserve"> </v>
      </c>
      <c r="AD151" s="116" t="str">
        <f t="shared" si="53"/>
        <v xml:space="preserve"> </v>
      </c>
      <c r="AE151" s="116" t="str">
        <f t="shared" si="54"/>
        <v xml:space="preserve"> </v>
      </c>
      <c r="AF151" s="116" t="str">
        <f t="shared" si="55"/>
        <v xml:space="preserve"> </v>
      </c>
      <c r="AG151" s="116" t="str">
        <f t="shared" si="56"/>
        <v xml:space="preserve"> </v>
      </c>
      <c r="AH151" s="121" t="str">
        <f t="shared" si="42"/>
        <v xml:space="preserve"> </v>
      </c>
    </row>
    <row r="152" spans="1:34" ht="17.100000000000001" customHeight="1" x14ac:dyDescent="0.25">
      <c r="A152" s="202">
        <f>BIODATA!A151</f>
        <v>146</v>
      </c>
      <c r="B152" s="202" t="str">
        <f>BIODATA!D151</f>
        <v>021011467</v>
      </c>
      <c r="C152" s="203" t="str">
        <f>BIODATA!E151</f>
        <v xml:space="preserve"> INTAN JUWITA</v>
      </c>
      <c r="D152" s="205" t="str">
        <f>BIODATA!G151</f>
        <v>Administrasi Perkantoran</v>
      </c>
      <c r="E152" s="199"/>
      <c r="F152" s="199"/>
      <c r="G152" s="200"/>
      <c r="H152" s="200"/>
      <c r="I152" s="200"/>
      <c r="J152" s="200"/>
      <c r="K152" s="200"/>
      <c r="L152" s="200"/>
      <c r="M152" s="201"/>
      <c r="N152" s="201"/>
      <c r="O152" s="201"/>
      <c r="P152" s="201"/>
      <c r="Q152" s="201"/>
      <c r="R152" s="207" t="str">
        <f t="shared" si="43"/>
        <v xml:space="preserve"> </v>
      </c>
      <c r="S152" s="19"/>
      <c r="U152" s="116" t="str">
        <f t="shared" si="44"/>
        <v xml:space="preserve"> </v>
      </c>
      <c r="V152" s="116" t="str">
        <f t="shared" si="45"/>
        <v xml:space="preserve"> </v>
      </c>
      <c r="W152" s="116" t="str">
        <f t="shared" si="46"/>
        <v xml:space="preserve"> </v>
      </c>
      <c r="X152" s="116" t="str">
        <f t="shared" si="47"/>
        <v xml:space="preserve"> </v>
      </c>
      <c r="Y152" s="116" t="str">
        <f t="shared" si="48"/>
        <v xml:space="preserve"> </v>
      </c>
      <c r="Z152" s="116" t="str">
        <f t="shared" si="49"/>
        <v xml:space="preserve"> </v>
      </c>
      <c r="AA152" s="116" t="str">
        <f t="shared" si="50"/>
        <v xml:space="preserve"> </v>
      </c>
      <c r="AB152" s="116" t="str">
        <f t="shared" si="51"/>
        <v xml:space="preserve"> </v>
      </c>
      <c r="AC152" s="116" t="str">
        <f t="shared" si="52"/>
        <v xml:space="preserve"> </v>
      </c>
      <c r="AD152" s="116" t="str">
        <f t="shared" si="53"/>
        <v xml:space="preserve"> </v>
      </c>
      <c r="AE152" s="116" t="str">
        <f t="shared" si="54"/>
        <v xml:space="preserve"> </v>
      </c>
      <c r="AF152" s="116" t="str">
        <f t="shared" si="55"/>
        <v xml:space="preserve"> </v>
      </c>
      <c r="AG152" s="116" t="str">
        <f t="shared" si="56"/>
        <v xml:space="preserve"> </v>
      </c>
      <c r="AH152" s="121" t="str">
        <f t="shared" si="42"/>
        <v xml:space="preserve"> </v>
      </c>
    </row>
    <row r="153" spans="1:34" ht="17.100000000000001" customHeight="1" x14ac:dyDescent="0.25">
      <c r="A153" s="202">
        <f>BIODATA!A152</f>
        <v>147</v>
      </c>
      <c r="B153" s="202" t="str">
        <f>BIODATA!D152</f>
        <v>021011476</v>
      </c>
      <c r="C153" s="203" t="str">
        <f>BIODATA!E152</f>
        <v xml:space="preserve"> JEFFRI KURNIAWAN</v>
      </c>
      <c r="D153" s="205" t="str">
        <f>BIODATA!G152</f>
        <v>Administrasi Perkantoran</v>
      </c>
      <c r="E153" s="199"/>
      <c r="F153" s="199"/>
      <c r="G153" s="200"/>
      <c r="H153" s="200"/>
      <c r="I153" s="200"/>
      <c r="J153" s="200"/>
      <c r="K153" s="200"/>
      <c r="L153" s="200"/>
      <c r="M153" s="201"/>
      <c r="N153" s="201"/>
      <c r="O153" s="201"/>
      <c r="P153" s="201"/>
      <c r="Q153" s="201"/>
      <c r="R153" s="207" t="str">
        <f t="shared" si="43"/>
        <v xml:space="preserve"> </v>
      </c>
      <c r="S153" s="19"/>
      <c r="U153" s="116" t="str">
        <f t="shared" si="44"/>
        <v xml:space="preserve"> </v>
      </c>
      <c r="V153" s="116" t="str">
        <f t="shared" si="45"/>
        <v xml:space="preserve"> </v>
      </c>
      <c r="W153" s="116" t="str">
        <f t="shared" si="46"/>
        <v xml:space="preserve"> </v>
      </c>
      <c r="X153" s="116" t="str">
        <f t="shared" si="47"/>
        <v xml:space="preserve"> </v>
      </c>
      <c r="Y153" s="116" t="str">
        <f t="shared" si="48"/>
        <v xml:space="preserve"> </v>
      </c>
      <c r="Z153" s="116" t="str">
        <f t="shared" si="49"/>
        <v xml:space="preserve"> </v>
      </c>
      <c r="AA153" s="116" t="str">
        <f t="shared" si="50"/>
        <v xml:space="preserve"> </v>
      </c>
      <c r="AB153" s="116" t="str">
        <f t="shared" si="51"/>
        <v xml:space="preserve"> </v>
      </c>
      <c r="AC153" s="116" t="str">
        <f t="shared" si="52"/>
        <v xml:space="preserve"> </v>
      </c>
      <c r="AD153" s="116" t="str">
        <f t="shared" si="53"/>
        <v xml:space="preserve"> </v>
      </c>
      <c r="AE153" s="116" t="str">
        <f t="shared" si="54"/>
        <v xml:space="preserve"> </v>
      </c>
      <c r="AF153" s="116" t="str">
        <f t="shared" si="55"/>
        <v xml:space="preserve"> </v>
      </c>
      <c r="AG153" s="116" t="str">
        <f t="shared" si="56"/>
        <v xml:space="preserve"> </v>
      </c>
      <c r="AH153" s="121" t="str">
        <f t="shared" si="42"/>
        <v xml:space="preserve"> </v>
      </c>
    </row>
    <row r="154" spans="1:34" ht="17.100000000000001" customHeight="1" x14ac:dyDescent="0.25">
      <c r="A154" s="202">
        <f>BIODATA!A153</f>
        <v>148</v>
      </c>
      <c r="B154" s="202" t="str">
        <f>BIODATA!D153</f>
        <v>021011485</v>
      </c>
      <c r="C154" s="203" t="str">
        <f>BIODATA!E153</f>
        <v xml:space="preserve"> JUTIANA POETRI FIRDA</v>
      </c>
      <c r="D154" s="205" t="str">
        <f>BIODATA!G153</f>
        <v>Administrasi Perkantoran</v>
      </c>
      <c r="E154" s="199"/>
      <c r="F154" s="199"/>
      <c r="G154" s="200"/>
      <c r="H154" s="200"/>
      <c r="I154" s="200"/>
      <c r="J154" s="200"/>
      <c r="K154" s="200"/>
      <c r="L154" s="200"/>
      <c r="M154" s="201"/>
      <c r="N154" s="201"/>
      <c r="O154" s="201"/>
      <c r="P154" s="201"/>
      <c r="Q154" s="201"/>
      <c r="R154" s="207" t="str">
        <f t="shared" si="43"/>
        <v xml:space="preserve"> </v>
      </c>
      <c r="S154" s="19"/>
      <c r="U154" s="116" t="str">
        <f t="shared" si="44"/>
        <v xml:space="preserve"> </v>
      </c>
      <c r="V154" s="116" t="str">
        <f t="shared" si="45"/>
        <v xml:space="preserve"> </v>
      </c>
      <c r="W154" s="116" t="str">
        <f t="shared" si="46"/>
        <v xml:space="preserve"> </v>
      </c>
      <c r="X154" s="116" t="str">
        <f t="shared" si="47"/>
        <v xml:space="preserve"> </v>
      </c>
      <c r="Y154" s="116" t="str">
        <f t="shared" si="48"/>
        <v xml:space="preserve"> </v>
      </c>
      <c r="Z154" s="116" t="str">
        <f t="shared" si="49"/>
        <v xml:space="preserve"> </v>
      </c>
      <c r="AA154" s="116" t="str">
        <f t="shared" si="50"/>
        <v xml:space="preserve"> </v>
      </c>
      <c r="AB154" s="116" t="str">
        <f t="shared" si="51"/>
        <v xml:space="preserve"> </v>
      </c>
      <c r="AC154" s="116" t="str">
        <f t="shared" si="52"/>
        <v xml:space="preserve"> </v>
      </c>
      <c r="AD154" s="116" t="str">
        <f t="shared" si="53"/>
        <v xml:space="preserve"> </v>
      </c>
      <c r="AE154" s="116" t="str">
        <f t="shared" si="54"/>
        <v xml:space="preserve"> </v>
      </c>
      <c r="AF154" s="116" t="str">
        <f t="shared" si="55"/>
        <v xml:space="preserve"> </v>
      </c>
      <c r="AG154" s="116" t="str">
        <f t="shared" si="56"/>
        <v xml:space="preserve"> </v>
      </c>
      <c r="AH154" s="121" t="str">
        <f t="shared" si="42"/>
        <v xml:space="preserve"> </v>
      </c>
    </row>
    <row r="155" spans="1:34" ht="17.100000000000001" customHeight="1" x14ac:dyDescent="0.25">
      <c r="A155" s="202">
        <f>BIODATA!A154</f>
        <v>149</v>
      </c>
      <c r="B155" s="202" t="str">
        <f>BIODATA!D154</f>
        <v>021011494</v>
      </c>
      <c r="C155" s="203" t="str">
        <f>BIODATA!E154</f>
        <v xml:space="preserve"> MUHAMAD NURYADI</v>
      </c>
      <c r="D155" s="205" t="str">
        <f>BIODATA!G154</f>
        <v>Administrasi Perkantoran</v>
      </c>
      <c r="E155" s="199"/>
      <c r="F155" s="199"/>
      <c r="G155" s="200"/>
      <c r="H155" s="200"/>
      <c r="I155" s="200"/>
      <c r="J155" s="200"/>
      <c r="K155" s="200"/>
      <c r="L155" s="200"/>
      <c r="M155" s="201"/>
      <c r="N155" s="201"/>
      <c r="O155" s="201"/>
      <c r="P155" s="201"/>
      <c r="Q155" s="201"/>
      <c r="R155" s="207" t="str">
        <f t="shared" si="43"/>
        <v xml:space="preserve"> </v>
      </c>
      <c r="S155" s="19"/>
      <c r="U155" s="116" t="str">
        <f t="shared" si="44"/>
        <v xml:space="preserve"> </v>
      </c>
      <c r="V155" s="116" t="str">
        <f t="shared" si="45"/>
        <v xml:space="preserve"> </v>
      </c>
      <c r="W155" s="116" t="str">
        <f t="shared" si="46"/>
        <v xml:space="preserve"> </v>
      </c>
      <c r="X155" s="116" t="str">
        <f t="shared" si="47"/>
        <v xml:space="preserve"> </v>
      </c>
      <c r="Y155" s="116" t="str">
        <f t="shared" si="48"/>
        <v xml:space="preserve"> </v>
      </c>
      <c r="Z155" s="116" t="str">
        <f t="shared" si="49"/>
        <v xml:space="preserve"> </v>
      </c>
      <c r="AA155" s="116" t="str">
        <f t="shared" si="50"/>
        <v xml:space="preserve"> </v>
      </c>
      <c r="AB155" s="116" t="str">
        <f t="shared" si="51"/>
        <v xml:space="preserve"> </v>
      </c>
      <c r="AC155" s="116" t="str">
        <f t="shared" si="52"/>
        <v xml:space="preserve"> </v>
      </c>
      <c r="AD155" s="116" t="str">
        <f t="shared" si="53"/>
        <v xml:space="preserve"> </v>
      </c>
      <c r="AE155" s="116" t="str">
        <f t="shared" si="54"/>
        <v xml:space="preserve"> </v>
      </c>
      <c r="AF155" s="116" t="str">
        <f t="shared" si="55"/>
        <v xml:space="preserve"> </v>
      </c>
      <c r="AG155" s="116" t="str">
        <f t="shared" si="56"/>
        <v xml:space="preserve"> </v>
      </c>
      <c r="AH155" s="121" t="str">
        <f t="shared" si="42"/>
        <v xml:space="preserve"> </v>
      </c>
    </row>
    <row r="156" spans="1:34" ht="17.100000000000001" customHeight="1" x14ac:dyDescent="0.25">
      <c r="A156" s="202">
        <f>BIODATA!A155</f>
        <v>150</v>
      </c>
      <c r="B156" s="202" t="str">
        <f>BIODATA!D155</f>
        <v>021011503</v>
      </c>
      <c r="C156" s="203" t="str">
        <f>BIODATA!E155</f>
        <v xml:space="preserve"> NINDI TRI APRIDA</v>
      </c>
      <c r="D156" s="205" t="str">
        <f>BIODATA!G155</f>
        <v>Administrasi Perkantoran</v>
      </c>
      <c r="E156" s="199"/>
      <c r="F156" s="199"/>
      <c r="G156" s="200"/>
      <c r="H156" s="200"/>
      <c r="I156" s="200"/>
      <c r="J156" s="200"/>
      <c r="K156" s="200"/>
      <c r="L156" s="200"/>
      <c r="M156" s="201"/>
      <c r="N156" s="201"/>
      <c r="O156" s="201"/>
      <c r="P156" s="201"/>
      <c r="Q156" s="201"/>
      <c r="R156" s="207" t="str">
        <f t="shared" si="43"/>
        <v xml:space="preserve"> </v>
      </c>
      <c r="S156" s="19"/>
      <c r="U156" s="116" t="str">
        <f t="shared" si="44"/>
        <v xml:space="preserve"> </v>
      </c>
      <c r="V156" s="116" t="str">
        <f t="shared" si="45"/>
        <v xml:space="preserve"> </v>
      </c>
      <c r="W156" s="116" t="str">
        <f t="shared" si="46"/>
        <v xml:space="preserve"> </v>
      </c>
      <c r="X156" s="116" t="str">
        <f t="shared" si="47"/>
        <v xml:space="preserve"> </v>
      </c>
      <c r="Y156" s="116" t="str">
        <f t="shared" si="48"/>
        <v xml:space="preserve"> </v>
      </c>
      <c r="Z156" s="116" t="str">
        <f t="shared" si="49"/>
        <v xml:space="preserve"> </v>
      </c>
      <c r="AA156" s="116" t="str">
        <f t="shared" si="50"/>
        <v xml:space="preserve"> </v>
      </c>
      <c r="AB156" s="116" t="str">
        <f t="shared" si="51"/>
        <v xml:space="preserve"> </v>
      </c>
      <c r="AC156" s="116" t="str">
        <f t="shared" si="52"/>
        <v xml:space="preserve"> </v>
      </c>
      <c r="AD156" s="116" t="str">
        <f t="shared" si="53"/>
        <v xml:space="preserve"> </v>
      </c>
      <c r="AE156" s="116" t="str">
        <f t="shared" si="54"/>
        <v xml:space="preserve"> </v>
      </c>
      <c r="AF156" s="116" t="str">
        <f t="shared" si="55"/>
        <v xml:space="preserve"> </v>
      </c>
      <c r="AG156" s="116" t="str">
        <f t="shared" si="56"/>
        <v xml:space="preserve"> </v>
      </c>
      <c r="AH156" s="121" t="str">
        <f t="shared" si="42"/>
        <v xml:space="preserve"> </v>
      </c>
    </row>
    <row r="157" spans="1:34" ht="17.100000000000001" customHeight="1" x14ac:dyDescent="0.25">
      <c r="A157" s="202">
        <f>BIODATA!A156</f>
        <v>151</v>
      </c>
      <c r="B157" s="202" t="str">
        <f>BIODATA!D156</f>
        <v>021011512</v>
      </c>
      <c r="C157" s="203" t="str">
        <f>BIODATA!E156</f>
        <v xml:space="preserve"> PERNANDO MARTIN</v>
      </c>
      <c r="D157" s="205" t="str">
        <f>BIODATA!G156</f>
        <v>Administrasi Perkantoran</v>
      </c>
      <c r="E157" s="199"/>
      <c r="F157" s="199"/>
      <c r="G157" s="200"/>
      <c r="H157" s="200"/>
      <c r="I157" s="200"/>
      <c r="J157" s="200"/>
      <c r="K157" s="200"/>
      <c r="L157" s="200"/>
      <c r="M157" s="201"/>
      <c r="N157" s="201"/>
      <c r="O157" s="201"/>
      <c r="P157" s="201"/>
      <c r="Q157" s="201"/>
      <c r="R157" s="207" t="str">
        <f t="shared" si="43"/>
        <v xml:space="preserve"> </v>
      </c>
      <c r="S157" s="19"/>
      <c r="U157" s="116" t="str">
        <f t="shared" si="44"/>
        <v xml:space="preserve"> </v>
      </c>
      <c r="V157" s="116" t="str">
        <f t="shared" si="45"/>
        <v xml:space="preserve"> </v>
      </c>
      <c r="W157" s="116" t="str">
        <f t="shared" si="46"/>
        <v xml:space="preserve"> </v>
      </c>
      <c r="X157" s="116" t="str">
        <f t="shared" si="47"/>
        <v xml:space="preserve"> </v>
      </c>
      <c r="Y157" s="116" t="str">
        <f t="shared" si="48"/>
        <v xml:space="preserve"> </v>
      </c>
      <c r="Z157" s="116" t="str">
        <f t="shared" si="49"/>
        <v xml:space="preserve"> </v>
      </c>
      <c r="AA157" s="116" t="str">
        <f t="shared" si="50"/>
        <v xml:space="preserve"> </v>
      </c>
      <c r="AB157" s="116" t="str">
        <f t="shared" si="51"/>
        <v xml:space="preserve"> </v>
      </c>
      <c r="AC157" s="116" t="str">
        <f t="shared" si="52"/>
        <v xml:space="preserve"> </v>
      </c>
      <c r="AD157" s="116" t="str">
        <f t="shared" si="53"/>
        <v xml:space="preserve"> </v>
      </c>
      <c r="AE157" s="116" t="str">
        <f t="shared" si="54"/>
        <v xml:space="preserve"> </v>
      </c>
      <c r="AF157" s="116" t="str">
        <f t="shared" si="55"/>
        <v xml:space="preserve"> </v>
      </c>
      <c r="AG157" s="116" t="str">
        <f t="shared" si="56"/>
        <v xml:space="preserve"> </v>
      </c>
      <c r="AH157" s="121" t="str">
        <f t="shared" si="42"/>
        <v xml:space="preserve"> </v>
      </c>
    </row>
    <row r="158" spans="1:34" ht="17.100000000000001" customHeight="1" x14ac:dyDescent="0.25">
      <c r="A158" s="202">
        <f>BIODATA!A157</f>
        <v>152</v>
      </c>
      <c r="B158" s="202" t="str">
        <f>BIODATA!D157</f>
        <v>021011529</v>
      </c>
      <c r="C158" s="203" t="str">
        <f>BIODATA!E157</f>
        <v xml:space="preserve"> RATIH YUSMARDIANA PUTRI</v>
      </c>
      <c r="D158" s="205" t="str">
        <f>BIODATA!G157</f>
        <v>Administrasi Perkantoran</v>
      </c>
      <c r="E158" s="199"/>
      <c r="F158" s="199"/>
      <c r="G158" s="200"/>
      <c r="H158" s="200"/>
      <c r="I158" s="200"/>
      <c r="J158" s="200"/>
      <c r="K158" s="200"/>
      <c r="L158" s="200"/>
      <c r="M158" s="201"/>
      <c r="N158" s="201"/>
      <c r="O158" s="201"/>
      <c r="P158" s="201"/>
      <c r="Q158" s="201"/>
      <c r="R158" s="207" t="str">
        <f t="shared" si="43"/>
        <v xml:space="preserve"> </v>
      </c>
      <c r="S158" s="19"/>
      <c r="U158" s="116" t="str">
        <f t="shared" si="44"/>
        <v xml:space="preserve"> </v>
      </c>
      <c r="V158" s="116" t="str">
        <f t="shared" si="45"/>
        <v xml:space="preserve"> </v>
      </c>
      <c r="W158" s="116" t="str">
        <f t="shared" si="46"/>
        <v xml:space="preserve"> </v>
      </c>
      <c r="X158" s="116" t="str">
        <f t="shared" si="47"/>
        <v xml:space="preserve"> </v>
      </c>
      <c r="Y158" s="116" t="str">
        <f t="shared" si="48"/>
        <v xml:space="preserve"> </v>
      </c>
      <c r="Z158" s="116" t="str">
        <f t="shared" si="49"/>
        <v xml:space="preserve"> </v>
      </c>
      <c r="AA158" s="116" t="str">
        <f t="shared" si="50"/>
        <v xml:space="preserve"> </v>
      </c>
      <c r="AB158" s="116" t="str">
        <f t="shared" si="51"/>
        <v xml:space="preserve"> </v>
      </c>
      <c r="AC158" s="116" t="str">
        <f t="shared" si="52"/>
        <v xml:space="preserve"> </v>
      </c>
      <c r="AD158" s="116" t="str">
        <f t="shared" si="53"/>
        <v xml:space="preserve"> </v>
      </c>
      <c r="AE158" s="116" t="str">
        <f t="shared" si="54"/>
        <v xml:space="preserve"> </v>
      </c>
      <c r="AF158" s="116" t="str">
        <f t="shared" si="55"/>
        <v xml:space="preserve"> </v>
      </c>
      <c r="AG158" s="116" t="str">
        <f t="shared" si="56"/>
        <v xml:space="preserve"> </v>
      </c>
      <c r="AH158" s="121" t="str">
        <f t="shared" si="42"/>
        <v xml:space="preserve"> </v>
      </c>
    </row>
    <row r="159" spans="1:34" ht="17.100000000000001" customHeight="1" x14ac:dyDescent="0.25">
      <c r="A159" s="202">
        <f>BIODATA!A158</f>
        <v>153</v>
      </c>
      <c r="B159" s="202" t="str">
        <f>BIODATA!D158</f>
        <v>021011538</v>
      </c>
      <c r="C159" s="203" t="str">
        <f>BIODATA!E158</f>
        <v xml:space="preserve"> RENA MELLIZA</v>
      </c>
      <c r="D159" s="205" t="str">
        <f>BIODATA!G158</f>
        <v>Administrasi Perkantoran</v>
      </c>
      <c r="E159" s="199"/>
      <c r="F159" s="199"/>
      <c r="G159" s="200"/>
      <c r="H159" s="200"/>
      <c r="I159" s="200"/>
      <c r="J159" s="200"/>
      <c r="K159" s="200"/>
      <c r="L159" s="200"/>
      <c r="M159" s="201"/>
      <c r="N159" s="201"/>
      <c r="O159" s="201"/>
      <c r="P159" s="201"/>
      <c r="Q159" s="201"/>
      <c r="R159" s="207" t="str">
        <f t="shared" si="43"/>
        <v xml:space="preserve"> </v>
      </c>
      <c r="S159" s="19"/>
      <c r="U159" s="116" t="str">
        <f t="shared" si="44"/>
        <v xml:space="preserve"> </v>
      </c>
      <c r="V159" s="116" t="str">
        <f t="shared" si="45"/>
        <v xml:space="preserve"> </v>
      </c>
      <c r="W159" s="116" t="str">
        <f t="shared" si="46"/>
        <v xml:space="preserve"> </v>
      </c>
      <c r="X159" s="116" t="str">
        <f t="shared" si="47"/>
        <v xml:space="preserve"> </v>
      </c>
      <c r="Y159" s="116" t="str">
        <f t="shared" si="48"/>
        <v xml:space="preserve"> </v>
      </c>
      <c r="Z159" s="116" t="str">
        <f t="shared" si="49"/>
        <v xml:space="preserve"> </v>
      </c>
      <c r="AA159" s="116" t="str">
        <f t="shared" si="50"/>
        <v xml:space="preserve"> </v>
      </c>
      <c r="AB159" s="116" t="str">
        <f t="shared" si="51"/>
        <v xml:space="preserve"> </v>
      </c>
      <c r="AC159" s="116" t="str">
        <f t="shared" si="52"/>
        <v xml:space="preserve"> </v>
      </c>
      <c r="AD159" s="116" t="str">
        <f t="shared" si="53"/>
        <v xml:space="preserve"> </v>
      </c>
      <c r="AE159" s="116" t="str">
        <f t="shared" si="54"/>
        <v xml:space="preserve"> </v>
      </c>
      <c r="AF159" s="116" t="str">
        <f t="shared" si="55"/>
        <v xml:space="preserve"> </v>
      </c>
      <c r="AG159" s="116" t="str">
        <f t="shared" si="56"/>
        <v xml:space="preserve"> </v>
      </c>
      <c r="AH159" s="121" t="str">
        <f t="shared" si="42"/>
        <v xml:space="preserve"> </v>
      </c>
    </row>
    <row r="160" spans="1:34" ht="17.100000000000001" customHeight="1" x14ac:dyDescent="0.25">
      <c r="A160" s="202">
        <f>BIODATA!A159</f>
        <v>154</v>
      </c>
      <c r="B160" s="202" t="str">
        <f>BIODATA!D159</f>
        <v>021011547</v>
      </c>
      <c r="C160" s="203" t="str">
        <f>BIODATA!E159</f>
        <v xml:space="preserve"> RUPITA TANIA</v>
      </c>
      <c r="D160" s="205" t="str">
        <f>BIODATA!G159</f>
        <v>Administrasi Perkantoran</v>
      </c>
      <c r="E160" s="199"/>
      <c r="F160" s="199"/>
      <c r="G160" s="200"/>
      <c r="H160" s="200"/>
      <c r="I160" s="200"/>
      <c r="J160" s="200"/>
      <c r="K160" s="200"/>
      <c r="L160" s="200"/>
      <c r="M160" s="201"/>
      <c r="N160" s="201"/>
      <c r="O160" s="201"/>
      <c r="P160" s="201"/>
      <c r="Q160" s="201"/>
      <c r="R160" s="207" t="str">
        <f t="shared" si="43"/>
        <v xml:space="preserve"> </v>
      </c>
      <c r="S160" s="19"/>
      <c r="U160" s="116" t="str">
        <f t="shared" si="44"/>
        <v xml:space="preserve"> </v>
      </c>
      <c r="V160" s="116" t="str">
        <f t="shared" si="45"/>
        <v xml:space="preserve"> </v>
      </c>
      <c r="W160" s="116" t="str">
        <f t="shared" si="46"/>
        <v xml:space="preserve"> </v>
      </c>
      <c r="X160" s="116" t="str">
        <f t="shared" si="47"/>
        <v xml:space="preserve"> </v>
      </c>
      <c r="Y160" s="116" t="str">
        <f t="shared" si="48"/>
        <v xml:space="preserve"> </v>
      </c>
      <c r="Z160" s="116" t="str">
        <f t="shared" si="49"/>
        <v xml:space="preserve"> </v>
      </c>
      <c r="AA160" s="116" t="str">
        <f t="shared" si="50"/>
        <v xml:space="preserve"> </v>
      </c>
      <c r="AB160" s="116" t="str">
        <f t="shared" si="51"/>
        <v xml:space="preserve"> </v>
      </c>
      <c r="AC160" s="116" t="str">
        <f t="shared" si="52"/>
        <v xml:space="preserve"> </v>
      </c>
      <c r="AD160" s="116" t="str">
        <f t="shared" si="53"/>
        <v xml:space="preserve"> </v>
      </c>
      <c r="AE160" s="116" t="str">
        <f t="shared" si="54"/>
        <v xml:space="preserve"> </v>
      </c>
      <c r="AF160" s="116" t="str">
        <f t="shared" si="55"/>
        <v xml:space="preserve"> </v>
      </c>
      <c r="AG160" s="116" t="str">
        <f t="shared" si="56"/>
        <v xml:space="preserve"> </v>
      </c>
      <c r="AH160" s="121" t="str">
        <f t="shared" si="42"/>
        <v xml:space="preserve"> </v>
      </c>
    </row>
    <row r="161" spans="1:34" ht="17.100000000000001" customHeight="1" x14ac:dyDescent="0.25">
      <c r="A161" s="202">
        <f>BIODATA!A160</f>
        <v>155</v>
      </c>
      <c r="B161" s="202" t="str">
        <f>BIODATA!D160</f>
        <v>021011556</v>
      </c>
      <c r="C161" s="203" t="str">
        <f>BIODATA!E160</f>
        <v xml:space="preserve"> SAJIA WULAN DARI</v>
      </c>
      <c r="D161" s="205" t="str">
        <f>BIODATA!G160</f>
        <v>Administrasi Perkantoran</v>
      </c>
      <c r="E161" s="199"/>
      <c r="F161" s="199"/>
      <c r="G161" s="200"/>
      <c r="H161" s="200"/>
      <c r="I161" s="200"/>
      <c r="J161" s="200"/>
      <c r="K161" s="200"/>
      <c r="L161" s="200"/>
      <c r="M161" s="201"/>
      <c r="N161" s="201"/>
      <c r="O161" s="201"/>
      <c r="P161" s="201"/>
      <c r="Q161" s="201"/>
      <c r="R161" s="207" t="str">
        <f t="shared" si="43"/>
        <v xml:space="preserve"> </v>
      </c>
      <c r="S161" s="19"/>
      <c r="U161" s="116" t="str">
        <f t="shared" si="44"/>
        <v xml:space="preserve"> </v>
      </c>
      <c r="V161" s="116" t="str">
        <f t="shared" si="45"/>
        <v xml:space="preserve"> </v>
      </c>
      <c r="W161" s="116" t="str">
        <f t="shared" si="46"/>
        <v xml:space="preserve"> </v>
      </c>
      <c r="X161" s="116" t="str">
        <f t="shared" si="47"/>
        <v xml:space="preserve"> </v>
      </c>
      <c r="Y161" s="116" t="str">
        <f t="shared" si="48"/>
        <v xml:space="preserve"> </v>
      </c>
      <c r="Z161" s="116" t="str">
        <f t="shared" si="49"/>
        <v xml:space="preserve"> </v>
      </c>
      <c r="AA161" s="116" t="str">
        <f t="shared" si="50"/>
        <v xml:space="preserve"> </v>
      </c>
      <c r="AB161" s="116" t="str">
        <f t="shared" si="51"/>
        <v xml:space="preserve"> </v>
      </c>
      <c r="AC161" s="116" t="str">
        <f t="shared" si="52"/>
        <v xml:space="preserve"> </v>
      </c>
      <c r="AD161" s="116" t="str">
        <f t="shared" si="53"/>
        <v xml:space="preserve"> </v>
      </c>
      <c r="AE161" s="116" t="str">
        <f t="shared" si="54"/>
        <v xml:space="preserve"> </v>
      </c>
      <c r="AF161" s="116" t="str">
        <f t="shared" si="55"/>
        <v xml:space="preserve"> </v>
      </c>
      <c r="AG161" s="116" t="str">
        <f t="shared" si="56"/>
        <v xml:space="preserve"> </v>
      </c>
      <c r="AH161" s="121" t="str">
        <f t="shared" si="42"/>
        <v xml:space="preserve"> </v>
      </c>
    </row>
    <row r="162" spans="1:34" ht="17.100000000000001" customHeight="1" x14ac:dyDescent="0.25">
      <c r="A162" s="202">
        <f>BIODATA!A161</f>
        <v>156</v>
      </c>
      <c r="B162" s="202" t="str">
        <f>BIODATA!D161</f>
        <v>021011565</v>
      </c>
      <c r="C162" s="203" t="str">
        <f>BIODATA!E161</f>
        <v xml:space="preserve"> SHELA NOVIANTI</v>
      </c>
      <c r="D162" s="205" t="str">
        <f>BIODATA!G161</f>
        <v>Administrasi Perkantoran</v>
      </c>
      <c r="E162" s="199"/>
      <c r="F162" s="199"/>
      <c r="G162" s="200"/>
      <c r="H162" s="200"/>
      <c r="I162" s="200"/>
      <c r="J162" s="200"/>
      <c r="K162" s="200"/>
      <c r="L162" s="200"/>
      <c r="M162" s="201"/>
      <c r="N162" s="201"/>
      <c r="O162" s="201"/>
      <c r="P162" s="201"/>
      <c r="Q162" s="201"/>
      <c r="R162" s="207" t="str">
        <f t="shared" si="43"/>
        <v xml:space="preserve"> </v>
      </c>
      <c r="S162" s="19"/>
      <c r="U162" s="116" t="str">
        <f t="shared" si="44"/>
        <v xml:space="preserve"> </v>
      </c>
      <c r="V162" s="116" t="str">
        <f t="shared" si="45"/>
        <v xml:space="preserve"> </v>
      </c>
      <c r="W162" s="116" t="str">
        <f t="shared" si="46"/>
        <v xml:space="preserve"> </v>
      </c>
      <c r="X162" s="116" t="str">
        <f t="shared" si="47"/>
        <v xml:space="preserve"> </v>
      </c>
      <c r="Y162" s="116" t="str">
        <f t="shared" si="48"/>
        <v xml:space="preserve"> </v>
      </c>
      <c r="Z162" s="116" t="str">
        <f t="shared" si="49"/>
        <v xml:space="preserve"> </v>
      </c>
      <c r="AA162" s="116" t="str">
        <f t="shared" si="50"/>
        <v xml:space="preserve"> </v>
      </c>
      <c r="AB162" s="116" t="str">
        <f t="shared" si="51"/>
        <v xml:space="preserve"> </v>
      </c>
      <c r="AC162" s="116" t="str">
        <f t="shared" si="52"/>
        <v xml:space="preserve"> </v>
      </c>
      <c r="AD162" s="116" t="str">
        <f t="shared" si="53"/>
        <v xml:space="preserve"> </v>
      </c>
      <c r="AE162" s="116" t="str">
        <f t="shared" si="54"/>
        <v xml:space="preserve"> </v>
      </c>
      <c r="AF162" s="116" t="str">
        <f t="shared" si="55"/>
        <v xml:space="preserve"> </v>
      </c>
      <c r="AG162" s="116" t="str">
        <f t="shared" si="56"/>
        <v xml:space="preserve"> </v>
      </c>
      <c r="AH162" s="121" t="str">
        <f t="shared" si="42"/>
        <v xml:space="preserve"> </v>
      </c>
    </row>
    <row r="163" spans="1:34" ht="17.100000000000001" customHeight="1" x14ac:dyDescent="0.25">
      <c r="A163" s="202">
        <f>BIODATA!A162</f>
        <v>157</v>
      </c>
      <c r="B163" s="202" t="str">
        <f>BIODATA!D162</f>
        <v>021011574</v>
      </c>
      <c r="C163" s="203" t="str">
        <f>BIODATA!E162</f>
        <v xml:space="preserve"> SUPRIHATIN</v>
      </c>
      <c r="D163" s="205" t="str">
        <f>BIODATA!G162</f>
        <v>Administrasi Perkantoran</v>
      </c>
      <c r="E163" s="199"/>
      <c r="F163" s="199"/>
      <c r="G163" s="200"/>
      <c r="H163" s="200"/>
      <c r="I163" s="200"/>
      <c r="J163" s="200"/>
      <c r="K163" s="200"/>
      <c r="L163" s="200"/>
      <c r="M163" s="201"/>
      <c r="N163" s="201"/>
      <c r="O163" s="201"/>
      <c r="P163" s="201"/>
      <c r="Q163" s="201"/>
      <c r="R163" s="207" t="str">
        <f t="shared" si="43"/>
        <v xml:space="preserve"> </v>
      </c>
      <c r="S163" s="19"/>
      <c r="U163" s="116" t="str">
        <f t="shared" si="44"/>
        <v xml:space="preserve"> </v>
      </c>
      <c r="V163" s="116" t="str">
        <f t="shared" si="45"/>
        <v xml:space="preserve"> </v>
      </c>
      <c r="W163" s="116" t="str">
        <f t="shared" si="46"/>
        <v xml:space="preserve"> </v>
      </c>
      <c r="X163" s="116" t="str">
        <f t="shared" si="47"/>
        <v xml:space="preserve"> </v>
      </c>
      <c r="Y163" s="116" t="str">
        <f t="shared" si="48"/>
        <v xml:space="preserve"> </v>
      </c>
      <c r="Z163" s="116" t="str">
        <f t="shared" si="49"/>
        <v xml:space="preserve"> </v>
      </c>
      <c r="AA163" s="116" t="str">
        <f t="shared" si="50"/>
        <v xml:space="preserve"> </v>
      </c>
      <c r="AB163" s="116" t="str">
        <f t="shared" si="51"/>
        <v xml:space="preserve"> </v>
      </c>
      <c r="AC163" s="116" t="str">
        <f t="shared" si="52"/>
        <v xml:space="preserve"> </v>
      </c>
      <c r="AD163" s="116" t="str">
        <f t="shared" si="53"/>
        <v xml:space="preserve"> </v>
      </c>
      <c r="AE163" s="116" t="str">
        <f t="shared" si="54"/>
        <v xml:space="preserve"> </v>
      </c>
      <c r="AF163" s="116" t="str">
        <f t="shared" si="55"/>
        <v xml:space="preserve"> </v>
      </c>
      <c r="AG163" s="116" t="str">
        <f t="shared" si="56"/>
        <v xml:space="preserve"> </v>
      </c>
      <c r="AH163" s="121" t="str">
        <f t="shared" si="42"/>
        <v xml:space="preserve"> </v>
      </c>
    </row>
    <row r="164" spans="1:34" ht="17.100000000000001" customHeight="1" x14ac:dyDescent="0.25">
      <c r="A164" s="202">
        <f>BIODATA!A163</f>
        <v>158</v>
      </c>
      <c r="B164" s="202" t="str">
        <f>BIODATA!D163</f>
        <v>021011583</v>
      </c>
      <c r="C164" s="203" t="str">
        <f>BIODATA!E163</f>
        <v xml:space="preserve"> SUSANTI MULIA</v>
      </c>
      <c r="D164" s="205" t="str">
        <f>BIODATA!G163</f>
        <v>Administrasi Perkantoran</v>
      </c>
      <c r="E164" s="199"/>
      <c r="F164" s="199"/>
      <c r="G164" s="200"/>
      <c r="H164" s="200"/>
      <c r="I164" s="200"/>
      <c r="J164" s="200"/>
      <c r="K164" s="200"/>
      <c r="L164" s="200"/>
      <c r="M164" s="201"/>
      <c r="N164" s="201"/>
      <c r="O164" s="201"/>
      <c r="P164" s="201"/>
      <c r="Q164" s="201"/>
      <c r="R164" s="207" t="str">
        <f t="shared" si="43"/>
        <v xml:space="preserve"> </v>
      </c>
      <c r="S164" s="19"/>
      <c r="U164" s="116" t="str">
        <f t="shared" si="44"/>
        <v xml:space="preserve"> </v>
      </c>
      <c r="V164" s="116" t="str">
        <f t="shared" si="45"/>
        <v xml:space="preserve"> </v>
      </c>
      <c r="W164" s="116" t="str">
        <f t="shared" si="46"/>
        <v xml:space="preserve"> </v>
      </c>
      <c r="X164" s="116" t="str">
        <f t="shared" si="47"/>
        <v xml:space="preserve"> </v>
      </c>
      <c r="Y164" s="116" t="str">
        <f t="shared" si="48"/>
        <v xml:space="preserve"> </v>
      </c>
      <c r="Z164" s="116" t="str">
        <f t="shared" si="49"/>
        <v xml:space="preserve"> </v>
      </c>
      <c r="AA164" s="116" t="str">
        <f t="shared" si="50"/>
        <v xml:space="preserve"> </v>
      </c>
      <c r="AB164" s="116" t="str">
        <f t="shared" si="51"/>
        <v xml:space="preserve"> </v>
      </c>
      <c r="AC164" s="116" t="str">
        <f t="shared" si="52"/>
        <v xml:space="preserve"> </v>
      </c>
      <c r="AD164" s="116" t="str">
        <f t="shared" si="53"/>
        <v xml:space="preserve"> </v>
      </c>
      <c r="AE164" s="116" t="str">
        <f t="shared" si="54"/>
        <v xml:space="preserve"> </v>
      </c>
      <c r="AF164" s="116" t="str">
        <f t="shared" si="55"/>
        <v xml:space="preserve"> </v>
      </c>
      <c r="AG164" s="116" t="str">
        <f t="shared" si="56"/>
        <v xml:space="preserve"> </v>
      </c>
      <c r="AH164" s="121" t="str">
        <f t="shared" si="42"/>
        <v xml:space="preserve"> </v>
      </c>
    </row>
    <row r="165" spans="1:34" ht="17.100000000000001" customHeight="1" x14ac:dyDescent="0.25">
      <c r="A165" s="202">
        <f>BIODATA!A164</f>
        <v>159</v>
      </c>
      <c r="B165" s="202" t="str">
        <f>BIODATA!D164</f>
        <v>021011592</v>
      </c>
      <c r="C165" s="203" t="str">
        <f>BIODATA!E164</f>
        <v xml:space="preserve"> TIA MUTIARA</v>
      </c>
      <c r="D165" s="205" t="str">
        <f>BIODATA!G164</f>
        <v>Administrasi Perkantoran</v>
      </c>
      <c r="E165" s="199"/>
      <c r="F165" s="199"/>
      <c r="G165" s="200"/>
      <c r="H165" s="200"/>
      <c r="I165" s="200"/>
      <c r="J165" s="200"/>
      <c r="K165" s="200"/>
      <c r="L165" s="200"/>
      <c r="M165" s="201"/>
      <c r="N165" s="201"/>
      <c r="O165" s="201"/>
      <c r="P165" s="201"/>
      <c r="Q165" s="201"/>
      <c r="R165" s="207" t="str">
        <f t="shared" si="43"/>
        <v xml:space="preserve"> </v>
      </c>
      <c r="S165" s="19"/>
      <c r="U165" s="116" t="str">
        <f t="shared" si="44"/>
        <v xml:space="preserve"> </v>
      </c>
      <c r="V165" s="116" t="str">
        <f t="shared" si="45"/>
        <v xml:space="preserve"> </v>
      </c>
      <c r="W165" s="116" t="str">
        <f t="shared" si="46"/>
        <v xml:space="preserve"> </v>
      </c>
      <c r="X165" s="116" t="str">
        <f t="shared" si="47"/>
        <v xml:space="preserve"> </v>
      </c>
      <c r="Y165" s="116" t="str">
        <f t="shared" si="48"/>
        <v xml:space="preserve"> </v>
      </c>
      <c r="Z165" s="116" t="str">
        <f t="shared" si="49"/>
        <v xml:space="preserve"> </v>
      </c>
      <c r="AA165" s="116" t="str">
        <f t="shared" si="50"/>
        <v xml:space="preserve"> </v>
      </c>
      <c r="AB165" s="116" t="str">
        <f t="shared" si="51"/>
        <v xml:space="preserve"> </v>
      </c>
      <c r="AC165" s="116" t="str">
        <f t="shared" si="52"/>
        <v xml:space="preserve"> </v>
      </c>
      <c r="AD165" s="116" t="str">
        <f t="shared" si="53"/>
        <v xml:space="preserve"> </v>
      </c>
      <c r="AE165" s="116" t="str">
        <f t="shared" si="54"/>
        <v xml:space="preserve"> </v>
      </c>
      <c r="AF165" s="116" t="str">
        <f t="shared" si="55"/>
        <v xml:space="preserve"> </v>
      </c>
      <c r="AG165" s="116" t="str">
        <f t="shared" si="56"/>
        <v xml:space="preserve"> </v>
      </c>
      <c r="AH165" s="121" t="str">
        <f t="shared" si="42"/>
        <v xml:space="preserve"> </v>
      </c>
    </row>
    <row r="166" spans="1:34" ht="17.100000000000001" customHeight="1" x14ac:dyDescent="0.25">
      <c r="A166" s="202">
        <f>BIODATA!A165</f>
        <v>160</v>
      </c>
      <c r="B166" s="202" t="str">
        <f>BIODATA!D165</f>
        <v>021011609</v>
      </c>
      <c r="C166" s="203" t="str">
        <f>BIODATA!E165</f>
        <v xml:space="preserve"> TRI PUJA ASTUTI</v>
      </c>
      <c r="D166" s="205" t="str">
        <f>BIODATA!G165</f>
        <v>Administrasi Perkantoran</v>
      </c>
      <c r="E166" s="199"/>
      <c r="F166" s="199"/>
      <c r="G166" s="200"/>
      <c r="H166" s="200"/>
      <c r="I166" s="200"/>
      <c r="J166" s="200"/>
      <c r="K166" s="200"/>
      <c r="L166" s="200"/>
      <c r="M166" s="201"/>
      <c r="N166" s="201"/>
      <c r="O166" s="201"/>
      <c r="P166" s="201"/>
      <c r="Q166" s="201"/>
      <c r="R166" s="207" t="str">
        <f t="shared" si="43"/>
        <v xml:space="preserve"> </v>
      </c>
      <c r="S166" s="19"/>
      <c r="U166" s="116" t="str">
        <f t="shared" si="44"/>
        <v xml:space="preserve"> </v>
      </c>
      <c r="V166" s="116" t="str">
        <f t="shared" si="45"/>
        <v xml:space="preserve"> </v>
      </c>
      <c r="W166" s="116" t="str">
        <f t="shared" si="46"/>
        <v xml:space="preserve"> </v>
      </c>
      <c r="X166" s="116" t="str">
        <f t="shared" si="47"/>
        <v xml:space="preserve"> </v>
      </c>
      <c r="Y166" s="116" t="str">
        <f t="shared" si="48"/>
        <v xml:space="preserve"> </v>
      </c>
      <c r="Z166" s="116" t="str">
        <f t="shared" si="49"/>
        <v xml:space="preserve"> </v>
      </c>
      <c r="AA166" s="116" t="str">
        <f t="shared" si="50"/>
        <v xml:space="preserve"> </v>
      </c>
      <c r="AB166" s="116" t="str">
        <f t="shared" si="51"/>
        <v xml:space="preserve"> </v>
      </c>
      <c r="AC166" s="116" t="str">
        <f t="shared" si="52"/>
        <v xml:space="preserve"> </v>
      </c>
      <c r="AD166" s="116" t="str">
        <f t="shared" si="53"/>
        <v xml:space="preserve"> </v>
      </c>
      <c r="AE166" s="116" t="str">
        <f t="shared" si="54"/>
        <v xml:space="preserve"> </v>
      </c>
      <c r="AF166" s="116" t="str">
        <f t="shared" si="55"/>
        <v xml:space="preserve"> </v>
      </c>
      <c r="AG166" s="116" t="str">
        <f t="shared" si="56"/>
        <v xml:space="preserve"> </v>
      </c>
      <c r="AH166" s="121" t="str">
        <f t="shared" si="42"/>
        <v xml:space="preserve"> </v>
      </c>
    </row>
    <row r="167" spans="1:34" ht="17.100000000000001" customHeight="1" x14ac:dyDescent="0.25">
      <c r="A167" s="202">
        <f>BIODATA!A166</f>
        <v>161</v>
      </c>
      <c r="B167" s="202" t="str">
        <f>BIODATA!D166</f>
        <v>021011618</v>
      </c>
      <c r="C167" s="203" t="str">
        <f>BIODATA!E166</f>
        <v xml:space="preserve"> TRI  REPICO INDANI</v>
      </c>
      <c r="D167" s="205" t="str">
        <f>BIODATA!G166</f>
        <v>Administrasi Perkantoran</v>
      </c>
      <c r="E167" s="199"/>
      <c r="F167" s="199"/>
      <c r="G167" s="200"/>
      <c r="H167" s="200"/>
      <c r="I167" s="200"/>
      <c r="J167" s="200"/>
      <c r="K167" s="200"/>
      <c r="L167" s="200"/>
      <c r="M167" s="201"/>
      <c r="N167" s="201"/>
      <c r="O167" s="201"/>
      <c r="P167" s="201"/>
      <c r="Q167" s="201"/>
      <c r="R167" s="207" t="str">
        <f t="shared" si="43"/>
        <v xml:space="preserve"> </v>
      </c>
      <c r="S167" s="19"/>
      <c r="U167" s="116" t="str">
        <f t="shared" si="44"/>
        <v xml:space="preserve"> </v>
      </c>
      <c r="V167" s="116" t="str">
        <f t="shared" si="45"/>
        <v xml:space="preserve"> </v>
      </c>
      <c r="W167" s="116" t="str">
        <f t="shared" si="46"/>
        <v xml:space="preserve"> </v>
      </c>
      <c r="X167" s="116" t="str">
        <f t="shared" si="47"/>
        <v xml:space="preserve"> </v>
      </c>
      <c r="Y167" s="116" t="str">
        <f t="shared" si="48"/>
        <v xml:space="preserve"> </v>
      </c>
      <c r="Z167" s="116" t="str">
        <f t="shared" si="49"/>
        <v xml:space="preserve"> </v>
      </c>
      <c r="AA167" s="116" t="str">
        <f t="shared" si="50"/>
        <v xml:space="preserve"> </v>
      </c>
      <c r="AB167" s="116" t="str">
        <f t="shared" si="51"/>
        <v xml:space="preserve"> </v>
      </c>
      <c r="AC167" s="116" t="str">
        <f t="shared" si="52"/>
        <v xml:space="preserve"> </v>
      </c>
      <c r="AD167" s="116" t="str">
        <f t="shared" si="53"/>
        <v xml:space="preserve"> </v>
      </c>
      <c r="AE167" s="116" t="str">
        <f t="shared" si="54"/>
        <v xml:space="preserve"> </v>
      </c>
      <c r="AF167" s="116" t="str">
        <f t="shared" si="55"/>
        <v xml:space="preserve"> </v>
      </c>
      <c r="AG167" s="116" t="str">
        <f t="shared" si="56"/>
        <v xml:space="preserve"> </v>
      </c>
      <c r="AH167" s="121" t="str">
        <f t="shared" si="42"/>
        <v xml:space="preserve"> </v>
      </c>
    </row>
    <row r="168" spans="1:34" ht="17.100000000000001" customHeight="1" x14ac:dyDescent="0.25">
      <c r="A168" s="202">
        <f>BIODATA!A167</f>
        <v>162</v>
      </c>
      <c r="B168" s="202" t="str">
        <f>BIODATA!D167</f>
        <v>021011627</v>
      </c>
      <c r="C168" s="203" t="str">
        <f>BIODATA!E167</f>
        <v xml:space="preserve"> VINANDA PRATAMI RAMDANI</v>
      </c>
      <c r="D168" s="205" t="str">
        <f>BIODATA!G167</f>
        <v>Administrasi Perkantoran</v>
      </c>
      <c r="E168" s="199"/>
      <c r="F168" s="199"/>
      <c r="G168" s="200"/>
      <c r="H168" s="200"/>
      <c r="I168" s="200"/>
      <c r="J168" s="200"/>
      <c r="K168" s="200"/>
      <c r="L168" s="200"/>
      <c r="M168" s="201"/>
      <c r="N168" s="201"/>
      <c r="O168" s="201"/>
      <c r="P168" s="201"/>
      <c r="Q168" s="201"/>
      <c r="R168" s="207" t="str">
        <f t="shared" si="43"/>
        <v xml:space="preserve"> </v>
      </c>
      <c r="S168" s="19"/>
      <c r="U168" s="116" t="str">
        <f t="shared" si="44"/>
        <v xml:space="preserve"> </v>
      </c>
      <c r="V168" s="116" t="str">
        <f t="shared" si="45"/>
        <v xml:space="preserve"> </v>
      </c>
      <c r="W168" s="116" t="str">
        <f t="shared" si="46"/>
        <v xml:space="preserve"> </v>
      </c>
      <c r="X168" s="116" t="str">
        <f t="shared" si="47"/>
        <v xml:space="preserve"> </v>
      </c>
      <c r="Y168" s="116" t="str">
        <f t="shared" si="48"/>
        <v xml:space="preserve"> </v>
      </c>
      <c r="Z168" s="116" t="str">
        <f t="shared" si="49"/>
        <v xml:space="preserve"> </v>
      </c>
      <c r="AA168" s="116" t="str">
        <f t="shared" si="50"/>
        <v xml:space="preserve"> </v>
      </c>
      <c r="AB168" s="116" t="str">
        <f t="shared" si="51"/>
        <v xml:space="preserve"> </v>
      </c>
      <c r="AC168" s="116" t="str">
        <f t="shared" si="52"/>
        <v xml:space="preserve"> </v>
      </c>
      <c r="AD168" s="116" t="str">
        <f t="shared" si="53"/>
        <v xml:space="preserve"> </v>
      </c>
      <c r="AE168" s="116" t="str">
        <f t="shared" si="54"/>
        <v xml:space="preserve"> </v>
      </c>
      <c r="AF168" s="116" t="str">
        <f t="shared" si="55"/>
        <v xml:space="preserve"> </v>
      </c>
      <c r="AG168" s="116" t="str">
        <f t="shared" si="56"/>
        <v xml:space="preserve"> </v>
      </c>
      <c r="AH168" s="121" t="str">
        <f t="shared" si="42"/>
        <v xml:space="preserve"> </v>
      </c>
    </row>
    <row r="169" spans="1:34" ht="17.100000000000001" customHeight="1" x14ac:dyDescent="0.25">
      <c r="A169" s="202">
        <f>BIODATA!A168</f>
        <v>163</v>
      </c>
      <c r="B169" s="202" t="str">
        <f>BIODATA!D168</f>
        <v>021011636</v>
      </c>
      <c r="C169" s="203" t="str">
        <f>BIODATA!E168</f>
        <v xml:space="preserve"> YANTI HERLINA</v>
      </c>
      <c r="D169" s="205" t="str">
        <f>BIODATA!G168</f>
        <v>Administrasi Perkantoran</v>
      </c>
      <c r="E169" s="199"/>
      <c r="F169" s="199"/>
      <c r="G169" s="200"/>
      <c r="H169" s="200"/>
      <c r="I169" s="200"/>
      <c r="J169" s="200"/>
      <c r="K169" s="200"/>
      <c r="L169" s="200"/>
      <c r="M169" s="201"/>
      <c r="N169" s="201"/>
      <c r="O169" s="201"/>
      <c r="P169" s="201"/>
      <c r="Q169" s="201"/>
      <c r="R169" s="207" t="str">
        <f t="shared" si="43"/>
        <v xml:space="preserve"> </v>
      </c>
      <c r="S169" s="19"/>
      <c r="U169" s="116" t="str">
        <f t="shared" si="44"/>
        <v xml:space="preserve"> </v>
      </c>
      <c r="V169" s="116" t="str">
        <f t="shared" si="45"/>
        <v xml:space="preserve"> </v>
      </c>
      <c r="W169" s="116" t="str">
        <f t="shared" si="46"/>
        <v xml:space="preserve"> </v>
      </c>
      <c r="X169" s="116" t="str">
        <f t="shared" si="47"/>
        <v xml:space="preserve"> </v>
      </c>
      <c r="Y169" s="116" t="str">
        <f t="shared" si="48"/>
        <v xml:space="preserve"> </v>
      </c>
      <c r="Z169" s="116" t="str">
        <f t="shared" si="49"/>
        <v xml:space="preserve"> </v>
      </c>
      <c r="AA169" s="116" t="str">
        <f t="shared" si="50"/>
        <v xml:space="preserve"> </v>
      </c>
      <c r="AB169" s="116" t="str">
        <f t="shared" si="51"/>
        <v xml:space="preserve"> </v>
      </c>
      <c r="AC169" s="116" t="str">
        <f t="shared" si="52"/>
        <v xml:space="preserve"> </v>
      </c>
      <c r="AD169" s="116" t="str">
        <f t="shared" si="53"/>
        <v xml:space="preserve"> </v>
      </c>
      <c r="AE169" s="116" t="str">
        <f t="shared" si="54"/>
        <v xml:space="preserve"> </v>
      </c>
      <c r="AF169" s="116" t="str">
        <f t="shared" si="55"/>
        <v xml:space="preserve"> </v>
      </c>
      <c r="AG169" s="116" t="str">
        <f t="shared" si="56"/>
        <v xml:space="preserve"> </v>
      </c>
      <c r="AH169" s="121" t="str">
        <f t="shared" si="42"/>
        <v xml:space="preserve"> </v>
      </c>
    </row>
    <row r="170" spans="1:34" ht="17.100000000000001" customHeight="1" x14ac:dyDescent="0.25">
      <c r="A170" s="202">
        <f>BIODATA!A169</f>
        <v>164</v>
      </c>
      <c r="B170" s="202" t="str">
        <f>BIODATA!D169</f>
        <v>021011645</v>
      </c>
      <c r="C170" s="203" t="str">
        <f>BIODATA!E169</f>
        <v xml:space="preserve"> YOLANDA ARLI TRI MONICA SARI</v>
      </c>
      <c r="D170" s="205" t="str">
        <f>BIODATA!G169</f>
        <v>Administrasi Perkantoran</v>
      </c>
      <c r="E170" s="199"/>
      <c r="F170" s="199"/>
      <c r="G170" s="200"/>
      <c r="H170" s="200"/>
      <c r="I170" s="200"/>
      <c r="J170" s="200"/>
      <c r="K170" s="200"/>
      <c r="L170" s="200"/>
      <c r="M170" s="201"/>
      <c r="N170" s="201"/>
      <c r="O170" s="201"/>
      <c r="P170" s="201"/>
      <c r="Q170" s="201"/>
      <c r="R170" s="207" t="str">
        <f t="shared" si="43"/>
        <v xml:space="preserve"> </v>
      </c>
      <c r="S170" s="19"/>
      <c r="U170" s="116" t="str">
        <f t="shared" si="44"/>
        <v xml:space="preserve"> </v>
      </c>
      <c r="V170" s="116" t="str">
        <f t="shared" si="45"/>
        <v xml:space="preserve"> </v>
      </c>
      <c r="W170" s="116" t="str">
        <f t="shared" si="46"/>
        <v xml:space="preserve"> </v>
      </c>
      <c r="X170" s="116" t="str">
        <f t="shared" si="47"/>
        <v xml:space="preserve"> </v>
      </c>
      <c r="Y170" s="116" t="str">
        <f t="shared" si="48"/>
        <v xml:space="preserve"> </v>
      </c>
      <c r="Z170" s="116" t="str">
        <f t="shared" si="49"/>
        <v xml:space="preserve"> </v>
      </c>
      <c r="AA170" s="116" t="str">
        <f t="shared" si="50"/>
        <v xml:space="preserve"> </v>
      </c>
      <c r="AB170" s="116" t="str">
        <f t="shared" si="51"/>
        <v xml:space="preserve"> </v>
      </c>
      <c r="AC170" s="116" t="str">
        <f t="shared" si="52"/>
        <v xml:space="preserve"> </v>
      </c>
      <c r="AD170" s="116" t="str">
        <f t="shared" si="53"/>
        <v xml:space="preserve"> </v>
      </c>
      <c r="AE170" s="116" t="str">
        <f t="shared" si="54"/>
        <v xml:space="preserve"> </v>
      </c>
      <c r="AF170" s="116" t="str">
        <f t="shared" si="55"/>
        <v xml:space="preserve"> </v>
      </c>
      <c r="AG170" s="116" t="str">
        <f t="shared" si="56"/>
        <v xml:space="preserve"> </v>
      </c>
      <c r="AH170" s="121" t="str">
        <f t="shared" si="42"/>
        <v xml:space="preserve"> </v>
      </c>
    </row>
    <row r="171" spans="1:34" ht="17.100000000000001" customHeight="1" x14ac:dyDescent="0.25">
      <c r="A171" s="202">
        <f>BIODATA!A170</f>
        <v>165</v>
      </c>
      <c r="B171" s="202" t="str">
        <f>BIODATA!D170</f>
        <v>021011654</v>
      </c>
      <c r="C171" s="203" t="str">
        <f>BIODATA!E170</f>
        <v xml:space="preserve"> AISYAH</v>
      </c>
      <c r="D171" s="205" t="str">
        <f>BIODATA!G170</f>
        <v>Administrasi Perkantoran</v>
      </c>
      <c r="E171" s="199"/>
      <c r="F171" s="199"/>
      <c r="G171" s="200"/>
      <c r="H171" s="200"/>
      <c r="I171" s="200"/>
      <c r="J171" s="200"/>
      <c r="K171" s="200"/>
      <c r="L171" s="200"/>
      <c r="M171" s="201"/>
      <c r="N171" s="201"/>
      <c r="O171" s="201"/>
      <c r="P171" s="201"/>
      <c r="Q171" s="201"/>
      <c r="R171" s="207" t="str">
        <f t="shared" si="43"/>
        <v xml:space="preserve"> </v>
      </c>
      <c r="S171" s="19"/>
      <c r="U171" s="116" t="str">
        <f t="shared" si="44"/>
        <v xml:space="preserve"> </v>
      </c>
      <c r="V171" s="116" t="str">
        <f t="shared" si="45"/>
        <v xml:space="preserve"> </v>
      </c>
      <c r="W171" s="116" t="str">
        <f t="shared" si="46"/>
        <v xml:space="preserve"> </v>
      </c>
      <c r="X171" s="116" t="str">
        <f t="shared" si="47"/>
        <v xml:space="preserve"> </v>
      </c>
      <c r="Y171" s="116" t="str">
        <f t="shared" si="48"/>
        <v xml:space="preserve"> </v>
      </c>
      <c r="Z171" s="116" t="str">
        <f t="shared" si="49"/>
        <v xml:space="preserve"> </v>
      </c>
      <c r="AA171" s="116" t="str">
        <f t="shared" si="50"/>
        <v xml:space="preserve"> </v>
      </c>
      <c r="AB171" s="116" t="str">
        <f t="shared" si="51"/>
        <v xml:space="preserve"> </v>
      </c>
      <c r="AC171" s="116" t="str">
        <f t="shared" si="52"/>
        <v xml:space="preserve"> </v>
      </c>
      <c r="AD171" s="116" t="str">
        <f t="shared" si="53"/>
        <v xml:space="preserve"> </v>
      </c>
      <c r="AE171" s="116" t="str">
        <f t="shared" si="54"/>
        <v xml:space="preserve"> </v>
      </c>
      <c r="AF171" s="116" t="str">
        <f t="shared" si="55"/>
        <v xml:space="preserve"> </v>
      </c>
      <c r="AG171" s="116" t="str">
        <f t="shared" si="56"/>
        <v xml:space="preserve"> </v>
      </c>
      <c r="AH171" s="121" t="str">
        <f t="shared" si="42"/>
        <v xml:space="preserve"> </v>
      </c>
    </row>
    <row r="172" spans="1:34" ht="17.100000000000001" customHeight="1" x14ac:dyDescent="0.25">
      <c r="A172" s="202">
        <f>BIODATA!A171</f>
        <v>166</v>
      </c>
      <c r="B172" s="202" t="str">
        <f>BIODATA!D171</f>
        <v>021011663</v>
      </c>
      <c r="C172" s="203" t="str">
        <f>BIODATA!E171</f>
        <v xml:space="preserve"> ANDIKA PUTRA NUGRAHA</v>
      </c>
      <c r="D172" s="205" t="str">
        <f>BIODATA!G171</f>
        <v>Administrasi Perkantoran</v>
      </c>
      <c r="E172" s="199"/>
      <c r="F172" s="199"/>
      <c r="G172" s="200"/>
      <c r="H172" s="200"/>
      <c r="I172" s="200"/>
      <c r="J172" s="200"/>
      <c r="K172" s="200"/>
      <c r="L172" s="200"/>
      <c r="M172" s="201"/>
      <c r="N172" s="201"/>
      <c r="O172" s="201"/>
      <c r="P172" s="201"/>
      <c r="Q172" s="201"/>
      <c r="R172" s="207" t="str">
        <f t="shared" si="43"/>
        <v xml:space="preserve"> </v>
      </c>
      <c r="S172" s="19"/>
      <c r="U172" s="116" t="str">
        <f t="shared" si="44"/>
        <v xml:space="preserve"> </v>
      </c>
      <c r="V172" s="116" t="str">
        <f t="shared" si="45"/>
        <v xml:space="preserve"> </v>
      </c>
      <c r="W172" s="116" t="str">
        <f t="shared" si="46"/>
        <v xml:space="preserve"> </v>
      </c>
      <c r="X172" s="116" t="str">
        <f t="shared" si="47"/>
        <v xml:space="preserve"> </v>
      </c>
      <c r="Y172" s="116" t="str">
        <f t="shared" si="48"/>
        <v xml:space="preserve"> </v>
      </c>
      <c r="Z172" s="116" t="str">
        <f t="shared" si="49"/>
        <v xml:space="preserve"> </v>
      </c>
      <c r="AA172" s="116" t="str">
        <f t="shared" si="50"/>
        <v xml:space="preserve"> </v>
      </c>
      <c r="AB172" s="116" t="str">
        <f t="shared" si="51"/>
        <v xml:space="preserve"> </v>
      </c>
      <c r="AC172" s="116" t="str">
        <f t="shared" si="52"/>
        <v xml:space="preserve"> </v>
      </c>
      <c r="AD172" s="116" t="str">
        <f t="shared" si="53"/>
        <v xml:space="preserve"> </v>
      </c>
      <c r="AE172" s="116" t="str">
        <f t="shared" si="54"/>
        <v xml:space="preserve"> </v>
      </c>
      <c r="AF172" s="116" t="str">
        <f t="shared" si="55"/>
        <v xml:space="preserve"> </v>
      </c>
      <c r="AG172" s="116" t="str">
        <f t="shared" si="56"/>
        <v xml:space="preserve"> </v>
      </c>
      <c r="AH172" s="121" t="str">
        <f t="shared" si="42"/>
        <v xml:space="preserve"> </v>
      </c>
    </row>
    <row r="173" spans="1:34" ht="17.100000000000001" customHeight="1" x14ac:dyDescent="0.25">
      <c r="A173" s="202">
        <f>BIODATA!A172</f>
        <v>167</v>
      </c>
      <c r="B173" s="202" t="str">
        <f>BIODATA!D172</f>
        <v>021011672</v>
      </c>
      <c r="C173" s="203" t="str">
        <f>BIODATA!E172</f>
        <v xml:space="preserve"> ANDRE  SAPUTRA</v>
      </c>
      <c r="D173" s="205" t="str">
        <f>BIODATA!G172</f>
        <v>Administrasi Perkantoran</v>
      </c>
      <c r="E173" s="199"/>
      <c r="F173" s="199"/>
      <c r="G173" s="200"/>
      <c r="H173" s="200"/>
      <c r="I173" s="200"/>
      <c r="J173" s="200"/>
      <c r="K173" s="200"/>
      <c r="L173" s="200"/>
      <c r="M173" s="201"/>
      <c r="N173" s="201"/>
      <c r="O173" s="201"/>
      <c r="P173" s="201"/>
      <c r="Q173" s="201"/>
      <c r="R173" s="207" t="str">
        <f t="shared" si="43"/>
        <v xml:space="preserve"> </v>
      </c>
      <c r="S173" s="19"/>
      <c r="U173" s="116" t="str">
        <f t="shared" si="44"/>
        <v xml:space="preserve"> </v>
      </c>
      <c r="V173" s="116" t="str">
        <f t="shared" si="45"/>
        <v xml:space="preserve"> </v>
      </c>
      <c r="W173" s="116" t="str">
        <f t="shared" si="46"/>
        <v xml:space="preserve"> </v>
      </c>
      <c r="X173" s="116" t="str">
        <f t="shared" si="47"/>
        <v xml:space="preserve"> </v>
      </c>
      <c r="Y173" s="116" t="str">
        <f t="shared" si="48"/>
        <v xml:space="preserve"> </v>
      </c>
      <c r="Z173" s="116" t="str">
        <f t="shared" si="49"/>
        <v xml:space="preserve"> </v>
      </c>
      <c r="AA173" s="116" t="str">
        <f t="shared" si="50"/>
        <v xml:space="preserve"> </v>
      </c>
      <c r="AB173" s="116" t="str">
        <f t="shared" si="51"/>
        <v xml:space="preserve"> </v>
      </c>
      <c r="AC173" s="116" t="str">
        <f t="shared" si="52"/>
        <v xml:space="preserve"> </v>
      </c>
      <c r="AD173" s="116" t="str">
        <f t="shared" si="53"/>
        <v xml:space="preserve"> </v>
      </c>
      <c r="AE173" s="116" t="str">
        <f t="shared" si="54"/>
        <v xml:space="preserve"> </v>
      </c>
      <c r="AF173" s="116" t="str">
        <f t="shared" si="55"/>
        <v xml:space="preserve"> </v>
      </c>
      <c r="AG173" s="116" t="str">
        <f t="shared" si="56"/>
        <v xml:space="preserve"> </v>
      </c>
      <c r="AH173" s="121" t="str">
        <f t="shared" si="42"/>
        <v xml:space="preserve"> </v>
      </c>
    </row>
    <row r="174" spans="1:34" ht="17.100000000000001" customHeight="1" x14ac:dyDescent="0.25">
      <c r="A174" s="202">
        <f>BIODATA!A173</f>
        <v>168</v>
      </c>
      <c r="B174" s="202" t="str">
        <f>BIODATA!D173</f>
        <v>021011689</v>
      </c>
      <c r="C174" s="203" t="str">
        <f>BIODATA!E173</f>
        <v xml:space="preserve"> ANGGA IHZA RAMBE</v>
      </c>
      <c r="D174" s="205" t="str">
        <f>BIODATA!G173</f>
        <v>Administrasi Perkantoran</v>
      </c>
      <c r="E174" s="199"/>
      <c r="F174" s="199"/>
      <c r="G174" s="200"/>
      <c r="H174" s="200"/>
      <c r="I174" s="200"/>
      <c r="J174" s="200"/>
      <c r="K174" s="200"/>
      <c r="L174" s="200"/>
      <c r="M174" s="201"/>
      <c r="N174" s="201"/>
      <c r="O174" s="201"/>
      <c r="P174" s="201"/>
      <c r="Q174" s="201"/>
      <c r="R174" s="207" t="str">
        <f t="shared" si="43"/>
        <v xml:space="preserve"> </v>
      </c>
      <c r="S174" s="19"/>
      <c r="U174" s="116" t="str">
        <f t="shared" si="44"/>
        <v xml:space="preserve"> </v>
      </c>
      <c r="V174" s="116" t="str">
        <f t="shared" si="45"/>
        <v xml:space="preserve"> </v>
      </c>
      <c r="W174" s="116" t="str">
        <f t="shared" si="46"/>
        <v xml:space="preserve"> </v>
      </c>
      <c r="X174" s="116" t="str">
        <f t="shared" si="47"/>
        <v xml:space="preserve"> </v>
      </c>
      <c r="Y174" s="116" t="str">
        <f t="shared" si="48"/>
        <v xml:space="preserve"> </v>
      </c>
      <c r="Z174" s="116" t="str">
        <f t="shared" si="49"/>
        <v xml:space="preserve"> </v>
      </c>
      <c r="AA174" s="116" t="str">
        <f t="shared" si="50"/>
        <v xml:space="preserve"> </v>
      </c>
      <c r="AB174" s="116" t="str">
        <f t="shared" si="51"/>
        <v xml:space="preserve"> </v>
      </c>
      <c r="AC174" s="116" t="str">
        <f t="shared" si="52"/>
        <v xml:space="preserve"> </v>
      </c>
      <c r="AD174" s="116" t="str">
        <f t="shared" si="53"/>
        <v xml:space="preserve"> </v>
      </c>
      <c r="AE174" s="116" t="str">
        <f t="shared" si="54"/>
        <v xml:space="preserve"> </v>
      </c>
      <c r="AF174" s="116" t="str">
        <f t="shared" si="55"/>
        <v xml:space="preserve"> </v>
      </c>
      <c r="AG174" s="116" t="str">
        <f t="shared" si="56"/>
        <v xml:space="preserve"> </v>
      </c>
      <c r="AH174" s="121" t="str">
        <f t="shared" si="42"/>
        <v xml:space="preserve"> </v>
      </c>
    </row>
    <row r="175" spans="1:34" ht="17.100000000000001" customHeight="1" x14ac:dyDescent="0.25">
      <c r="A175" s="202">
        <f>BIODATA!A174</f>
        <v>169</v>
      </c>
      <c r="B175" s="202" t="str">
        <f>BIODATA!D174</f>
        <v>021011698</v>
      </c>
      <c r="C175" s="203" t="str">
        <f>BIODATA!E174</f>
        <v xml:space="preserve"> ARIF ALFAUZAN DWI PUTRA</v>
      </c>
      <c r="D175" s="205" t="str">
        <f>BIODATA!G174</f>
        <v>Administrasi Perkantoran</v>
      </c>
      <c r="E175" s="199"/>
      <c r="F175" s="199"/>
      <c r="G175" s="200"/>
      <c r="H175" s="200"/>
      <c r="I175" s="200"/>
      <c r="J175" s="200"/>
      <c r="K175" s="200"/>
      <c r="L175" s="200"/>
      <c r="M175" s="201"/>
      <c r="N175" s="201"/>
      <c r="O175" s="201"/>
      <c r="P175" s="201"/>
      <c r="Q175" s="201"/>
      <c r="R175" s="207" t="str">
        <f t="shared" si="43"/>
        <v xml:space="preserve"> </v>
      </c>
      <c r="S175" s="19"/>
      <c r="U175" s="116" t="str">
        <f t="shared" si="44"/>
        <v xml:space="preserve"> </v>
      </c>
      <c r="V175" s="116" t="str">
        <f t="shared" si="45"/>
        <v xml:space="preserve"> </v>
      </c>
      <c r="W175" s="116" t="str">
        <f t="shared" si="46"/>
        <v xml:space="preserve"> </v>
      </c>
      <c r="X175" s="116" t="str">
        <f t="shared" si="47"/>
        <v xml:space="preserve"> </v>
      </c>
      <c r="Y175" s="116" t="str">
        <f t="shared" si="48"/>
        <v xml:space="preserve"> </v>
      </c>
      <c r="Z175" s="116" t="str">
        <f t="shared" si="49"/>
        <v xml:space="preserve"> </v>
      </c>
      <c r="AA175" s="116" t="str">
        <f t="shared" si="50"/>
        <v xml:space="preserve"> </v>
      </c>
      <c r="AB175" s="116" t="str">
        <f t="shared" si="51"/>
        <v xml:space="preserve"> </v>
      </c>
      <c r="AC175" s="116" t="str">
        <f t="shared" si="52"/>
        <v xml:space="preserve"> </v>
      </c>
      <c r="AD175" s="116" t="str">
        <f t="shared" si="53"/>
        <v xml:space="preserve"> </v>
      </c>
      <c r="AE175" s="116" t="str">
        <f t="shared" si="54"/>
        <v xml:space="preserve"> </v>
      </c>
      <c r="AF175" s="116" t="str">
        <f t="shared" si="55"/>
        <v xml:space="preserve"> </v>
      </c>
      <c r="AG175" s="116" t="str">
        <f t="shared" si="56"/>
        <v xml:space="preserve"> </v>
      </c>
      <c r="AH175" s="121" t="str">
        <f t="shared" si="42"/>
        <v xml:space="preserve"> </v>
      </c>
    </row>
    <row r="176" spans="1:34" ht="17.100000000000001" customHeight="1" x14ac:dyDescent="0.25">
      <c r="A176" s="202">
        <f>BIODATA!A175</f>
        <v>170</v>
      </c>
      <c r="B176" s="202" t="str">
        <f>BIODATA!D175</f>
        <v>021011707</v>
      </c>
      <c r="C176" s="203" t="str">
        <f>BIODATA!E175</f>
        <v xml:space="preserve"> DELI SAPITRI</v>
      </c>
      <c r="D176" s="205" t="str">
        <f>BIODATA!G175</f>
        <v>Administrasi Perkantoran</v>
      </c>
      <c r="E176" s="199"/>
      <c r="F176" s="199"/>
      <c r="G176" s="200"/>
      <c r="H176" s="200"/>
      <c r="I176" s="200"/>
      <c r="J176" s="200"/>
      <c r="K176" s="200"/>
      <c r="L176" s="200"/>
      <c r="M176" s="201"/>
      <c r="N176" s="201"/>
      <c r="O176" s="201"/>
      <c r="P176" s="201"/>
      <c r="Q176" s="201"/>
      <c r="R176" s="207" t="str">
        <f t="shared" si="43"/>
        <v xml:space="preserve"> </v>
      </c>
      <c r="S176" s="19"/>
      <c r="U176" s="116" t="str">
        <f t="shared" si="44"/>
        <v xml:space="preserve"> </v>
      </c>
      <c r="V176" s="116" t="str">
        <f t="shared" si="45"/>
        <v xml:space="preserve"> </v>
      </c>
      <c r="W176" s="116" t="str">
        <f t="shared" si="46"/>
        <v xml:space="preserve"> </v>
      </c>
      <c r="X176" s="116" t="str">
        <f t="shared" si="47"/>
        <v xml:space="preserve"> </v>
      </c>
      <c r="Y176" s="116" t="str">
        <f t="shared" si="48"/>
        <v xml:space="preserve"> </v>
      </c>
      <c r="Z176" s="116" t="str">
        <f t="shared" si="49"/>
        <v xml:space="preserve"> </v>
      </c>
      <c r="AA176" s="116" t="str">
        <f t="shared" si="50"/>
        <v xml:space="preserve"> </v>
      </c>
      <c r="AB176" s="116" t="str">
        <f t="shared" si="51"/>
        <v xml:space="preserve"> </v>
      </c>
      <c r="AC176" s="116" t="str">
        <f t="shared" si="52"/>
        <v xml:space="preserve"> </v>
      </c>
      <c r="AD176" s="116" t="str">
        <f t="shared" si="53"/>
        <v xml:space="preserve"> </v>
      </c>
      <c r="AE176" s="116" t="str">
        <f t="shared" si="54"/>
        <v xml:space="preserve"> </v>
      </c>
      <c r="AF176" s="116" t="str">
        <f t="shared" si="55"/>
        <v xml:space="preserve"> </v>
      </c>
      <c r="AG176" s="116" t="str">
        <f t="shared" si="56"/>
        <v xml:space="preserve"> </v>
      </c>
      <c r="AH176" s="121" t="str">
        <f t="shared" si="42"/>
        <v xml:space="preserve"> </v>
      </c>
    </row>
    <row r="177" spans="1:34" ht="17.100000000000001" customHeight="1" x14ac:dyDescent="0.25">
      <c r="A177" s="202">
        <f>BIODATA!A176</f>
        <v>171</v>
      </c>
      <c r="B177" s="202" t="str">
        <f>BIODATA!D176</f>
        <v>021011716</v>
      </c>
      <c r="C177" s="203" t="str">
        <f>BIODATA!E176</f>
        <v xml:space="preserve"> DEVI WINDA AFRILIANY</v>
      </c>
      <c r="D177" s="205" t="str">
        <f>BIODATA!G176</f>
        <v>Administrasi Perkantoran</v>
      </c>
      <c r="E177" s="199"/>
      <c r="F177" s="199"/>
      <c r="G177" s="200"/>
      <c r="H177" s="200"/>
      <c r="I177" s="200"/>
      <c r="J177" s="200"/>
      <c r="K177" s="200"/>
      <c r="L177" s="200"/>
      <c r="M177" s="201"/>
      <c r="N177" s="201"/>
      <c r="O177" s="201"/>
      <c r="P177" s="201"/>
      <c r="Q177" s="201"/>
      <c r="R177" s="207" t="str">
        <f t="shared" si="43"/>
        <v xml:space="preserve"> </v>
      </c>
      <c r="S177" s="19"/>
      <c r="U177" s="116" t="str">
        <f t="shared" si="44"/>
        <v xml:space="preserve"> </v>
      </c>
      <c r="V177" s="116" t="str">
        <f t="shared" si="45"/>
        <v xml:space="preserve"> </v>
      </c>
      <c r="W177" s="116" t="str">
        <f t="shared" si="46"/>
        <v xml:space="preserve"> </v>
      </c>
      <c r="X177" s="116" t="str">
        <f t="shared" si="47"/>
        <v xml:space="preserve"> </v>
      </c>
      <c r="Y177" s="116" t="str">
        <f t="shared" si="48"/>
        <v xml:space="preserve"> </v>
      </c>
      <c r="Z177" s="116" t="str">
        <f t="shared" si="49"/>
        <v xml:space="preserve"> </v>
      </c>
      <c r="AA177" s="116" t="str">
        <f t="shared" si="50"/>
        <v xml:space="preserve"> </v>
      </c>
      <c r="AB177" s="116" t="str">
        <f t="shared" si="51"/>
        <v xml:space="preserve"> </v>
      </c>
      <c r="AC177" s="116" t="str">
        <f t="shared" si="52"/>
        <v xml:space="preserve"> </v>
      </c>
      <c r="AD177" s="116" t="str">
        <f t="shared" si="53"/>
        <v xml:space="preserve"> </v>
      </c>
      <c r="AE177" s="116" t="str">
        <f t="shared" si="54"/>
        <v xml:space="preserve"> </v>
      </c>
      <c r="AF177" s="116" t="str">
        <f t="shared" si="55"/>
        <v xml:space="preserve"> </v>
      </c>
      <c r="AG177" s="116" t="str">
        <f t="shared" si="56"/>
        <v xml:space="preserve"> </v>
      </c>
      <c r="AH177" s="121" t="str">
        <f t="shared" si="42"/>
        <v xml:space="preserve"> </v>
      </c>
    </row>
    <row r="178" spans="1:34" ht="17.100000000000001" customHeight="1" x14ac:dyDescent="0.25">
      <c r="A178" s="202">
        <f>BIODATA!A177</f>
        <v>172</v>
      </c>
      <c r="B178" s="202" t="str">
        <f>BIODATA!D177</f>
        <v>021011725</v>
      </c>
      <c r="C178" s="203" t="str">
        <f>BIODATA!E177</f>
        <v xml:space="preserve"> DINA PUSPITA</v>
      </c>
      <c r="D178" s="205" t="str">
        <f>BIODATA!G177</f>
        <v>Administrasi Perkantoran</v>
      </c>
      <c r="E178" s="199"/>
      <c r="F178" s="199"/>
      <c r="G178" s="200"/>
      <c r="H178" s="200"/>
      <c r="I178" s="200"/>
      <c r="J178" s="200"/>
      <c r="K178" s="200"/>
      <c r="L178" s="200"/>
      <c r="M178" s="201"/>
      <c r="N178" s="201"/>
      <c r="O178" s="201"/>
      <c r="P178" s="201"/>
      <c r="Q178" s="201"/>
      <c r="R178" s="207" t="str">
        <f t="shared" si="43"/>
        <v xml:space="preserve"> </v>
      </c>
      <c r="S178" s="19"/>
      <c r="U178" s="116" t="str">
        <f t="shared" si="44"/>
        <v xml:space="preserve"> </v>
      </c>
      <c r="V178" s="116" t="str">
        <f t="shared" si="45"/>
        <v xml:space="preserve"> </v>
      </c>
      <c r="W178" s="116" t="str">
        <f t="shared" si="46"/>
        <v xml:space="preserve"> </v>
      </c>
      <c r="X178" s="116" t="str">
        <f t="shared" si="47"/>
        <v xml:space="preserve"> </v>
      </c>
      <c r="Y178" s="116" t="str">
        <f t="shared" si="48"/>
        <v xml:space="preserve"> </v>
      </c>
      <c r="Z178" s="116" t="str">
        <f t="shared" si="49"/>
        <v xml:space="preserve"> </v>
      </c>
      <c r="AA178" s="116" t="str">
        <f t="shared" si="50"/>
        <v xml:space="preserve"> </v>
      </c>
      <c r="AB178" s="116" t="str">
        <f t="shared" si="51"/>
        <v xml:space="preserve"> </v>
      </c>
      <c r="AC178" s="116" t="str">
        <f t="shared" si="52"/>
        <v xml:space="preserve"> </v>
      </c>
      <c r="AD178" s="116" t="str">
        <f t="shared" si="53"/>
        <v xml:space="preserve"> </v>
      </c>
      <c r="AE178" s="116" t="str">
        <f t="shared" si="54"/>
        <v xml:space="preserve"> </v>
      </c>
      <c r="AF178" s="116" t="str">
        <f t="shared" si="55"/>
        <v xml:space="preserve"> </v>
      </c>
      <c r="AG178" s="116" t="str">
        <f t="shared" si="56"/>
        <v xml:space="preserve"> </v>
      </c>
      <c r="AH178" s="121" t="str">
        <f t="shared" si="42"/>
        <v xml:space="preserve"> </v>
      </c>
    </row>
    <row r="179" spans="1:34" ht="17.100000000000001" customHeight="1" x14ac:dyDescent="0.25">
      <c r="A179" s="202">
        <f>BIODATA!A178</f>
        <v>173</v>
      </c>
      <c r="B179" s="202" t="str">
        <f>BIODATA!D178</f>
        <v>021011734</v>
      </c>
      <c r="C179" s="203" t="str">
        <f>BIODATA!E178</f>
        <v xml:space="preserve"> DITA MELLISA</v>
      </c>
      <c r="D179" s="205" t="str">
        <f>BIODATA!G178</f>
        <v>Administrasi Perkantoran</v>
      </c>
      <c r="E179" s="199"/>
      <c r="F179" s="199"/>
      <c r="G179" s="200"/>
      <c r="H179" s="200"/>
      <c r="I179" s="200"/>
      <c r="J179" s="200"/>
      <c r="K179" s="200"/>
      <c r="L179" s="200"/>
      <c r="M179" s="201"/>
      <c r="N179" s="201"/>
      <c r="O179" s="201"/>
      <c r="P179" s="201"/>
      <c r="Q179" s="201"/>
      <c r="R179" s="207" t="str">
        <f t="shared" si="43"/>
        <v xml:space="preserve"> </v>
      </c>
      <c r="S179" s="19"/>
      <c r="U179" s="116" t="str">
        <f t="shared" si="44"/>
        <v xml:space="preserve"> </v>
      </c>
      <c r="V179" s="116" t="str">
        <f t="shared" si="45"/>
        <v xml:space="preserve"> </v>
      </c>
      <c r="W179" s="116" t="str">
        <f t="shared" si="46"/>
        <v xml:space="preserve"> </v>
      </c>
      <c r="X179" s="116" t="str">
        <f t="shared" si="47"/>
        <v xml:space="preserve"> </v>
      </c>
      <c r="Y179" s="116" t="str">
        <f t="shared" si="48"/>
        <v xml:space="preserve"> </v>
      </c>
      <c r="Z179" s="116" t="str">
        <f t="shared" si="49"/>
        <v xml:space="preserve"> </v>
      </c>
      <c r="AA179" s="116" t="str">
        <f t="shared" si="50"/>
        <v xml:space="preserve"> </v>
      </c>
      <c r="AB179" s="116" t="str">
        <f t="shared" si="51"/>
        <v xml:space="preserve"> </v>
      </c>
      <c r="AC179" s="116" t="str">
        <f t="shared" si="52"/>
        <v xml:space="preserve"> </v>
      </c>
      <c r="AD179" s="116" t="str">
        <f t="shared" si="53"/>
        <v xml:space="preserve"> </v>
      </c>
      <c r="AE179" s="116" t="str">
        <f t="shared" si="54"/>
        <v xml:space="preserve"> </v>
      </c>
      <c r="AF179" s="116" t="str">
        <f t="shared" si="55"/>
        <v xml:space="preserve"> </v>
      </c>
      <c r="AG179" s="116" t="str">
        <f t="shared" si="56"/>
        <v xml:space="preserve"> </v>
      </c>
      <c r="AH179" s="121" t="str">
        <f t="shared" si="42"/>
        <v xml:space="preserve"> </v>
      </c>
    </row>
    <row r="180" spans="1:34" ht="17.100000000000001" customHeight="1" x14ac:dyDescent="0.25">
      <c r="A180" s="202">
        <f>BIODATA!A179</f>
        <v>174</v>
      </c>
      <c r="B180" s="202" t="str">
        <f>BIODATA!D179</f>
        <v>021011743</v>
      </c>
      <c r="C180" s="203" t="str">
        <f>BIODATA!E179</f>
        <v xml:space="preserve"> ENJAH FAMILYA MAYANG SARI</v>
      </c>
      <c r="D180" s="205" t="str">
        <f>BIODATA!G179</f>
        <v>Administrasi Perkantoran</v>
      </c>
      <c r="E180" s="199"/>
      <c r="F180" s="199"/>
      <c r="G180" s="200"/>
      <c r="H180" s="200"/>
      <c r="I180" s="200"/>
      <c r="J180" s="200"/>
      <c r="K180" s="200"/>
      <c r="L180" s="200"/>
      <c r="M180" s="201"/>
      <c r="N180" s="201"/>
      <c r="O180" s="201"/>
      <c r="P180" s="201"/>
      <c r="Q180" s="201"/>
      <c r="R180" s="207" t="str">
        <f t="shared" si="43"/>
        <v xml:space="preserve"> </v>
      </c>
      <c r="S180" s="19"/>
      <c r="U180" s="116" t="str">
        <f t="shared" si="44"/>
        <v xml:space="preserve"> </v>
      </c>
      <c r="V180" s="116" t="str">
        <f t="shared" si="45"/>
        <v xml:space="preserve"> </v>
      </c>
      <c r="W180" s="116" t="str">
        <f t="shared" si="46"/>
        <v xml:space="preserve"> </v>
      </c>
      <c r="X180" s="116" t="str">
        <f t="shared" si="47"/>
        <v xml:space="preserve"> </v>
      </c>
      <c r="Y180" s="116" t="str">
        <f t="shared" si="48"/>
        <v xml:space="preserve"> </v>
      </c>
      <c r="Z180" s="116" t="str">
        <f t="shared" si="49"/>
        <v xml:space="preserve"> </v>
      </c>
      <c r="AA180" s="116" t="str">
        <f t="shared" si="50"/>
        <v xml:space="preserve"> </v>
      </c>
      <c r="AB180" s="116" t="str">
        <f t="shared" si="51"/>
        <v xml:space="preserve"> </v>
      </c>
      <c r="AC180" s="116" t="str">
        <f t="shared" si="52"/>
        <v xml:space="preserve"> </v>
      </c>
      <c r="AD180" s="116" t="str">
        <f t="shared" si="53"/>
        <v xml:space="preserve"> </v>
      </c>
      <c r="AE180" s="116" t="str">
        <f t="shared" si="54"/>
        <v xml:space="preserve"> </v>
      </c>
      <c r="AF180" s="116" t="str">
        <f t="shared" si="55"/>
        <v xml:space="preserve"> </v>
      </c>
      <c r="AG180" s="116" t="str">
        <f t="shared" si="56"/>
        <v xml:space="preserve"> </v>
      </c>
      <c r="AH180" s="121" t="str">
        <f t="shared" si="42"/>
        <v xml:space="preserve"> </v>
      </c>
    </row>
    <row r="181" spans="1:34" ht="17.100000000000001" customHeight="1" x14ac:dyDescent="0.25">
      <c r="A181" s="202">
        <f>BIODATA!A180</f>
        <v>175</v>
      </c>
      <c r="B181" s="202" t="str">
        <f>BIODATA!D180</f>
        <v>021011752</v>
      </c>
      <c r="C181" s="203" t="str">
        <f>BIODATA!E180</f>
        <v xml:space="preserve"> FEBRIYANTO</v>
      </c>
      <c r="D181" s="205" t="str">
        <f>BIODATA!G180</f>
        <v>Administrasi Perkantoran</v>
      </c>
      <c r="E181" s="199"/>
      <c r="F181" s="199"/>
      <c r="G181" s="200"/>
      <c r="H181" s="200"/>
      <c r="I181" s="200"/>
      <c r="J181" s="200"/>
      <c r="K181" s="200"/>
      <c r="L181" s="200"/>
      <c r="M181" s="201"/>
      <c r="N181" s="201"/>
      <c r="O181" s="201"/>
      <c r="P181" s="201"/>
      <c r="Q181" s="201"/>
      <c r="R181" s="207" t="str">
        <f t="shared" si="43"/>
        <v xml:space="preserve"> </v>
      </c>
      <c r="S181" s="19"/>
      <c r="U181" s="116" t="str">
        <f t="shared" si="44"/>
        <v xml:space="preserve"> </v>
      </c>
      <c r="V181" s="116" t="str">
        <f t="shared" si="45"/>
        <v xml:space="preserve"> </v>
      </c>
      <c r="W181" s="116" t="str">
        <f t="shared" si="46"/>
        <v xml:space="preserve"> </v>
      </c>
      <c r="X181" s="116" t="str">
        <f t="shared" si="47"/>
        <v xml:space="preserve"> </v>
      </c>
      <c r="Y181" s="116" t="str">
        <f t="shared" si="48"/>
        <v xml:space="preserve"> </v>
      </c>
      <c r="Z181" s="116" t="str">
        <f t="shared" si="49"/>
        <v xml:space="preserve"> </v>
      </c>
      <c r="AA181" s="116" t="str">
        <f t="shared" si="50"/>
        <v xml:space="preserve"> </v>
      </c>
      <c r="AB181" s="116" t="str">
        <f t="shared" si="51"/>
        <v xml:space="preserve"> </v>
      </c>
      <c r="AC181" s="116" t="str">
        <f t="shared" si="52"/>
        <v xml:space="preserve"> </v>
      </c>
      <c r="AD181" s="116" t="str">
        <f t="shared" si="53"/>
        <v xml:space="preserve"> </v>
      </c>
      <c r="AE181" s="116" t="str">
        <f t="shared" si="54"/>
        <v xml:space="preserve"> </v>
      </c>
      <c r="AF181" s="116" t="str">
        <f t="shared" si="55"/>
        <v xml:space="preserve"> </v>
      </c>
      <c r="AG181" s="116" t="str">
        <f t="shared" si="56"/>
        <v xml:space="preserve"> </v>
      </c>
      <c r="AH181" s="121" t="str">
        <f t="shared" si="42"/>
        <v xml:space="preserve"> </v>
      </c>
    </row>
    <row r="182" spans="1:34" ht="17.100000000000001" customHeight="1" x14ac:dyDescent="0.25">
      <c r="A182" s="202">
        <f>BIODATA!A181</f>
        <v>176</v>
      </c>
      <c r="B182" s="202" t="str">
        <f>BIODATA!D181</f>
        <v>021011769</v>
      </c>
      <c r="C182" s="203" t="str">
        <f>BIODATA!E181</f>
        <v xml:space="preserve"> ISABELA</v>
      </c>
      <c r="D182" s="205" t="str">
        <f>BIODATA!G181</f>
        <v>Administrasi Perkantoran</v>
      </c>
      <c r="E182" s="199"/>
      <c r="F182" s="199"/>
      <c r="G182" s="200"/>
      <c r="H182" s="200"/>
      <c r="I182" s="200"/>
      <c r="J182" s="200"/>
      <c r="K182" s="200"/>
      <c r="L182" s="200"/>
      <c r="M182" s="201"/>
      <c r="N182" s="201"/>
      <c r="O182" s="201"/>
      <c r="P182" s="201"/>
      <c r="Q182" s="201"/>
      <c r="R182" s="207" t="str">
        <f t="shared" si="43"/>
        <v xml:space="preserve"> </v>
      </c>
      <c r="S182" s="19"/>
      <c r="U182" s="116" t="str">
        <f t="shared" si="44"/>
        <v xml:space="preserve"> </v>
      </c>
      <c r="V182" s="116" t="str">
        <f t="shared" si="45"/>
        <v xml:space="preserve"> </v>
      </c>
      <c r="W182" s="116" t="str">
        <f t="shared" si="46"/>
        <v xml:space="preserve"> </v>
      </c>
      <c r="X182" s="116" t="str">
        <f t="shared" si="47"/>
        <v xml:space="preserve"> </v>
      </c>
      <c r="Y182" s="116" t="str">
        <f t="shared" si="48"/>
        <v xml:space="preserve"> </v>
      </c>
      <c r="Z182" s="116" t="str">
        <f t="shared" si="49"/>
        <v xml:space="preserve"> </v>
      </c>
      <c r="AA182" s="116" t="str">
        <f t="shared" si="50"/>
        <v xml:space="preserve"> </v>
      </c>
      <c r="AB182" s="116" t="str">
        <f t="shared" si="51"/>
        <v xml:space="preserve"> </v>
      </c>
      <c r="AC182" s="116" t="str">
        <f t="shared" si="52"/>
        <v xml:space="preserve"> </v>
      </c>
      <c r="AD182" s="116" t="str">
        <f t="shared" si="53"/>
        <v xml:space="preserve"> </v>
      </c>
      <c r="AE182" s="116" t="str">
        <f t="shared" si="54"/>
        <v xml:space="preserve"> </v>
      </c>
      <c r="AF182" s="116" t="str">
        <f t="shared" si="55"/>
        <v xml:space="preserve"> </v>
      </c>
      <c r="AG182" s="116" t="str">
        <f t="shared" si="56"/>
        <v xml:space="preserve"> </v>
      </c>
      <c r="AH182" s="121" t="str">
        <f t="shared" si="42"/>
        <v xml:space="preserve"> </v>
      </c>
    </row>
    <row r="183" spans="1:34" ht="17.100000000000001" customHeight="1" x14ac:dyDescent="0.25">
      <c r="A183" s="202">
        <f>BIODATA!A182</f>
        <v>177</v>
      </c>
      <c r="B183" s="202" t="str">
        <f>BIODATA!D182</f>
        <v>021011778</v>
      </c>
      <c r="C183" s="203" t="str">
        <f>BIODATA!E182</f>
        <v xml:space="preserve"> ISNI APRI LIONI</v>
      </c>
      <c r="D183" s="205" t="str">
        <f>BIODATA!G182</f>
        <v>Administrasi Perkantoran</v>
      </c>
      <c r="E183" s="199"/>
      <c r="F183" s="199"/>
      <c r="G183" s="200"/>
      <c r="H183" s="200"/>
      <c r="I183" s="200"/>
      <c r="J183" s="200"/>
      <c r="K183" s="200"/>
      <c r="L183" s="200"/>
      <c r="M183" s="201"/>
      <c r="N183" s="201"/>
      <c r="O183" s="201"/>
      <c r="P183" s="201"/>
      <c r="Q183" s="201"/>
      <c r="R183" s="207" t="str">
        <f t="shared" si="43"/>
        <v xml:space="preserve"> </v>
      </c>
      <c r="S183" s="19"/>
      <c r="U183" s="116" t="str">
        <f t="shared" si="44"/>
        <v xml:space="preserve"> </v>
      </c>
      <c r="V183" s="116" t="str">
        <f t="shared" si="45"/>
        <v xml:space="preserve"> </v>
      </c>
      <c r="W183" s="116" t="str">
        <f t="shared" si="46"/>
        <v xml:space="preserve"> </v>
      </c>
      <c r="X183" s="116" t="str">
        <f t="shared" si="47"/>
        <v xml:space="preserve"> </v>
      </c>
      <c r="Y183" s="116" t="str">
        <f t="shared" si="48"/>
        <v xml:space="preserve"> </v>
      </c>
      <c r="Z183" s="116" t="str">
        <f t="shared" si="49"/>
        <v xml:space="preserve"> </v>
      </c>
      <c r="AA183" s="116" t="str">
        <f t="shared" si="50"/>
        <v xml:space="preserve"> </v>
      </c>
      <c r="AB183" s="116" t="str">
        <f t="shared" si="51"/>
        <v xml:space="preserve"> </v>
      </c>
      <c r="AC183" s="116" t="str">
        <f t="shared" si="52"/>
        <v xml:space="preserve"> </v>
      </c>
      <c r="AD183" s="116" t="str">
        <f t="shared" si="53"/>
        <v xml:space="preserve"> </v>
      </c>
      <c r="AE183" s="116" t="str">
        <f t="shared" si="54"/>
        <v xml:space="preserve"> </v>
      </c>
      <c r="AF183" s="116" t="str">
        <f t="shared" si="55"/>
        <v xml:space="preserve"> </v>
      </c>
      <c r="AG183" s="116" t="str">
        <f t="shared" si="56"/>
        <v xml:space="preserve"> </v>
      </c>
      <c r="AH183" s="121" t="str">
        <f t="shared" si="42"/>
        <v xml:space="preserve"> </v>
      </c>
    </row>
    <row r="184" spans="1:34" ht="17.100000000000001" customHeight="1" x14ac:dyDescent="0.25">
      <c r="A184" s="202">
        <f>BIODATA!A183</f>
        <v>178</v>
      </c>
      <c r="B184" s="202" t="str">
        <f>BIODATA!D183</f>
        <v>021011787</v>
      </c>
      <c r="C184" s="203" t="str">
        <f>BIODATA!E183</f>
        <v xml:space="preserve"> KAMELIA</v>
      </c>
      <c r="D184" s="205" t="str">
        <f>BIODATA!G183</f>
        <v>Administrasi Perkantoran</v>
      </c>
      <c r="E184" s="199"/>
      <c r="F184" s="199"/>
      <c r="G184" s="200"/>
      <c r="H184" s="200"/>
      <c r="I184" s="200"/>
      <c r="J184" s="200"/>
      <c r="K184" s="200"/>
      <c r="L184" s="200"/>
      <c r="M184" s="201"/>
      <c r="N184" s="201"/>
      <c r="O184" s="201"/>
      <c r="P184" s="201"/>
      <c r="Q184" s="201"/>
      <c r="R184" s="207" t="str">
        <f t="shared" si="43"/>
        <v xml:space="preserve"> </v>
      </c>
      <c r="S184" s="19"/>
      <c r="U184" s="116" t="str">
        <f t="shared" si="44"/>
        <v xml:space="preserve"> </v>
      </c>
      <c r="V184" s="116" t="str">
        <f t="shared" si="45"/>
        <v xml:space="preserve"> </v>
      </c>
      <c r="W184" s="116" t="str">
        <f t="shared" si="46"/>
        <v xml:space="preserve"> </v>
      </c>
      <c r="X184" s="116" t="str">
        <f t="shared" si="47"/>
        <v xml:space="preserve"> </v>
      </c>
      <c r="Y184" s="116" t="str">
        <f t="shared" si="48"/>
        <v xml:space="preserve"> </v>
      </c>
      <c r="Z184" s="116" t="str">
        <f t="shared" si="49"/>
        <v xml:space="preserve"> </v>
      </c>
      <c r="AA184" s="116" t="str">
        <f t="shared" si="50"/>
        <v xml:space="preserve"> </v>
      </c>
      <c r="AB184" s="116" t="str">
        <f t="shared" si="51"/>
        <v xml:space="preserve"> </v>
      </c>
      <c r="AC184" s="116" t="str">
        <f t="shared" si="52"/>
        <v xml:space="preserve"> </v>
      </c>
      <c r="AD184" s="116" t="str">
        <f t="shared" si="53"/>
        <v xml:space="preserve"> </v>
      </c>
      <c r="AE184" s="116" t="str">
        <f t="shared" si="54"/>
        <v xml:space="preserve"> </v>
      </c>
      <c r="AF184" s="116" t="str">
        <f t="shared" si="55"/>
        <v xml:space="preserve"> </v>
      </c>
      <c r="AG184" s="116" t="str">
        <f t="shared" si="56"/>
        <v xml:space="preserve"> </v>
      </c>
      <c r="AH184" s="121" t="str">
        <f t="shared" si="42"/>
        <v xml:space="preserve"> </v>
      </c>
    </row>
    <row r="185" spans="1:34" ht="17.100000000000001" customHeight="1" x14ac:dyDescent="0.25">
      <c r="A185" s="202">
        <f>BIODATA!A184</f>
        <v>179</v>
      </c>
      <c r="B185" s="202" t="str">
        <f>BIODATA!D184</f>
        <v>021011796</v>
      </c>
      <c r="C185" s="203" t="str">
        <f>BIODATA!E184</f>
        <v xml:space="preserve"> KHAIRIL INSANI</v>
      </c>
      <c r="D185" s="205" t="str">
        <f>BIODATA!G184</f>
        <v>Administrasi Perkantoran</v>
      </c>
      <c r="E185" s="199"/>
      <c r="F185" s="199"/>
      <c r="G185" s="200"/>
      <c r="H185" s="200"/>
      <c r="I185" s="200"/>
      <c r="J185" s="200"/>
      <c r="K185" s="200"/>
      <c r="L185" s="200"/>
      <c r="M185" s="201"/>
      <c r="N185" s="201"/>
      <c r="O185" s="201"/>
      <c r="P185" s="201"/>
      <c r="Q185" s="201"/>
      <c r="R185" s="207" t="str">
        <f t="shared" si="43"/>
        <v xml:space="preserve"> </v>
      </c>
      <c r="S185" s="19"/>
      <c r="U185" s="116" t="str">
        <f t="shared" si="44"/>
        <v xml:space="preserve"> </v>
      </c>
      <c r="V185" s="116" t="str">
        <f t="shared" si="45"/>
        <v xml:space="preserve"> </v>
      </c>
      <c r="W185" s="116" t="str">
        <f t="shared" si="46"/>
        <v xml:space="preserve"> </v>
      </c>
      <c r="X185" s="116" t="str">
        <f t="shared" si="47"/>
        <v xml:space="preserve"> </v>
      </c>
      <c r="Y185" s="116" t="str">
        <f t="shared" si="48"/>
        <v xml:space="preserve"> </v>
      </c>
      <c r="Z185" s="116" t="str">
        <f t="shared" si="49"/>
        <v xml:space="preserve"> </v>
      </c>
      <c r="AA185" s="116" t="str">
        <f t="shared" si="50"/>
        <v xml:space="preserve"> </v>
      </c>
      <c r="AB185" s="116" t="str">
        <f t="shared" si="51"/>
        <v xml:space="preserve"> </v>
      </c>
      <c r="AC185" s="116" t="str">
        <f t="shared" si="52"/>
        <v xml:space="preserve"> </v>
      </c>
      <c r="AD185" s="116" t="str">
        <f t="shared" si="53"/>
        <v xml:space="preserve"> </v>
      </c>
      <c r="AE185" s="116" t="str">
        <f t="shared" si="54"/>
        <v xml:space="preserve"> </v>
      </c>
      <c r="AF185" s="116" t="str">
        <f t="shared" si="55"/>
        <v xml:space="preserve"> </v>
      </c>
      <c r="AG185" s="116" t="str">
        <f t="shared" si="56"/>
        <v xml:space="preserve"> </v>
      </c>
      <c r="AH185" s="121" t="str">
        <f t="shared" si="42"/>
        <v xml:space="preserve"> </v>
      </c>
    </row>
    <row r="186" spans="1:34" ht="17.100000000000001" customHeight="1" x14ac:dyDescent="0.25">
      <c r="A186" s="202">
        <f>BIODATA!A185</f>
        <v>180</v>
      </c>
      <c r="B186" s="202" t="str">
        <f>BIODATA!D185</f>
        <v>021011805</v>
      </c>
      <c r="C186" s="203" t="str">
        <f>BIODATA!E185</f>
        <v xml:space="preserve"> LATHIIFA GRENADA MELANIA</v>
      </c>
      <c r="D186" s="205" t="str">
        <f>BIODATA!G185</f>
        <v>Administrasi Perkantoran</v>
      </c>
      <c r="E186" s="199"/>
      <c r="F186" s="199"/>
      <c r="G186" s="200"/>
      <c r="H186" s="200"/>
      <c r="I186" s="200"/>
      <c r="J186" s="200"/>
      <c r="K186" s="200"/>
      <c r="L186" s="200"/>
      <c r="M186" s="201"/>
      <c r="N186" s="201"/>
      <c r="O186" s="201"/>
      <c r="P186" s="201"/>
      <c r="Q186" s="201"/>
      <c r="R186" s="207" t="str">
        <f t="shared" si="43"/>
        <v xml:space="preserve"> </v>
      </c>
      <c r="S186" s="19"/>
      <c r="U186" s="116" t="str">
        <f t="shared" si="44"/>
        <v xml:space="preserve"> </v>
      </c>
      <c r="V186" s="116" t="str">
        <f t="shared" si="45"/>
        <v xml:space="preserve"> </v>
      </c>
      <c r="W186" s="116" t="str">
        <f t="shared" si="46"/>
        <v xml:space="preserve"> </v>
      </c>
      <c r="X186" s="116" t="str">
        <f t="shared" si="47"/>
        <v xml:space="preserve"> </v>
      </c>
      <c r="Y186" s="116" t="str">
        <f t="shared" si="48"/>
        <v xml:space="preserve"> </v>
      </c>
      <c r="Z186" s="116" t="str">
        <f t="shared" si="49"/>
        <v xml:space="preserve"> </v>
      </c>
      <c r="AA186" s="116" t="str">
        <f t="shared" si="50"/>
        <v xml:space="preserve"> </v>
      </c>
      <c r="AB186" s="116" t="str">
        <f t="shared" si="51"/>
        <v xml:space="preserve"> </v>
      </c>
      <c r="AC186" s="116" t="str">
        <f t="shared" si="52"/>
        <v xml:space="preserve"> </v>
      </c>
      <c r="AD186" s="116" t="str">
        <f t="shared" si="53"/>
        <v xml:space="preserve"> </v>
      </c>
      <c r="AE186" s="116" t="str">
        <f t="shared" si="54"/>
        <v xml:space="preserve"> </v>
      </c>
      <c r="AF186" s="116" t="str">
        <f t="shared" si="55"/>
        <v xml:space="preserve"> </v>
      </c>
      <c r="AG186" s="116" t="str">
        <f t="shared" si="56"/>
        <v xml:space="preserve"> </v>
      </c>
      <c r="AH186" s="121" t="str">
        <f t="shared" si="42"/>
        <v xml:space="preserve"> </v>
      </c>
    </row>
    <row r="187" spans="1:34" ht="17.100000000000001" customHeight="1" x14ac:dyDescent="0.25">
      <c r="A187" s="202">
        <f>BIODATA!A186</f>
        <v>181</v>
      </c>
      <c r="B187" s="202" t="str">
        <f>BIODATA!D186</f>
        <v>021011814</v>
      </c>
      <c r="C187" s="203" t="str">
        <f>BIODATA!E186</f>
        <v xml:space="preserve"> LATIFATUL UYUN</v>
      </c>
      <c r="D187" s="205" t="str">
        <f>BIODATA!G186</f>
        <v>Administrasi Perkantoran</v>
      </c>
      <c r="E187" s="199"/>
      <c r="F187" s="199"/>
      <c r="G187" s="200"/>
      <c r="H187" s="200"/>
      <c r="I187" s="200"/>
      <c r="J187" s="200"/>
      <c r="K187" s="200"/>
      <c r="L187" s="200"/>
      <c r="M187" s="201"/>
      <c r="N187" s="201"/>
      <c r="O187" s="201"/>
      <c r="P187" s="201"/>
      <c r="Q187" s="201"/>
      <c r="R187" s="207" t="str">
        <f t="shared" si="43"/>
        <v xml:space="preserve"> </v>
      </c>
      <c r="S187" s="19"/>
      <c r="U187" s="116" t="str">
        <f t="shared" si="44"/>
        <v xml:space="preserve"> </v>
      </c>
      <c r="V187" s="116" t="str">
        <f t="shared" si="45"/>
        <v xml:space="preserve"> </v>
      </c>
      <c r="W187" s="116" t="str">
        <f t="shared" si="46"/>
        <v xml:space="preserve"> </v>
      </c>
      <c r="X187" s="116" t="str">
        <f t="shared" si="47"/>
        <v xml:space="preserve"> </v>
      </c>
      <c r="Y187" s="116" t="str">
        <f t="shared" si="48"/>
        <v xml:space="preserve"> </v>
      </c>
      <c r="Z187" s="116" t="str">
        <f t="shared" si="49"/>
        <v xml:space="preserve"> </v>
      </c>
      <c r="AA187" s="116" t="str">
        <f t="shared" si="50"/>
        <v xml:space="preserve"> </v>
      </c>
      <c r="AB187" s="116" t="str">
        <f t="shared" si="51"/>
        <v xml:space="preserve"> </v>
      </c>
      <c r="AC187" s="116" t="str">
        <f t="shared" si="52"/>
        <v xml:space="preserve"> </v>
      </c>
      <c r="AD187" s="116" t="str">
        <f t="shared" si="53"/>
        <v xml:space="preserve"> </v>
      </c>
      <c r="AE187" s="116" t="str">
        <f t="shared" si="54"/>
        <v xml:space="preserve"> </v>
      </c>
      <c r="AF187" s="116" t="str">
        <f t="shared" si="55"/>
        <v xml:space="preserve"> </v>
      </c>
      <c r="AG187" s="116" t="str">
        <f t="shared" si="56"/>
        <v xml:space="preserve"> </v>
      </c>
      <c r="AH187" s="121" t="str">
        <f t="shared" si="42"/>
        <v xml:space="preserve"> </v>
      </c>
    </row>
    <row r="188" spans="1:34" ht="17.100000000000001" customHeight="1" x14ac:dyDescent="0.25">
      <c r="A188" s="202">
        <f>BIODATA!A187</f>
        <v>182</v>
      </c>
      <c r="B188" s="202" t="str">
        <f>BIODATA!D187</f>
        <v>021011823</v>
      </c>
      <c r="C188" s="203" t="str">
        <f>BIODATA!E187</f>
        <v xml:space="preserve"> LINI MARIA</v>
      </c>
      <c r="D188" s="205" t="str">
        <f>BIODATA!G187</f>
        <v>Administrasi Perkantoran</v>
      </c>
      <c r="E188" s="199"/>
      <c r="F188" s="199"/>
      <c r="G188" s="200"/>
      <c r="H188" s="200"/>
      <c r="I188" s="200"/>
      <c r="J188" s="200"/>
      <c r="K188" s="200"/>
      <c r="L188" s="200"/>
      <c r="M188" s="201"/>
      <c r="N188" s="201"/>
      <c r="O188" s="201"/>
      <c r="P188" s="201"/>
      <c r="Q188" s="201"/>
      <c r="R188" s="207" t="str">
        <f t="shared" si="43"/>
        <v xml:space="preserve"> </v>
      </c>
      <c r="S188" s="19"/>
      <c r="U188" s="116" t="str">
        <f t="shared" si="44"/>
        <v xml:space="preserve"> </v>
      </c>
      <c r="V188" s="116" t="str">
        <f t="shared" si="45"/>
        <v xml:space="preserve"> </v>
      </c>
      <c r="W188" s="116" t="str">
        <f t="shared" si="46"/>
        <v xml:space="preserve"> </v>
      </c>
      <c r="X188" s="116" t="str">
        <f t="shared" si="47"/>
        <v xml:space="preserve"> </v>
      </c>
      <c r="Y188" s="116" t="str">
        <f t="shared" si="48"/>
        <v xml:space="preserve"> </v>
      </c>
      <c r="Z188" s="116" t="str">
        <f t="shared" si="49"/>
        <v xml:space="preserve"> </v>
      </c>
      <c r="AA188" s="116" t="str">
        <f t="shared" si="50"/>
        <v xml:space="preserve"> </v>
      </c>
      <c r="AB188" s="116" t="str">
        <f t="shared" si="51"/>
        <v xml:space="preserve"> </v>
      </c>
      <c r="AC188" s="116" t="str">
        <f t="shared" si="52"/>
        <v xml:space="preserve"> </v>
      </c>
      <c r="AD188" s="116" t="str">
        <f t="shared" si="53"/>
        <v xml:space="preserve"> </v>
      </c>
      <c r="AE188" s="116" t="str">
        <f t="shared" si="54"/>
        <v xml:space="preserve"> </v>
      </c>
      <c r="AF188" s="116" t="str">
        <f t="shared" si="55"/>
        <v xml:space="preserve"> </v>
      </c>
      <c r="AG188" s="116" t="str">
        <f t="shared" si="56"/>
        <v xml:space="preserve"> </v>
      </c>
      <c r="AH188" s="121" t="str">
        <f t="shared" si="42"/>
        <v xml:space="preserve"> </v>
      </c>
    </row>
    <row r="189" spans="1:34" ht="17.100000000000001" customHeight="1" x14ac:dyDescent="0.25">
      <c r="A189" s="202">
        <f>BIODATA!A188</f>
        <v>183</v>
      </c>
      <c r="B189" s="202" t="str">
        <f>BIODATA!D188</f>
        <v>021011832</v>
      </c>
      <c r="C189" s="203" t="str">
        <f>BIODATA!E188</f>
        <v xml:space="preserve"> LUISKY</v>
      </c>
      <c r="D189" s="205" t="str">
        <f>BIODATA!G188</f>
        <v>Administrasi Perkantoran</v>
      </c>
      <c r="E189" s="199"/>
      <c r="F189" s="199"/>
      <c r="G189" s="200"/>
      <c r="H189" s="200"/>
      <c r="I189" s="200"/>
      <c r="J189" s="200"/>
      <c r="K189" s="200"/>
      <c r="L189" s="200"/>
      <c r="M189" s="201"/>
      <c r="N189" s="201"/>
      <c r="O189" s="201"/>
      <c r="P189" s="201"/>
      <c r="Q189" s="201"/>
      <c r="R189" s="207" t="str">
        <f t="shared" si="43"/>
        <v xml:space="preserve"> </v>
      </c>
      <c r="S189" s="19"/>
      <c r="U189" s="116" t="str">
        <f t="shared" si="44"/>
        <v xml:space="preserve"> </v>
      </c>
      <c r="V189" s="116" t="str">
        <f t="shared" si="45"/>
        <v xml:space="preserve"> </v>
      </c>
      <c r="W189" s="116" t="str">
        <f t="shared" si="46"/>
        <v xml:space="preserve"> </v>
      </c>
      <c r="X189" s="116" t="str">
        <f t="shared" si="47"/>
        <v xml:space="preserve"> </v>
      </c>
      <c r="Y189" s="116" t="str">
        <f t="shared" si="48"/>
        <v xml:space="preserve"> </v>
      </c>
      <c r="Z189" s="116" t="str">
        <f t="shared" si="49"/>
        <v xml:space="preserve"> </v>
      </c>
      <c r="AA189" s="116" t="str">
        <f t="shared" si="50"/>
        <v xml:space="preserve"> </v>
      </c>
      <c r="AB189" s="116" t="str">
        <f t="shared" si="51"/>
        <v xml:space="preserve"> </v>
      </c>
      <c r="AC189" s="116" t="str">
        <f t="shared" si="52"/>
        <v xml:space="preserve"> </v>
      </c>
      <c r="AD189" s="116" t="str">
        <f t="shared" si="53"/>
        <v xml:space="preserve"> </v>
      </c>
      <c r="AE189" s="116" t="str">
        <f t="shared" si="54"/>
        <v xml:space="preserve"> </v>
      </c>
      <c r="AF189" s="116" t="str">
        <f t="shared" si="55"/>
        <v xml:space="preserve"> </v>
      </c>
      <c r="AG189" s="116" t="str">
        <f t="shared" si="56"/>
        <v xml:space="preserve"> </v>
      </c>
      <c r="AH189" s="121" t="str">
        <f t="shared" si="42"/>
        <v xml:space="preserve"> </v>
      </c>
    </row>
    <row r="190" spans="1:34" ht="17.100000000000001" customHeight="1" x14ac:dyDescent="0.25">
      <c r="A190" s="202">
        <f>BIODATA!A189</f>
        <v>184</v>
      </c>
      <c r="B190" s="202" t="str">
        <f>BIODATA!D189</f>
        <v>021011849</v>
      </c>
      <c r="C190" s="203" t="str">
        <f>BIODATA!E189</f>
        <v xml:space="preserve"> MALSI KANA</v>
      </c>
      <c r="D190" s="205" t="str">
        <f>BIODATA!G189</f>
        <v>Administrasi Perkantoran</v>
      </c>
      <c r="E190" s="199"/>
      <c r="F190" s="199"/>
      <c r="G190" s="200"/>
      <c r="H190" s="200"/>
      <c r="I190" s="200"/>
      <c r="J190" s="200"/>
      <c r="K190" s="200"/>
      <c r="L190" s="200"/>
      <c r="M190" s="201"/>
      <c r="N190" s="201"/>
      <c r="O190" s="201"/>
      <c r="P190" s="201"/>
      <c r="Q190" s="201"/>
      <c r="R190" s="207" t="str">
        <f t="shared" si="43"/>
        <v xml:space="preserve"> </v>
      </c>
      <c r="S190" s="19"/>
      <c r="U190" s="116" t="str">
        <f t="shared" si="44"/>
        <v xml:space="preserve"> </v>
      </c>
      <c r="V190" s="116" t="str">
        <f t="shared" si="45"/>
        <v xml:space="preserve"> </v>
      </c>
      <c r="W190" s="116" t="str">
        <f t="shared" si="46"/>
        <v xml:space="preserve"> </v>
      </c>
      <c r="X190" s="116" t="str">
        <f t="shared" si="47"/>
        <v xml:space="preserve"> </v>
      </c>
      <c r="Y190" s="116" t="str">
        <f t="shared" si="48"/>
        <v xml:space="preserve"> </v>
      </c>
      <c r="Z190" s="116" t="str">
        <f t="shared" si="49"/>
        <v xml:space="preserve"> </v>
      </c>
      <c r="AA190" s="116" t="str">
        <f t="shared" si="50"/>
        <v xml:space="preserve"> </v>
      </c>
      <c r="AB190" s="116" t="str">
        <f t="shared" si="51"/>
        <v xml:space="preserve"> </v>
      </c>
      <c r="AC190" s="116" t="str">
        <f t="shared" si="52"/>
        <v xml:space="preserve"> </v>
      </c>
      <c r="AD190" s="116" t="str">
        <f t="shared" si="53"/>
        <v xml:space="preserve"> </v>
      </c>
      <c r="AE190" s="116" t="str">
        <f t="shared" si="54"/>
        <v xml:space="preserve"> </v>
      </c>
      <c r="AF190" s="116" t="str">
        <f t="shared" si="55"/>
        <v xml:space="preserve"> </v>
      </c>
      <c r="AG190" s="116" t="str">
        <f t="shared" si="56"/>
        <v xml:space="preserve"> </v>
      </c>
      <c r="AH190" s="121" t="str">
        <f t="shared" si="42"/>
        <v xml:space="preserve"> </v>
      </c>
    </row>
    <row r="191" spans="1:34" ht="17.100000000000001" customHeight="1" x14ac:dyDescent="0.25">
      <c r="A191" s="202">
        <f>BIODATA!A190</f>
        <v>185</v>
      </c>
      <c r="B191" s="202" t="str">
        <f>BIODATA!D190</f>
        <v>021011858</v>
      </c>
      <c r="C191" s="203" t="str">
        <f>BIODATA!E190</f>
        <v xml:space="preserve"> MAYANG SARI</v>
      </c>
      <c r="D191" s="205" t="str">
        <f>BIODATA!G190</f>
        <v>Administrasi Perkantoran</v>
      </c>
      <c r="E191" s="199"/>
      <c r="F191" s="199"/>
      <c r="G191" s="200"/>
      <c r="H191" s="200"/>
      <c r="I191" s="200"/>
      <c r="J191" s="200"/>
      <c r="K191" s="200"/>
      <c r="L191" s="200"/>
      <c r="M191" s="201"/>
      <c r="N191" s="201"/>
      <c r="O191" s="201"/>
      <c r="P191" s="201"/>
      <c r="Q191" s="201"/>
      <c r="R191" s="207" t="str">
        <f t="shared" si="43"/>
        <v xml:space="preserve"> </v>
      </c>
      <c r="S191" s="19"/>
      <c r="U191" s="116" t="str">
        <f t="shared" si="44"/>
        <v xml:space="preserve"> </v>
      </c>
      <c r="V191" s="116" t="str">
        <f t="shared" si="45"/>
        <v xml:space="preserve"> </v>
      </c>
      <c r="W191" s="116" t="str">
        <f t="shared" si="46"/>
        <v xml:space="preserve"> </v>
      </c>
      <c r="X191" s="116" t="str">
        <f t="shared" si="47"/>
        <v xml:space="preserve"> </v>
      </c>
      <c r="Y191" s="116" t="str">
        <f t="shared" si="48"/>
        <v xml:space="preserve"> </v>
      </c>
      <c r="Z191" s="116" t="str">
        <f t="shared" si="49"/>
        <v xml:space="preserve"> </v>
      </c>
      <c r="AA191" s="116" t="str">
        <f t="shared" si="50"/>
        <v xml:space="preserve"> </v>
      </c>
      <c r="AB191" s="116" t="str">
        <f t="shared" si="51"/>
        <v xml:space="preserve"> </v>
      </c>
      <c r="AC191" s="116" t="str">
        <f t="shared" si="52"/>
        <v xml:space="preserve"> </v>
      </c>
      <c r="AD191" s="116" t="str">
        <f t="shared" si="53"/>
        <v xml:space="preserve"> </v>
      </c>
      <c r="AE191" s="116" t="str">
        <f t="shared" si="54"/>
        <v xml:space="preserve"> </v>
      </c>
      <c r="AF191" s="116" t="str">
        <f t="shared" si="55"/>
        <v xml:space="preserve"> </v>
      </c>
      <c r="AG191" s="116" t="str">
        <f t="shared" si="56"/>
        <v xml:space="preserve"> </v>
      </c>
      <c r="AH191" s="121" t="str">
        <f t="shared" si="42"/>
        <v xml:space="preserve"> </v>
      </c>
    </row>
    <row r="192" spans="1:34" ht="17.100000000000001" customHeight="1" x14ac:dyDescent="0.25">
      <c r="A192" s="202">
        <f>BIODATA!A191</f>
        <v>186</v>
      </c>
      <c r="B192" s="202" t="str">
        <f>BIODATA!D191</f>
        <v>021011867</v>
      </c>
      <c r="C192" s="203" t="str">
        <f>BIODATA!E191</f>
        <v xml:space="preserve"> MEIZHIKA PUTRA</v>
      </c>
      <c r="D192" s="205" t="str">
        <f>BIODATA!G191</f>
        <v>Administrasi Perkantoran</v>
      </c>
      <c r="E192" s="199"/>
      <c r="F192" s="199"/>
      <c r="G192" s="200"/>
      <c r="H192" s="200"/>
      <c r="I192" s="200"/>
      <c r="J192" s="200"/>
      <c r="K192" s="200"/>
      <c r="L192" s="200"/>
      <c r="M192" s="201"/>
      <c r="N192" s="201"/>
      <c r="O192" s="201"/>
      <c r="P192" s="201"/>
      <c r="Q192" s="201"/>
      <c r="R192" s="207" t="str">
        <f t="shared" si="43"/>
        <v xml:space="preserve"> </v>
      </c>
      <c r="S192" s="19"/>
      <c r="U192" s="116" t="str">
        <f t="shared" si="44"/>
        <v xml:space="preserve"> </v>
      </c>
      <c r="V192" s="116" t="str">
        <f t="shared" si="45"/>
        <v xml:space="preserve"> </v>
      </c>
      <c r="W192" s="116" t="str">
        <f t="shared" si="46"/>
        <v xml:space="preserve"> </v>
      </c>
      <c r="X192" s="116" t="str">
        <f t="shared" si="47"/>
        <v xml:space="preserve"> </v>
      </c>
      <c r="Y192" s="116" t="str">
        <f t="shared" si="48"/>
        <v xml:space="preserve"> </v>
      </c>
      <c r="Z192" s="116" t="str">
        <f t="shared" si="49"/>
        <v xml:space="preserve"> </v>
      </c>
      <c r="AA192" s="116" t="str">
        <f t="shared" si="50"/>
        <v xml:space="preserve"> </v>
      </c>
      <c r="AB192" s="116" t="str">
        <f t="shared" si="51"/>
        <v xml:space="preserve"> </v>
      </c>
      <c r="AC192" s="116" t="str">
        <f t="shared" si="52"/>
        <v xml:space="preserve"> </v>
      </c>
      <c r="AD192" s="116" t="str">
        <f t="shared" si="53"/>
        <v xml:space="preserve"> </v>
      </c>
      <c r="AE192" s="116" t="str">
        <f t="shared" si="54"/>
        <v xml:space="preserve"> </v>
      </c>
      <c r="AF192" s="116" t="str">
        <f t="shared" si="55"/>
        <v xml:space="preserve"> </v>
      </c>
      <c r="AG192" s="116" t="str">
        <f t="shared" si="56"/>
        <v xml:space="preserve"> </v>
      </c>
      <c r="AH192" s="121" t="str">
        <f t="shared" si="42"/>
        <v xml:space="preserve"> </v>
      </c>
    </row>
    <row r="193" spans="1:34" ht="17.100000000000001" customHeight="1" x14ac:dyDescent="0.25">
      <c r="A193" s="202">
        <f>BIODATA!A192</f>
        <v>187</v>
      </c>
      <c r="B193" s="202" t="str">
        <f>BIODATA!D192</f>
        <v>021011876</v>
      </c>
      <c r="C193" s="203" t="str">
        <f>BIODATA!E192</f>
        <v xml:space="preserve"> MONICA ANGGRAISI</v>
      </c>
      <c r="D193" s="205" t="str">
        <f>BIODATA!G192</f>
        <v>Administrasi Perkantoran</v>
      </c>
      <c r="E193" s="199"/>
      <c r="F193" s="199"/>
      <c r="G193" s="200"/>
      <c r="H193" s="200"/>
      <c r="I193" s="200"/>
      <c r="J193" s="200"/>
      <c r="K193" s="200"/>
      <c r="L193" s="200"/>
      <c r="M193" s="201"/>
      <c r="N193" s="201"/>
      <c r="O193" s="201"/>
      <c r="P193" s="201"/>
      <c r="Q193" s="201"/>
      <c r="R193" s="207" t="str">
        <f t="shared" si="43"/>
        <v xml:space="preserve"> </v>
      </c>
      <c r="S193" s="19"/>
      <c r="U193" s="116" t="str">
        <f t="shared" si="44"/>
        <v xml:space="preserve"> </v>
      </c>
      <c r="V193" s="116" t="str">
        <f t="shared" si="45"/>
        <v xml:space="preserve"> </v>
      </c>
      <c r="W193" s="116" t="str">
        <f t="shared" si="46"/>
        <v xml:space="preserve"> </v>
      </c>
      <c r="X193" s="116" t="str">
        <f t="shared" si="47"/>
        <v xml:space="preserve"> </v>
      </c>
      <c r="Y193" s="116" t="str">
        <f t="shared" si="48"/>
        <v xml:space="preserve"> </v>
      </c>
      <c r="Z193" s="116" t="str">
        <f t="shared" si="49"/>
        <v xml:space="preserve"> </v>
      </c>
      <c r="AA193" s="116" t="str">
        <f t="shared" si="50"/>
        <v xml:space="preserve"> </v>
      </c>
      <c r="AB193" s="116" t="str">
        <f t="shared" si="51"/>
        <v xml:space="preserve"> </v>
      </c>
      <c r="AC193" s="116" t="str">
        <f t="shared" si="52"/>
        <v xml:space="preserve"> </v>
      </c>
      <c r="AD193" s="116" t="str">
        <f t="shared" si="53"/>
        <v xml:space="preserve"> </v>
      </c>
      <c r="AE193" s="116" t="str">
        <f t="shared" si="54"/>
        <v xml:space="preserve"> </v>
      </c>
      <c r="AF193" s="116" t="str">
        <f t="shared" si="55"/>
        <v xml:space="preserve"> </v>
      </c>
      <c r="AG193" s="116" t="str">
        <f t="shared" si="56"/>
        <v xml:space="preserve"> </v>
      </c>
      <c r="AH193" s="121" t="str">
        <f t="shared" si="42"/>
        <v xml:space="preserve"> </v>
      </c>
    </row>
    <row r="194" spans="1:34" ht="17.100000000000001" customHeight="1" x14ac:dyDescent="0.25">
      <c r="A194" s="202">
        <f>BIODATA!A193</f>
        <v>188</v>
      </c>
      <c r="B194" s="202" t="str">
        <f>BIODATA!D193</f>
        <v>02101185</v>
      </c>
      <c r="C194" s="203" t="str">
        <f>BIODATA!E193</f>
        <v xml:space="preserve"> MUHAMAD ALDY</v>
      </c>
      <c r="D194" s="205" t="str">
        <f>BIODATA!G193</f>
        <v>Administrasi Perkantoran</v>
      </c>
      <c r="E194" s="199"/>
      <c r="F194" s="199"/>
      <c r="G194" s="200"/>
      <c r="H194" s="200"/>
      <c r="I194" s="200"/>
      <c r="J194" s="200"/>
      <c r="K194" s="200"/>
      <c r="L194" s="200"/>
      <c r="M194" s="201"/>
      <c r="N194" s="201"/>
      <c r="O194" s="201"/>
      <c r="P194" s="201"/>
      <c r="Q194" s="201"/>
      <c r="R194" s="207" t="str">
        <f t="shared" si="43"/>
        <v xml:space="preserve"> </v>
      </c>
      <c r="S194" s="19"/>
      <c r="U194" s="116" t="str">
        <f t="shared" si="44"/>
        <v xml:space="preserve"> </v>
      </c>
      <c r="V194" s="116" t="str">
        <f t="shared" si="45"/>
        <v xml:space="preserve"> </v>
      </c>
      <c r="W194" s="116" t="str">
        <f t="shared" si="46"/>
        <v xml:space="preserve"> </v>
      </c>
      <c r="X194" s="116" t="str">
        <f t="shared" si="47"/>
        <v xml:space="preserve"> </v>
      </c>
      <c r="Y194" s="116" t="str">
        <f t="shared" si="48"/>
        <v xml:space="preserve"> </v>
      </c>
      <c r="Z194" s="116" t="str">
        <f t="shared" si="49"/>
        <v xml:space="preserve"> </v>
      </c>
      <c r="AA194" s="116" t="str">
        <f t="shared" si="50"/>
        <v xml:space="preserve"> </v>
      </c>
      <c r="AB194" s="116" t="str">
        <f t="shared" si="51"/>
        <v xml:space="preserve"> </v>
      </c>
      <c r="AC194" s="116" t="str">
        <f t="shared" si="52"/>
        <v xml:space="preserve"> </v>
      </c>
      <c r="AD194" s="116" t="str">
        <f t="shared" si="53"/>
        <v xml:space="preserve"> </v>
      </c>
      <c r="AE194" s="116" t="str">
        <f t="shared" si="54"/>
        <v xml:space="preserve"> </v>
      </c>
      <c r="AF194" s="116" t="str">
        <f t="shared" si="55"/>
        <v xml:space="preserve"> </v>
      </c>
      <c r="AG194" s="116" t="str">
        <f t="shared" si="56"/>
        <v xml:space="preserve"> </v>
      </c>
      <c r="AH194" s="121" t="str">
        <f t="shared" si="42"/>
        <v xml:space="preserve"> </v>
      </c>
    </row>
    <row r="195" spans="1:34" ht="17.100000000000001" customHeight="1" x14ac:dyDescent="0.25">
      <c r="A195" s="202">
        <f>BIODATA!A194</f>
        <v>189</v>
      </c>
      <c r="B195" s="202" t="str">
        <f>BIODATA!D194</f>
        <v>021011894</v>
      </c>
      <c r="C195" s="203" t="str">
        <f>BIODATA!E194</f>
        <v xml:space="preserve"> MUHAMMAD DONI PRANATA</v>
      </c>
      <c r="D195" s="205" t="str">
        <f>BIODATA!G194</f>
        <v>Administrasi Perkantoran</v>
      </c>
      <c r="E195" s="199"/>
      <c r="F195" s="199"/>
      <c r="G195" s="200"/>
      <c r="H195" s="200"/>
      <c r="I195" s="200"/>
      <c r="J195" s="200"/>
      <c r="K195" s="200"/>
      <c r="L195" s="200"/>
      <c r="M195" s="201"/>
      <c r="N195" s="201"/>
      <c r="O195" s="201"/>
      <c r="P195" s="201"/>
      <c r="Q195" s="201"/>
      <c r="R195" s="207" t="str">
        <f t="shared" si="43"/>
        <v xml:space="preserve"> </v>
      </c>
      <c r="S195" s="19"/>
      <c r="U195" s="116" t="str">
        <f t="shared" si="44"/>
        <v xml:space="preserve"> </v>
      </c>
      <c r="V195" s="116" t="str">
        <f t="shared" si="45"/>
        <v xml:space="preserve"> </v>
      </c>
      <c r="W195" s="116" t="str">
        <f t="shared" si="46"/>
        <v xml:space="preserve"> </v>
      </c>
      <c r="X195" s="116" t="str">
        <f t="shared" si="47"/>
        <v xml:space="preserve"> </v>
      </c>
      <c r="Y195" s="116" t="str">
        <f t="shared" si="48"/>
        <v xml:space="preserve"> </v>
      </c>
      <c r="Z195" s="116" t="str">
        <f t="shared" si="49"/>
        <v xml:space="preserve"> </v>
      </c>
      <c r="AA195" s="116" t="str">
        <f t="shared" si="50"/>
        <v xml:space="preserve"> </v>
      </c>
      <c r="AB195" s="116" t="str">
        <f t="shared" si="51"/>
        <v xml:space="preserve"> </v>
      </c>
      <c r="AC195" s="116" t="str">
        <f t="shared" si="52"/>
        <v xml:space="preserve"> </v>
      </c>
      <c r="AD195" s="116" t="str">
        <f t="shared" si="53"/>
        <v xml:space="preserve"> </v>
      </c>
      <c r="AE195" s="116" t="str">
        <f t="shared" si="54"/>
        <v xml:space="preserve"> </v>
      </c>
      <c r="AF195" s="116" t="str">
        <f t="shared" si="55"/>
        <v xml:space="preserve"> </v>
      </c>
      <c r="AG195" s="116" t="str">
        <f t="shared" si="56"/>
        <v xml:space="preserve"> </v>
      </c>
      <c r="AH195" s="121" t="str">
        <f t="shared" si="42"/>
        <v xml:space="preserve"> </v>
      </c>
    </row>
    <row r="196" spans="1:34" ht="17.100000000000001" customHeight="1" x14ac:dyDescent="0.25">
      <c r="A196" s="202">
        <f>BIODATA!A195</f>
        <v>190</v>
      </c>
      <c r="B196" s="202" t="str">
        <f>BIODATA!D195</f>
        <v>021011904</v>
      </c>
      <c r="C196" s="203" t="str">
        <f>BIODATA!E195</f>
        <v xml:space="preserve"> MUHAMMAD SUBUR RAHAYU</v>
      </c>
      <c r="D196" s="205" t="str">
        <f>BIODATA!G195</f>
        <v>Administrasi Perkantoran</v>
      </c>
      <c r="E196" s="199"/>
      <c r="F196" s="199"/>
      <c r="G196" s="200"/>
      <c r="H196" s="200"/>
      <c r="I196" s="200"/>
      <c r="J196" s="200"/>
      <c r="K196" s="200"/>
      <c r="L196" s="200"/>
      <c r="M196" s="201"/>
      <c r="N196" s="201"/>
      <c r="O196" s="201"/>
      <c r="P196" s="201"/>
      <c r="Q196" s="201"/>
      <c r="R196" s="207" t="str">
        <f t="shared" si="43"/>
        <v xml:space="preserve"> </v>
      </c>
      <c r="S196" s="19"/>
      <c r="U196" s="116" t="str">
        <f t="shared" si="44"/>
        <v xml:space="preserve"> </v>
      </c>
      <c r="V196" s="116" t="str">
        <f t="shared" si="45"/>
        <v xml:space="preserve"> </v>
      </c>
      <c r="W196" s="116" t="str">
        <f t="shared" si="46"/>
        <v xml:space="preserve"> </v>
      </c>
      <c r="X196" s="116" t="str">
        <f t="shared" si="47"/>
        <v xml:space="preserve"> </v>
      </c>
      <c r="Y196" s="116" t="str">
        <f t="shared" si="48"/>
        <v xml:space="preserve"> </v>
      </c>
      <c r="Z196" s="116" t="str">
        <f t="shared" si="49"/>
        <v xml:space="preserve"> </v>
      </c>
      <c r="AA196" s="116" t="str">
        <f t="shared" si="50"/>
        <v xml:space="preserve"> </v>
      </c>
      <c r="AB196" s="116" t="str">
        <f t="shared" si="51"/>
        <v xml:space="preserve"> </v>
      </c>
      <c r="AC196" s="116" t="str">
        <f t="shared" si="52"/>
        <v xml:space="preserve"> </v>
      </c>
      <c r="AD196" s="116" t="str">
        <f t="shared" si="53"/>
        <v xml:space="preserve"> </v>
      </c>
      <c r="AE196" s="116" t="str">
        <f t="shared" si="54"/>
        <v xml:space="preserve"> </v>
      </c>
      <c r="AF196" s="116" t="str">
        <f t="shared" si="55"/>
        <v xml:space="preserve"> </v>
      </c>
      <c r="AG196" s="116" t="str">
        <f t="shared" si="56"/>
        <v xml:space="preserve"> </v>
      </c>
      <c r="AH196" s="121" t="str">
        <f t="shared" si="42"/>
        <v xml:space="preserve"> </v>
      </c>
    </row>
    <row r="197" spans="1:34" ht="17.100000000000001" customHeight="1" x14ac:dyDescent="0.25">
      <c r="A197" s="202">
        <f>BIODATA!A196</f>
        <v>191</v>
      </c>
      <c r="B197" s="202" t="str">
        <f>BIODATA!D196</f>
        <v>021011912</v>
      </c>
      <c r="C197" s="203" t="str">
        <f>BIODATA!E196</f>
        <v xml:space="preserve"> NABILA</v>
      </c>
      <c r="D197" s="205" t="str">
        <f>BIODATA!G196</f>
        <v>Administrasi Perkantoran</v>
      </c>
      <c r="E197" s="199"/>
      <c r="F197" s="199"/>
      <c r="G197" s="200"/>
      <c r="H197" s="200"/>
      <c r="I197" s="200"/>
      <c r="J197" s="200"/>
      <c r="K197" s="200"/>
      <c r="L197" s="200"/>
      <c r="M197" s="201"/>
      <c r="N197" s="201"/>
      <c r="O197" s="201"/>
      <c r="P197" s="201"/>
      <c r="Q197" s="201"/>
      <c r="R197" s="207" t="str">
        <f t="shared" si="43"/>
        <v xml:space="preserve"> </v>
      </c>
      <c r="S197" s="19"/>
      <c r="U197" s="116" t="str">
        <f t="shared" si="44"/>
        <v xml:space="preserve"> </v>
      </c>
      <c r="V197" s="116" t="str">
        <f t="shared" si="45"/>
        <v xml:space="preserve"> </v>
      </c>
      <c r="W197" s="116" t="str">
        <f t="shared" si="46"/>
        <v xml:space="preserve"> </v>
      </c>
      <c r="X197" s="116" t="str">
        <f t="shared" si="47"/>
        <v xml:space="preserve"> </v>
      </c>
      <c r="Y197" s="116" t="str">
        <f t="shared" si="48"/>
        <v xml:space="preserve"> </v>
      </c>
      <c r="Z197" s="116" t="str">
        <f t="shared" si="49"/>
        <v xml:space="preserve"> </v>
      </c>
      <c r="AA197" s="116" t="str">
        <f t="shared" si="50"/>
        <v xml:space="preserve"> </v>
      </c>
      <c r="AB197" s="116" t="str">
        <f t="shared" si="51"/>
        <v xml:space="preserve"> </v>
      </c>
      <c r="AC197" s="116" t="str">
        <f t="shared" si="52"/>
        <v xml:space="preserve"> </v>
      </c>
      <c r="AD197" s="116" t="str">
        <f t="shared" si="53"/>
        <v xml:space="preserve"> </v>
      </c>
      <c r="AE197" s="116" t="str">
        <f t="shared" si="54"/>
        <v xml:space="preserve"> </v>
      </c>
      <c r="AF197" s="116" t="str">
        <f t="shared" si="55"/>
        <v xml:space="preserve"> </v>
      </c>
      <c r="AG197" s="116" t="str">
        <f t="shared" si="56"/>
        <v xml:space="preserve"> </v>
      </c>
      <c r="AH197" s="121" t="str">
        <f t="shared" si="42"/>
        <v xml:space="preserve"> </v>
      </c>
    </row>
    <row r="198" spans="1:34" ht="17.100000000000001" customHeight="1" x14ac:dyDescent="0.25">
      <c r="A198" s="202">
        <f>BIODATA!A197</f>
        <v>192</v>
      </c>
      <c r="B198" s="202" t="str">
        <f>BIODATA!D197</f>
        <v>021011929</v>
      </c>
      <c r="C198" s="203" t="str">
        <f>BIODATA!E197</f>
        <v xml:space="preserve"> NELY MASTIANA</v>
      </c>
      <c r="D198" s="205" t="str">
        <f>BIODATA!G197</f>
        <v>Administrasi Perkantoran</v>
      </c>
      <c r="E198" s="199"/>
      <c r="F198" s="199"/>
      <c r="G198" s="200"/>
      <c r="H198" s="200"/>
      <c r="I198" s="200"/>
      <c r="J198" s="200"/>
      <c r="K198" s="200"/>
      <c r="L198" s="200"/>
      <c r="M198" s="201"/>
      <c r="N198" s="201"/>
      <c r="O198" s="201"/>
      <c r="P198" s="201"/>
      <c r="Q198" s="201"/>
      <c r="R198" s="207" t="str">
        <f t="shared" si="43"/>
        <v xml:space="preserve"> </v>
      </c>
      <c r="S198" s="19"/>
      <c r="U198" s="116" t="str">
        <f t="shared" si="44"/>
        <v xml:space="preserve"> </v>
      </c>
      <c r="V198" s="116" t="str">
        <f t="shared" si="45"/>
        <v xml:space="preserve"> </v>
      </c>
      <c r="W198" s="116" t="str">
        <f t="shared" si="46"/>
        <v xml:space="preserve"> </v>
      </c>
      <c r="X198" s="116" t="str">
        <f t="shared" si="47"/>
        <v xml:space="preserve"> </v>
      </c>
      <c r="Y198" s="116" t="str">
        <f t="shared" si="48"/>
        <v xml:space="preserve"> </v>
      </c>
      <c r="Z198" s="116" t="str">
        <f t="shared" si="49"/>
        <v xml:space="preserve"> </v>
      </c>
      <c r="AA198" s="116" t="str">
        <f t="shared" si="50"/>
        <v xml:space="preserve"> </v>
      </c>
      <c r="AB198" s="116" t="str">
        <f t="shared" si="51"/>
        <v xml:space="preserve"> </v>
      </c>
      <c r="AC198" s="116" t="str">
        <f t="shared" si="52"/>
        <v xml:space="preserve"> </v>
      </c>
      <c r="AD198" s="116" t="str">
        <f t="shared" si="53"/>
        <v xml:space="preserve"> </v>
      </c>
      <c r="AE198" s="116" t="str">
        <f t="shared" si="54"/>
        <v xml:space="preserve"> </v>
      </c>
      <c r="AF198" s="116" t="str">
        <f t="shared" si="55"/>
        <v xml:space="preserve"> </v>
      </c>
      <c r="AG198" s="116" t="str">
        <f t="shared" si="56"/>
        <v xml:space="preserve"> </v>
      </c>
      <c r="AH198" s="121" t="str">
        <f t="shared" si="42"/>
        <v xml:space="preserve"> </v>
      </c>
    </row>
    <row r="199" spans="1:34" ht="17.100000000000001" customHeight="1" x14ac:dyDescent="0.25">
      <c r="A199" s="202">
        <f>BIODATA!A198</f>
        <v>193</v>
      </c>
      <c r="B199" s="202" t="str">
        <f>BIODATA!D198</f>
        <v>021011938</v>
      </c>
      <c r="C199" s="203" t="str">
        <f>BIODATA!E198</f>
        <v xml:space="preserve"> NOVRANSYAH</v>
      </c>
      <c r="D199" s="205" t="str">
        <f>BIODATA!G198</f>
        <v>Administrasi Perkantoran</v>
      </c>
      <c r="E199" s="199"/>
      <c r="F199" s="199"/>
      <c r="G199" s="200"/>
      <c r="H199" s="200"/>
      <c r="I199" s="200"/>
      <c r="J199" s="200"/>
      <c r="K199" s="200"/>
      <c r="L199" s="200"/>
      <c r="M199" s="201"/>
      <c r="N199" s="201"/>
      <c r="O199" s="201"/>
      <c r="P199" s="201"/>
      <c r="Q199" s="201"/>
      <c r="R199" s="207" t="str">
        <f t="shared" si="43"/>
        <v xml:space="preserve"> </v>
      </c>
      <c r="S199" s="19"/>
      <c r="U199" s="116" t="str">
        <f t="shared" si="44"/>
        <v xml:space="preserve"> </v>
      </c>
      <c r="V199" s="116" t="str">
        <f t="shared" si="45"/>
        <v xml:space="preserve"> </v>
      </c>
      <c r="W199" s="116" t="str">
        <f t="shared" si="46"/>
        <v xml:space="preserve"> </v>
      </c>
      <c r="X199" s="116" t="str">
        <f t="shared" si="47"/>
        <v xml:space="preserve"> </v>
      </c>
      <c r="Y199" s="116" t="str">
        <f t="shared" si="48"/>
        <v xml:space="preserve"> </v>
      </c>
      <c r="Z199" s="116" t="str">
        <f t="shared" si="49"/>
        <v xml:space="preserve"> </v>
      </c>
      <c r="AA199" s="116" t="str">
        <f t="shared" si="50"/>
        <v xml:space="preserve"> </v>
      </c>
      <c r="AB199" s="116" t="str">
        <f t="shared" si="51"/>
        <v xml:space="preserve"> </v>
      </c>
      <c r="AC199" s="116" t="str">
        <f t="shared" si="52"/>
        <v xml:space="preserve"> </v>
      </c>
      <c r="AD199" s="116" t="str">
        <f t="shared" si="53"/>
        <v xml:space="preserve"> </v>
      </c>
      <c r="AE199" s="116" t="str">
        <f t="shared" si="54"/>
        <v xml:space="preserve"> </v>
      </c>
      <c r="AF199" s="116" t="str">
        <f t="shared" si="55"/>
        <v xml:space="preserve"> </v>
      </c>
      <c r="AG199" s="116" t="str">
        <f t="shared" si="56"/>
        <v xml:space="preserve"> </v>
      </c>
      <c r="AH199" s="121" t="str">
        <f t="shared" ref="AH199:AH262" si="57">IFERROR(AVERAGE(U199:AG199)," ")</f>
        <v xml:space="preserve"> </v>
      </c>
    </row>
    <row r="200" spans="1:34" ht="17.100000000000001" customHeight="1" x14ac:dyDescent="0.25">
      <c r="A200" s="202">
        <f>BIODATA!A199</f>
        <v>194</v>
      </c>
      <c r="B200" s="202" t="str">
        <f>BIODATA!D199</f>
        <v>021011947</v>
      </c>
      <c r="C200" s="203" t="str">
        <f>BIODATA!E199</f>
        <v xml:space="preserve"> ORINA HIJRA</v>
      </c>
      <c r="D200" s="205" t="str">
        <f>BIODATA!G199</f>
        <v>Administrasi Perkantoran</v>
      </c>
      <c r="E200" s="199"/>
      <c r="F200" s="199"/>
      <c r="G200" s="200"/>
      <c r="H200" s="200"/>
      <c r="I200" s="200"/>
      <c r="J200" s="200"/>
      <c r="K200" s="200"/>
      <c r="L200" s="200"/>
      <c r="M200" s="201"/>
      <c r="N200" s="201"/>
      <c r="O200" s="201"/>
      <c r="P200" s="201"/>
      <c r="Q200" s="201"/>
      <c r="R200" s="207" t="str">
        <f t="shared" ref="R200:R263" si="58">IFERROR(AVERAGE(E200:Q200)," ")</f>
        <v xml:space="preserve"> </v>
      </c>
      <c r="S200" s="19"/>
      <c r="U200" s="116" t="str">
        <f t="shared" ref="U200:U263" si="59">IFERROR(AVERAGE(E200)," ")</f>
        <v xml:space="preserve"> </v>
      </c>
      <c r="V200" s="116" t="str">
        <f t="shared" ref="V200:V263" si="60">IFERROR(AVERAGE(F200)," ")</f>
        <v xml:space="preserve"> </v>
      </c>
      <c r="W200" s="116" t="str">
        <f t="shared" ref="W200:W263" si="61">IFERROR(AVERAGE(G200)," ")</f>
        <v xml:space="preserve"> </v>
      </c>
      <c r="X200" s="116" t="str">
        <f t="shared" ref="X200:X263" si="62">IFERROR(AVERAGE(H200)," ")</f>
        <v xml:space="preserve"> </v>
      </c>
      <c r="Y200" s="116" t="str">
        <f t="shared" ref="Y200:Y263" si="63">IFERROR(AVERAGE(I200)," ")</f>
        <v xml:space="preserve"> </v>
      </c>
      <c r="Z200" s="116" t="str">
        <f t="shared" ref="Z200:Z263" si="64">IFERROR(AVERAGE(J200)," ")</f>
        <v xml:space="preserve"> </v>
      </c>
      <c r="AA200" s="116" t="str">
        <f t="shared" ref="AA200:AA263" si="65">IFERROR(AVERAGE(K200)," ")</f>
        <v xml:space="preserve"> </v>
      </c>
      <c r="AB200" s="116" t="str">
        <f t="shared" ref="AB200:AB263" si="66">IFERROR(AVERAGE(L200)," ")</f>
        <v xml:space="preserve"> </v>
      </c>
      <c r="AC200" s="116" t="str">
        <f t="shared" ref="AC200:AC263" si="67">IFERROR(AVERAGE(M200)," ")</f>
        <v xml:space="preserve"> </v>
      </c>
      <c r="AD200" s="116" t="str">
        <f t="shared" ref="AD200:AD263" si="68">IFERROR(AVERAGE(N200)," ")</f>
        <v xml:space="preserve"> </v>
      </c>
      <c r="AE200" s="116" t="str">
        <f t="shared" ref="AE200:AE263" si="69">IFERROR(AVERAGE(O200)," ")</f>
        <v xml:space="preserve"> </v>
      </c>
      <c r="AF200" s="116" t="str">
        <f t="shared" ref="AF200:AF263" si="70">IFERROR(AVERAGE(P200)," ")</f>
        <v xml:space="preserve"> </v>
      </c>
      <c r="AG200" s="116" t="str">
        <f t="shared" ref="AG200:AG263" si="71">IFERROR(AVERAGE(Q200)," ")</f>
        <v xml:space="preserve"> </v>
      </c>
      <c r="AH200" s="121" t="str">
        <f t="shared" si="57"/>
        <v xml:space="preserve"> </v>
      </c>
    </row>
    <row r="201" spans="1:34" ht="17.100000000000001" customHeight="1" x14ac:dyDescent="0.25">
      <c r="A201" s="202">
        <f>BIODATA!A200</f>
        <v>195</v>
      </c>
      <c r="B201" s="202" t="str">
        <f>BIODATA!D200</f>
        <v>021011956</v>
      </c>
      <c r="C201" s="203" t="str">
        <f>BIODATA!E200</f>
        <v xml:space="preserve"> PUTRI</v>
      </c>
      <c r="D201" s="205" t="str">
        <f>BIODATA!G200</f>
        <v>Administrasi Perkantoran</v>
      </c>
      <c r="E201" s="199"/>
      <c r="F201" s="199"/>
      <c r="G201" s="200"/>
      <c r="H201" s="200"/>
      <c r="I201" s="200"/>
      <c r="J201" s="200"/>
      <c r="K201" s="200"/>
      <c r="L201" s="200"/>
      <c r="M201" s="201"/>
      <c r="N201" s="201"/>
      <c r="O201" s="201"/>
      <c r="P201" s="201"/>
      <c r="Q201" s="201"/>
      <c r="R201" s="207" t="str">
        <f t="shared" si="58"/>
        <v xml:space="preserve"> </v>
      </c>
      <c r="S201" s="19"/>
      <c r="U201" s="116" t="str">
        <f t="shared" si="59"/>
        <v xml:space="preserve"> </v>
      </c>
      <c r="V201" s="116" t="str">
        <f t="shared" si="60"/>
        <v xml:space="preserve"> </v>
      </c>
      <c r="W201" s="116" t="str">
        <f t="shared" si="61"/>
        <v xml:space="preserve"> </v>
      </c>
      <c r="X201" s="116" t="str">
        <f t="shared" si="62"/>
        <v xml:space="preserve"> </v>
      </c>
      <c r="Y201" s="116" t="str">
        <f t="shared" si="63"/>
        <v xml:space="preserve"> </v>
      </c>
      <c r="Z201" s="116" t="str">
        <f t="shared" si="64"/>
        <v xml:space="preserve"> </v>
      </c>
      <c r="AA201" s="116" t="str">
        <f t="shared" si="65"/>
        <v xml:space="preserve"> </v>
      </c>
      <c r="AB201" s="116" t="str">
        <f t="shared" si="66"/>
        <v xml:space="preserve"> </v>
      </c>
      <c r="AC201" s="116" t="str">
        <f t="shared" si="67"/>
        <v xml:space="preserve"> </v>
      </c>
      <c r="AD201" s="116" t="str">
        <f t="shared" si="68"/>
        <v xml:space="preserve"> </v>
      </c>
      <c r="AE201" s="116" t="str">
        <f t="shared" si="69"/>
        <v xml:space="preserve"> </v>
      </c>
      <c r="AF201" s="116" t="str">
        <f t="shared" si="70"/>
        <v xml:space="preserve"> </v>
      </c>
      <c r="AG201" s="116" t="str">
        <f t="shared" si="71"/>
        <v xml:space="preserve"> </v>
      </c>
      <c r="AH201" s="121" t="str">
        <f t="shared" si="57"/>
        <v xml:space="preserve"> </v>
      </c>
    </row>
    <row r="202" spans="1:34" ht="17.100000000000001" customHeight="1" x14ac:dyDescent="0.25">
      <c r="A202" s="202">
        <f>BIODATA!A201</f>
        <v>196</v>
      </c>
      <c r="B202" s="202" t="str">
        <f>BIODATA!D201</f>
        <v>021011965</v>
      </c>
      <c r="C202" s="203" t="str">
        <f>BIODATA!E201</f>
        <v xml:space="preserve"> RAFIAH HAPPY APREZA</v>
      </c>
      <c r="D202" s="205" t="str">
        <f>BIODATA!G201</f>
        <v>Administrasi Perkantoran</v>
      </c>
      <c r="E202" s="199"/>
      <c r="F202" s="199"/>
      <c r="G202" s="200"/>
      <c r="H202" s="200"/>
      <c r="I202" s="200"/>
      <c r="J202" s="200"/>
      <c r="K202" s="200"/>
      <c r="L202" s="200"/>
      <c r="M202" s="201"/>
      <c r="N202" s="201"/>
      <c r="O202" s="201"/>
      <c r="P202" s="201"/>
      <c r="Q202" s="201"/>
      <c r="R202" s="207" t="str">
        <f t="shared" si="58"/>
        <v xml:space="preserve"> </v>
      </c>
      <c r="S202" s="19"/>
      <c r="U202" s="116" t="str">
        <f t="shared" si="59"/>
        <v xml:space="preserve"> </v>
      </c>
      <c r="V202" s="116" t="str">
        <f t="shared" si="60"/>
        <v xml:space="preserve"> </v>
      </c>
      <c r="W202" s="116" t="str">
        <f t="shared" si="61"/>
        <v xml:space="preserve"> </v>
      </c>
      <c r="X202" s="116" t="str">
        <f t="shared" si="62"/>
        <v xml:space="preserve"> </v>
      </c>
      <c r="Y202" s="116" t="str">
        <f t="shared" si="63"/>
        <v xml:space="preserve"> </v>
      </c>
      <c r="Z202" s="116" t="str">
        <f t="shared" si="64"/>
        <v xml:space="preserve"> </v>
      </c>
      <c r="AA202" s="116" t="str">
        <f t="shared" si="65"/>
        <v xml:space="preserve"> </v>
      </c>
      <c r="AB202" s="116" t="str">
        <f t="shared" si="66"/>
        <v xml:space="preserve"> </v>
      </c>
      <c r="AC202" s="116" t="str">
        <f t="shared" si="67"/>
        <v xml:space="preserve"> </v>
      </c>
      <c r="AD202" s="116" t="str">
        <f t="shared" si="68"/>
        <v xml:space="preserve"> </v>
      </c>
      <c r="AE202" s="116" t="str">
        <f t="shared" si="69"/>
        <v xml:space="preserve"> </v>
      </c>
      <c r="AF202" s="116" t="str">
        <f t="shared" si="70"/>
        <v xml:space="preserve"> </v>
      </c>
      <c r="AG202" s="116" t="str">
        <f t="shared" si="71"/>
        <v xml:space="preserve"> </v>
      </c>
      <c r="AH202" s="121" t="str">
        <f t="shared" si="57"/>
        <v xml:space="preserve"> </v>
      </c>
    </row>
    <row r="203" spans="1:34" ht="17.100000000000001" customHeight="1" x14ac:dyDescent="0.25">
      <c r="A203" s="202">
        <f>BIODATA!A202</f>
        <v>197</v>
      </c>
      <c r="B203" s="202" t="str">
        <f>BIODATA!D202</f>
        <v>021011974</v>
      </c>
      <c r="C203" s="203" t="str">
        <f>BIODATA!E202</f>
        <v xml:space="preserve"> RESTIA VERONIKA</v>
      </c>
      <c r="D203" s="205" t="str">
        <f>BIODATA!G202</f>
        <v>Administrasi Perkantoran</v>
      </c>
      <c r="E203" s="199"/>
      <c r="F203" s="199"/>
      <c r="G203" s="200"/>
      <c r="H203" s="200"/>
      <c r="I203" s="200"/>
      <c r="J203" s="200"/>
      <c r="K203" s="200"/>
      <c r="L203" s="200"/>
      <c r="M203" s="201"/>
      <c r="N203" s="201"/>
      <c r="O203" s="201"/>
      <c r="P203" s="201"/>
      <c r="Q203" s="201"/>
      <c r="R203" s="207" t="str">
        <f t="shared" si="58"/>
        <v xml:space="preserve"> </v>
      </c>
      <c r="S203" s="19"/>
      <c r="U203" s="116" t="str">
        <f t="shared" si="59"/>
        <v xml:space="preserve"> </v>
      </c>
      <c r="V203" s="116" t="str">
        <f t="shared" si="60"/>
        <v xml:space="preserve"> </v>
      </c>
      <c r="W203" s="116" t="str">
        <f t="shared" si="61"/>
        <v xml:space="preserve"> </v>
      </c>
      <c r="X203" s="116" t="str">
        <f t="shared" si="62"/>
        <v xml:space="preserve"> </v>
      </c>
      <c r="Y203" s="116" t="str">
        <f t="shared" si="63"/>
        <v xml:space="preserve"> </v>
      </c>
      <c r="Z203" s="116" t="str">
        <f t="shared" si="64"/>
        <v xml:space="preserve"> </v>
      </c>
      <c r="AA203" s="116" t="str">
        <f t="shared" si="65"/>
        <v xml:space="preserve"> </v>
      </c>
      <c r="AB203" s="116" t="str">
        <f t="shared" si="66"/>
        <v xml:space="preserve"> </v>
      </c>
      <c r="AC203" s="116" t="str">
        <f t="shared" si="67"/>
        <v xml:space="preserve"> </v>
      </c>
      <c r="AD203" s="116" t="str">
        <f t="shared" si="68"/>
        <v xml:space="preserve"> </v>
      </c>
      <c r="AE203" s="116" t="str">
        <f t="shared" si="69"/>
        <v xml:space="preserve"> </v>
      </c>
      <c r="AF203" s="116" t="str">
        <f t="shared" si="70"/>
        <v xml:space="preserve"> </v>
      </c>
      <c r="AG203" s="116" t="str">
        <f t="shared" si="71"/>
        <v xml:space="preserve"> </v>
      </c>
      <c r="AH203" s="121" t="str">
        <f t="shared" si="57"/>
        <v xml:space="preserve"> </v>
      </c>
    </row>
    <row r="204" spans="1:34" ht="17.100000000000001" customHeight="1" x14ac:dyDescent="0.25">
      <c r="A204" s="202">
        <f>BIODATA!A203</f>
        <v>198</v>
      </c>
      <c r="B204" s="202" t="str">
        <f>BIODATA!D203</f>
        <v>021011983</v>
      </c>
      <c r="C204" s="203" t="str">
        <f>BIODATA!E203</f>
        <v xml:space="preserve"> RINA WISNA</v>
      </c>
      <c r="D204" s="205" t="str">
        <f>BIODATA!G203</f>
        <v>Administrasi Perkantoran</v>
      </c>
      <c r="E204" s="199"/>
      <c r="F204" s="199"/>
      <c r="G204" s="200"/>
      <c r="H204" s="200"/>
      <c r="I204" s="200"/>
      <c r="J204" s="200"/>
      <c r="K204" s="200"/>
      <c r="L204" s="200"/>
      <c r="M204" s="201"/>
      <c r="N204" s="201"/>
      <c r="O204" s="201"/>
      <c r="P204" s="201"/>
      <c r="Q204" s="201"/>
      <c r="R204" s="207" t="str">
        <f t="shared" si="58"/>
        <v xml:space="preserve"> </v>
      </c>
      <c r="S204" s="19"/>
      <c r="U204" s="116" t="str">
        <f t="shared" si="59"/>
        <v xml:space="preserve"> </v>
      </c>
      <c r="V204" s="116" t="str">
        <f t="shared" si="60"/>
        <v xml:space="preserve"> </v>
      </c>
      <c r="W204" s="116" t="str">
        <f t="shared" si="61"/>
        <v xml:space="preserve"> </v>
      </c>
      <c r="X204" s="116" t="str">
        <f t="shared" si="62"/>
        <v xml:space="preserve"> </v>
      </c>
      <c r="Y204" s="116" t="str">
        <f t="shared" si="63"/>
        <v xml:space="preserve"> </v>
      </c>
      <c r="Z204" s="116" t="str">
        <f t="shared" si="64"/>
        <v xml:space="preserve"> </v>
      </c>
      <c r="AA204" s="116" t="str">
        <f t="shared" si="65"/>
        <v xml:space="preserve"> </v>
      </c>
      <c r="AB204" s="116" t="str">
        <f t="shared" si="66"/>
        <v xml:space="preserve"> </v>
      </c>
      <c r="AC204" s="116" t="str">
        <f t="shared" si="67"/>
        <v xml:space="preserve"> </v>
      </c>
      <c r="AD204" s="116" t="str">
        <f t="shared" si="68"/>
        <v xml:space="preserve"> </v>
      </c>
      <c r="AE204" s="116" t="str">
        <f t="shared" si="69"/>
        <v xml:space="preserve"> </v>
      </c>
      <c r="AF204" s="116" t="str">
        <f t="shared" si="70"/>
        <v xml:space="preserve"> </v>
      </c>
      <c r="AG204" s="116" t="str">
        <f t="shared" si="71"/>
        <v xml:space="preserve"> </v>
      </c>
      <c r="AH204" s="121" t="str">
        <f t="shared" si="57"/>
        <v xml:space="preserve"> </v>
      </c>
    </row>
    <row r="205" spans="1:34" ht="17.100000000000001" customHeight="1" x14ac:dyDescent="0.25">
      <c r="A205" s="202">
        <f>BIODATA!A204</f>
        <v>199</v>
      </c>
      <c r="B205" s="202" t="str">
        <f>BIODATA!D204</f>
        <v>021011992</v>
      </c>
      <c r="C205" s="203" t="str">
        <f>BIODATA!E204</f>
        <v xml:space="preserve"> RINI DWI YULISTI</v>
      </c>
      <c r="D205" s="205" t="str">
        <f>BIODATA!G204</f>
        <v>Administrasi Perkantoran</v>
      </c>
      <c r="E205" s="199"/>
      <c r="F205" s="199"/>
      <c r="G205" s="200"/>
      <c r="H205" s="200"/>
      <c r="I205" s="200"/>
      <c r="J205" s="200"/>
      <c r="K205" s="200"/>
      <c r="L205" s="200"/>
      <c r="M205" s="201"/>
      <c r="N205" s="201"/>
      <c r="O205" s="201"/>
      <c r="P205" s="201"/>
      <c r="Q205" s="201"/>
      <c r="R205" s="207" t="str">
        <f t="shared" si="58"/>
        <v xml:space="preserve"> </v>
      </c>
      <c r="S205" s="19"/>
      <c r="U205" s="116" t="str">
        <f t="shared" si="59"/>
        <v xml:space="preserve"> </v>
      </c>
      <c r="V205" s="116" t="str">
        <f t="shared" si="60"/>
        <v xml:space="preserve"> </v>
      </c>
      <c r="W205" s="116" t="str">
        <f t="shared" si="61"/>
        <v xml:space="preserve"> </v>
      </c>
      <c r="X205" s="116" t="str">
        <f t="shared" si="62"/>
        <v xml:space="preserve"> </v>
      </c>
      <c r="Y205" s="116" t="str">
        <f t="shared" si="63"/>
        <v xml:space="preserve"> </v>
      </c>
      <c r="Z205" s="116" t="str">
        <f t="shared" si="64"/>
        <v xml:space="preserve"> </v>
      </c>
      <c r="AA205" s="116" t="str">
        <f t="shared" si="65"/>
        <v xml:space="preserve"> </v>
      </c>
      <c r="AB205" s="116" t="str">
        <f t="shared" si="66"/>
        <v xml:space="preserve"> </v>
      </c>
      <c r="AC205" s="116" t="str">
        <f t="shared" si="67"/>
        <v xml:space="preserve"> </v>
      </c>
      <c r="AD205" s="116" t="str">
        <f t="shared" si="68"/>
        <v xml:space="preserve"> </v>
      </c>
      <c r="AE205" s="116" t="str">
        <f t="shared" si="69"/>
        <v xml:space="preserve"> </v>
      </c>
      <c r="AF205" s="116" t="str">
        <f t="shared" si="70"/>
        <v xml:space="preserve"> </v>
      </c>
      <c r="AG205" s="116" t="str">
        <f t="shared" si="71"/>
        <v xml:space="preserve"> </v>
      </c>
      <c r="AH205" s="121" t="str">
        <f t="shared" si="57"/>
        <v xml:space="preserve"> </v>
      </c>
    </row>
    <row r="206" spans="1:34" ht="17.100000000000001" customHeight="1" x14ac:dyDescent="0.25">
      <c r="A206" s="202">
        <f>BIODATA!A205</f>
        <v>200</v>
      </c>
      <c r="B206" s="202" t="str">
        <f>BIODATA!D205</f>
        <v>021012009</v>
      </c>
      <c r="C206" s="203" t="str">
        <f>BIODATA!E205</f>
        <v xml:space="preserve"> SINDI ANGGRAINI</v>
      </c>
      <c r="D206" s="205" t="str">
        <f>BIODATA!G205</f>
        <v>Administrasi Perkantoran</v>
      </c>
      <c r="E206" s="199"/>
      <c r="F206" s="199"/>
      <c r="G206" s="200"/>
      <c r="H206" s="200"/>
      <c r="I206" s="200"/>
      <c r="J206" s="200"/>
      <c r="K206" s="200"/>
      <c r="L206" s="200"/>
      <c r="M206" s="201"/>
      <c r="N206" s="201"/>
      <c r="O206" s="201"/>
      <c r="P206" s="201"/>
      <c r="Q206" s="201"/>
      <c r="R206" s="207" t="str">
        <f t="shared" si="58"/>
        <v xml:space="preserve"> </v>
      </c>
      <c r="S206" s="19"/>
      <c r="U206" s="116" t="str">
        <f t="shared" si="59"/>
        <v xml:space="preserve"> </v>
      </c>
      <c r="V206" s="116" t="str">
        <f t="shared" si="60"/>
        <v xml:space="preserve"> </v>
      </c>
      <c r="W206" s="116" t="str">
        <f t="shared" si="61"/>
        <v xml:space="preserve"> </v>
      </c>
      <c r="X206" s="116" t="str">
        <f t="shared" si="62"/>
        <v xml:space="preserve"> </v>
      </c>
      <c r="Y206" s="116" t="str">
        <f t="shared" si="63"/>
        <v xml:space="preserve"> </v>
      </c>
      <c r="Z206" s="116" t="str">
        <f t="shared" si="64"/>
        <v xml:space="preserve"> </v>
      </c>
      <c r="AA206" s="116" t="str">
        <f t="shared" si="65"/>
        <v xml:space="preserve"> </v>
      </c>
      <c r="AB206" s="116" t="str">
        <f t="shared" si="66"/>
        <v xml:space="preserve"> </v>
      </c>
      <c r="AC206" s="116" t="str">
        <f t="shared" si="67"/>
        <v xml:space="preserve"> </v>
      </c>
      <c r="AD206" s="116" t="str">
        <f t="shared" si="68"/>
        <v xml:space="preserve"> </v>
      </c>
      <c r="AE206" s="116" t="str">
        <f t="shared" si="69"/>
        <v xml:space="preserve"> </v>
      </c>
      <c r="AF206" s="116" t="str">
        <f t="shared" si="70"/>
        <v xml:space="preserve"> </v>
      </c>
      <c r="AG206" s="116" t="str">
        <f t="shared" si="71"/>
        <v xml:space="preserve"> </v>
      </c>
      <c r="AH206" s="121" t="str">
        <f t="shared" si="57"/>
        <v xml:space="preserve"> </v>
      </c>
    </row>
    <row r="207" spans="1:34" ht="17.100000000000001" customHeight="1" x14ac:dyDescent="0.25">
      <c r="A207" s="202">
        <f>BIODATA!A206</f>
        <v>201</v>
      </c>
      <c r="B207" s="202" t="str">
        <f>BIODATA!D206</f>
        <v>021012018</v>
      </c>
      <c r="C207" s="203" t="str">
        <f>BIODATA!E206</f>
        <v xml:space="preserve"> SISI KARMIDA</v>
      </c>
      <c r="D207" s="205" t="str">
        <f>BIODATA!G206</f>
        <v>Administrasi Perkantoran</v>
      </c>
      <c r="E207" s="199"/>
      <c r="F207" s="199"/>
      <c r="G207" s="200"/>
      <c r="H207" s="200"/>
      <c r="I207" s="200"/>
      <c r="J207" s="200"/>
      <c r="K207" s="200"/>
      <c r="L207" s="200"/>
      <c r="M207" s="201"/>
      <c r="N207" s="201"/>
      <c r="O207" s="201"/>
      <c r="P207" s="201"/>
      <c r="Q207" s="201"/>
      <c r="R207" s="207" t="str">
        <f t="shared" si="58"/>
        <v xml:space="preserve"> </v>
      </c>
      <c r="S207" s="19"/>
      <c r="U207" s="116" t="str">
        <f t="shared" si="59"/>
        <v xml:space="preserve"> </v>
      </c>
      <c r="V207" s="116" t="str">
        <f t="shared" si="60"/>
        <v xml:space="preserve"> </v>
      </c>
      <c r="W207" s="116" t="str">
        <f t="shared" si="61"/>
        <v xml:space="preserve"> </v>
      </c>
      <c r="X207" s="116" t="str">
        <f t="shared" si="62"/>
        <v xml:space="preserve"> </v>
      </c>
      <c r="Y207" s="116" t="str">
        <f t="shared" si="63"/>
        <v xml:space="preserve"> </v>
      </c>
      <c r="Z207" s="116" t="str">
        <f t="shared" si="64"/>
        <v xml:space="preserve"> </v>
      </c>
      <c r="AA207" s="116" t="str">
        <f t="shared" si="65"/>
        <v xml:space="preserve"> </v>
      </c>
      <c r="AB207" s="116" t="str">
        <f t="shared" si="66"/>
        <v xml:space="preserve"> </v>
      </c>
      <c r="AC207" s="116" t="str">
        <f t="shared" si="67"/>
        <v xml:space="preserve"> </v>
      </c>
      <c r="AD207" s="116" t="str">
        <f t="shared" si="68"/>
        <v xml:space="preserve"> </v>
      </c>
      <c r="AE207" s="116" t="str">
        <f t="shared" si="69"/>
        <v xml:space="preserve"> </v>
      </c>
      <c r="AF207" s="116" t="str">
        <f t="shared" si="70"/>
        <v xml:space="preserve"> </v>
      </c>
      <c r="AG207" s="116" t="str">
        <f t="shared" si="71"/>
        <v xml:space="preserve"> </v>
      </c>
      <c r="AH207" s="121" t="str">
        <f t="shared" si="57"/>
        <v xml:space="preserve"> </v>
      </c>
    </row>
    <row r="208" spans="1:34" ht="17.100000000000001" customHeight="1" x14ac:dyDescent="0.25">
      <c r="A208" s="202">
        <f>BIODATA!A207</f>
        <v>202</v>
      </c>
      <c r="B208" s="202" t="str">
        <f>BIODATA!D207</f>
        <v>021012027</v>
      </c>
      <c r="C208" s="203" t="str">
        <f>BIODATA!E207</f>
        <v xml:space="preserve"> ULLA KHARISMA</v>
      </c>
      <c r="D208" s="205" t="str">
        <f>BIODATA!G207</f>
        <v>Administrasi Perkantoran</v>
      </c>
      <c r="E208" s="199"/>
      <c r="F208" s="199"/>
      <c r="G208" s="200"/>
      <c r="H208" s="200"/>
      <c r="I208" s="200"/>
      <c r="J208" s="200"/>
      <c r="K208" s="200"/>
      <c r="L208" s="200"/>
      <c r="M208" s="201"/>
      <c r="N208" s="201"/>
      <c r="O208" s="201"/>
      <c r="P208" s="201"/>
      <c r="Q208" s="201"/>
      <c r="R208" s="207" t="str">
        <f t="shared" si="58"/>
        <v xml:space="preserve"> </v>
      </c>
      <c r="S208" s="19"/>
      <c r="U208" s="116" t="str">
        <f t="shared" si="59"/>
        <v xml:space="preserve"> </v>
      </c>
      <c r="V208" s="116" t="str">
        <f t="shared" si="60"/>
        <v xml:space="preserve"> </v>
      </c>
      <c r="W208" s="116" t="str">
        <f t="shared" si="61"/>
        <v xml:space="preserve"> </v>
      </c>
      <c r="X208" s="116" t="str">
        <f t="shared" si="62"/>
        <v xml:space="preserve"> </v>
      </c>
      <c r="Y208" s="116" t="str">
        <f t="shared" si="63"/>
        <v xml:space="preserve"> </v>
      </c>
      <c r="Z208" s="116" t="str">
        <f t="shared" si="64"/>
        <v xml:space="preserve"> </v>
      </c>
      <c r="AA208" s="116" t="str">
        <f t="shared" si="65"/>
        <v xml:space="preserve"> </v>
      </c>
      <c r="AB208" s="116" t="str">
        <f t="shared" si="66"/>
        <v xml:space="preserve"> </v>
      </c>
      <c r="AC208" s="116" t="str">
        <f t="shared" si="67"/>
        <v xml:space="preserve"> </v>
      </c>
      <c r="AD208" s="116" t="str">
        <f t="shared" si="68"/>
        <v xml:space="preserve"> </v>
      </c>
      <c r="AE208" s="116" t="str">
        <f t="shared" si="69"/>
        <v xml:space="preserve"> </v>
      </c>
      <c r="AF208" s="116" t="str">
        <f t="shared" si="70"/>
        <v xml:space="preserve"> </v>
      </c>
      <c r="AG208" s="116" t="str">
        <f t="shared" si="71"/>
        <v xml:space="preserve"> </v>
      </c>
      <c r="AH208" s="121" t="str">
        <f t="shared" si="57"/>
        <v xml:space="preserve"> </v>
      </c>
    </row>
    <row r="209" spans="1:34" ht="17.100000000000001" customHeight="1" x14ac:dyDescent="0.25">
      <c r="A209" s="202">
        <f>BIODATA!A208</f>
        <v>203</v>
      </c>
      <c r="B209" s="202" t="str">
        <f>BIODATA!D208</f>
        <v>021012036</v>
      </c>
      <c r="C209" s="203" t="str">
        <f>BIODATA!E208</f>
        <v xml:space="preserve"> YOGA SAPUTRA</v>
      </c>
      <c r="D209" s="205" t="str">
        <f>BIODATA!G208</f>
        <v>Administrasi Perkantoran</v>
      </c>
      <c r="E209" s="199"/>
      <c r="F209" s="199"/>
      <c r="G209" s="200"/>
      <c r="H209" s="200"/>
      <c r="I209" s="200"/>
      <c r="J209" s="200"/>
      <c r="K209" s="200"/>
      <c r="L209" s="200"/>
      <c r="M209" s="201"/>
      <c r="N209" s="201"/>
      <c r="O209" s="201"/>
      <c r="P209" s="201"/>
      <c r="Q209" s="201"/>
      <c r="R209" s="207" t="str">
        <f t="shared" si="58"/>
        <v xml:space="preserve"> </v>
      </c>
      <c r="S209" s="19"/>
      <c r="U209" s="116" t="str">
        <f t="shared" si="59"/>
        <v xml:space="preserve"> </v>
      </c>
      <c r="V209" s="116" t="str">
        <f t="shared" si="60"/>
        <v xml:space="preserve"> </v>
      </c>
      <c r="W209" s="116" t="str">
        <f t="shared" si="61"/>
        <v xml:space="preserve"> </v>
      </c>
      <c r="X209" s="116" t="str">
        <f t="shared" si="62"/>
        <v xml:space="preserve"> </v>
      </c>
      <c r="Y209" s="116" t="str">
        <f t="shared" si="63"/>
        <v xml:space="preserve"> </v>
      </c>
      <c r="Z209" s="116" t="str">
        <f t="shared" si="64"/>
        <v xml:space="preserve"> </v>
      </c>
      <c r="AA209" s="116" t="str">
        <f t="shared" si="65"/>
        <v xml:space="preserve"> </v>
      </c>
      <c r="AB209" s="116" t="str">
        <f t="shared" si="66"/>
        <v xml:space="preserve"> </v>
      </c>
      <c r="AC209" s="116" t="str">
        <f t="shared" si="67"/>
        <v xml:space="preserve"> </v>
      </c>
      <c r="AD209" s="116" t="str">
        <f t="shared" si="68"/>
        <v xml:space="preserve"> </v>
      </c>
      <c r="AE209" s="116" t="str">
        <f t="shared" si="69"/>
        <v xml:space="preserve"> </v>
      </c>
      <c r="AF209" s="116" t="str">
        <f t="shared" si="70"/>
        <v xml:space="preserve"> </v>
      </c>
      <c r="AG209" s="116" t="str">
        <f t="shared" si="71"/>
        <v xml:space="preserve"> </v>
      </c>
      <c r="AH209" s="121" t="str">
        <f t="shared" si="57"/>
        <v xml:space="preserve"> </v>
      </c>
    </row>
    <row r="210" spans="1:34" ht="17.100000000000001" customHeight="1" x14ac:dyDescent="0.25">
      <c r="A210" s="202">
        <f>BIODATA!A209</f>
        <v>204</v>
      </c>
      <c r="B210" s="202" t="str">
        <f>BIODATA!D209</f>
        <v>021012045</v>
      </c>
      <c r="C210" s="203" t="str">
        <f>BIODATA!E209</f>
        <v xml:space="preserve"> AYU LESTARI</v>
      </c>
      <c r="D210" s="205" t="str">
        <f>BIODATA!G209</f>
        <v>Administrasi Perkantoran</v>
      </c>
      <c r="E210" s="199"/>
      <c r="F210" s="199"/>
      <c r="G210" s="200"/>
      <c r="H210" s="200"/>
      <c r="I210" s="200"/>
      <c r="J210" s="200"/>
      <c r="K210" s="200"/>
      <c r="L210" s="200"/>
      <c r="M210" s="201"/>
      <c r="N210" s="201"/>
      <c r="O210" s="201"/>
      <c r="P210" s="201"/>
      <c r="Q210" s="201"/>
      <c r="R210" s="207" t="str">
        <f t="shared" si="58"/>
        <v xml:space="preserve"> </v>
      </c>
      <c r="S210" s="19"/>
      <c r="U210" s="116" t="str">
        <f t="shared" si="59"/>
        <v xml:space="preserve"> </v>
      </c>
      <c r="V210" s="116" t="str">
        <f t="shared" si="60"/>
        <v xml:space="preserve"> </v>
      </c>
      <c r="W210" s="116" t="str">
        <f t="shared" si="61"/>
        <v xml:space="preserve"> </v>
      </c>
      <c r="X210" s="116" t="str">
        <f t="shared" si="62"/>
        <v xml:space="preserve"> </v>
      </c>
      <c r="Y210" s="116" t="str">
        <f t="shared" si="63"/>
        <v xml:space="preserve"> </v>
      </c>
      <c r="Z210" s="116" t="str">
        <f t="shared" si="64"/>
        <v xml:space="preserve"> </v>
      </c>
      <c r="AA210" s="116" t="str">
        <f t="shared" si="65"/>
        <v xml:space="preserve"> </v>
      </c>
      <c r="AB210" s="116" t="str">
        <f t="shared" si="66"/>
        <v xml:space="preserve"> </v>
      </c>
      <c r="AC210" s="116" t="str">
        <f t="shared" si="67"/>
        <v xml:space="preserve"> </v>
      </c>
      <c r="AD210" s="116" t="str">
        <f t="shared" si="68"/>
        <v xml:space="preserve"> </v>
      </c>
      <c r="AE210" s="116" t="str">
        <f t="shared" si="69"/>
        <v xml:space="preserve"> </v>
      </c>
      <c r="AF210" s="116" t="str">
        <f t="shared" si="70"/>
        <v xml:space="preserve"> </v>
      </c>
      <c r="AG210" s="116" t="str">
        <f t="shared" si="71"/>
        <v xml:space="preserve"> </v>
      </c>
      <c r="AH210" s="121" t="str">
        <f t="shared" si="57"/>
        <v xml:space="preserve"> </v>
      </c>
    </row>
    <row r="211" spans="1:34" ht="17.100000000000001" customHeight="1" x14ac:dyDescent="0.25">
      <c r="A211" s="202">
        <f>BIODATA!A210</f>
        <v>205</v>
      </c>
      <c r="B211" s="202" t="str">
        <f>BIODATA!D210</f>
        <v>021012054</v>
      </c>
      <c r="C211" s="203" t="str">
        <f>BIODATA!E210</f>
        <v xml:space="preserve"> AYU NANDA RESTI</v>
      </c>
      <c r="D211" s="205" t="str">
        <f>BIODATA!G210</f>
        <v>Administrasi Perkantoran</v>
      </c>
      <c r="E211" s="199"/>
      <c r="F211" s="199"/>
      <c r="G211" s="200"/>
      <c r="H211" s="200"/>
      <c r="I211" s="200"/>
      <c r="J211" s="200"/>
      <c r="K211" s="200"/>
      <c r="L211" s="200"/>
      <c r="M211" s="201"/>
      <c r="N211" s="201"/>
      <c r="O211" s="201"/>
      <c r="P211" s="201"/>
      <c r="Q211" s="201"/>
      <c r="R211" s="207" t="str">
        <f t="shared" si="58"/>
        <v xml:space="preserve"> </v>
      </c>
      <c r="S211" s="19"/>
      <c r="U211" s="116" t="str">
        <f t="shared" si="59"/>
        <v xml:space="preserve"> </v>
      </c>
      <c r="V211" s="116" t="str">
        <f t="shared" si="60"/>
        <v xml:space="preserve"> </v>
      </c>
      <c r="W211" s="116" t="str">
        <f t="shared" si="61"/>
        <v xml:space="preserve"> </v>
      </c>
      <c r="X211" s="116" t="str">
        <f t="shared" si="62"/>
        <v xml:space="preserve"> </v>
      </c>
      <c r="Y211" s="116" t="str">
        <f t="shared" si="63"/>
        <v xml:space="preserve"> </v>
      </c>
      <c r="Z211" s="116" t="str">
        <f t="shared" si="64"/>
        <v xml:space="preserve"> </v>
      </c>
      <c r="AA211" s="116" t="str">
        <f t="shared" si="65"/>
        <v xml:space="preserve"> </v>
      </c>
      <c r="AB211" s="116" t="str">
        <f t="shared" si="66"/>
        <v xml:space="preserve"> </v>
      </c>
      <c r="AC211" s="116" t="str">
        <f t="shared" si="67"/>
        <v xml:space="preserve"> </v>
      </c>
      <c r="AD211" s="116" t="str">
        <f t="shared" si="68"/>
        <v xml:space="preserve"> </v>
      </c>
      <c r="AE211" s="116" t="str">
        <f t="shared" si="69"/>
        <v xml:space="preserve"> </v>
      </c>
      <c r="AF211" s="116" t="str">
        <f t="shared" si="70"/>
        <v xml:space="preserve"> </v>
      </c>
      <c r="AG211" s="116" t="str">
        <f t="shared" si="71"/>
        <v xml:space="preserve"> </v>
      </c>
      <c r="AH211" s="121" t="str">
        <f t="shared" si="57"/>
        <v xml:space="preserve"> </v>
      </c>
    </row>
    <row r="212" spans="1:34" ht="17.100000000000001" customHeight="1" x14ac:dyDescent="0.25">
      <c r="A212" s="202">
        <f>BIODATA!A211</f>
        <v>206</v>
      </c>
      <c r="B212" s="202" t="str">
        <f>BIODATA!D211</f>
        <v>021012063</v>
      </c>
      <c r="C212" s="203" t="str">
        <f>BIODATA!E211</f>
        <v xml:space="preserve"> BAGUS EKA PUTRA</v>
      </c>
      <c r="D212" s="205" t="str">
        <f>BIODATA!G211</f>
        <v>Administrasi Perkantoran</v>
      </c>
      <c r="E212" s="199"/>
      <c r="F212" s="199"/>
      <c r="G212" s="200"/>
      <c r="H212" s="200"/>
      <c r="I212" s="200"/>
      <c r="J212" s="200"/>
      <c r="K212" s="200"/>
      <c r="L212" s="200"/>
      <c r="M212" s="201"/>
      <c r="N212" s="201"/>
      <c r="O212" s="201"/>
      <c r="P212" s="201"/>
      <c r="Q212" s="201"/>
      <c r="R212" s="207" t="str">
        <f t="shared" si="58"/>
        <v xml:space="preserve"> </v>
      </c>
      <c r="S212" s="19"/>
      <c r="U212" s="116" t="str">
        <f t="shared" si="59"/>
        <v xml:space="preserve"> </v>
      </c>
      <c r="V212" s="116" t="str">
        <f t="shared" si="60"/>
        <v xml:space="preserve"> </v>
      </c>
      <c r="W212" s="116" t="str">
        <f t="shared" si="61"/>
        <v xml:space="preserve"> </v>
      </c>
      <c r="X212" s="116" t="str">
        <f t="shared" si="62"/>
        <v xml:space="preserve"> </v>
      </c>
      <c r="Y212" s="116" t="str">
        <f t="shared" si="63"/>
        <v xml:space="preserve"> </v>
      </c>
      <c r="Z212" s="116" t="str">
        <f t="shared" si="64"/>
        <v xml:space="preserve"> </v>
      </c>
      <c r="AA212" s="116" t="str">
        <f t="shared" si="65"/>
        <v xml:space="preserve"> </v>
      </c>
      <c r="AB212" s="116" t="str">
        <f t="shared" si="66"/>
        <v xml:space="preserve"> </v>
      </c>
      <c r="AC212" s="116" t="str">
        <f t="shared" si="67"/>
        <v xml:space="preserve"> </v>
      </c>
      <c r="AD212" s="116" t="str">
        <f t="shared" si="68"/>
        <v xml:space="preserve"> </v>
      </c>
      <c r="AE212" s="116" t="str">
        <f t="shared" si="69"/>
        <v xml:space="preserve"> </v>
      </c>
      <c r="AF212" s="116" t="str">
        <f t="shared" si="70"/>
        <v xml:space="preserve"> </v>
      </c>
      <c r="AG212" s="116" t="str">
        <f t="shared" si="71"/>
        <v xml:space="preserve"> </v>
      </c>
      <c r="AH212" s="121" t="str">
        <f t="shared" si="57"/>
        <v xml:space="preserve"> </v>
      </c>
    </row>
    <row r="213" spans="1:34" ht="17.100000000000001" customHeight="1" x14ac:dyDescent="0.25">
      <c r="A213" s="202">
        <f>BIODATA!A212</f>
        <v>207</v>
      </c>
      <c r="B213" s="202" t="str">
        <f>BIODATA!D212</f>
        <v>021012072</v>
      </c>
      <c r="C213" s="203" t="str">
        <f>BIODATA!E212</f>
        <v xml:space="preserve"> DAHLIYA</v>
      </c>
      <c r="D213" s="205" t="str">
        <f>BIODATA!G212</f>
        <v>Administrasi Perkantoran</v>
      </c>
      <c r="E213" s="199"/>
      <c r="F213" s="199"/>
      <c r="G213" s="200"/>
      <c r="H213" s="200"/>
      <c r="I213" s="200"/>
      <c r="J213" s="200"/>
      <c r="K213" s="200"/>
      <c r="L213" s="200"/>
      <c r="M213" s="201"/>
      <c r="N213" s="201"/>
      <c r="O213" s="201"/>
      <c r="P213" s="201"/>
      <c r="Q213" s="201"/>
      <c r="R213" s="207" t="str">
        <f t="shared" si="58"/>
        <v xml:space="preserve"> </v>
      </c>
      <c r="S213" s="19"/>
      <c r="U213" s="116" t="str">
        <f t="shared" si="59"/>
        <v xml:space="preserve"> </v>
      </c>
      <c r="V213" s="116" t="str">
        <f t="shared" si="60"/>
        <v xml:space="preserve"> </v>
      </c>
      <c r="W213" s="116" t="str">
        <f t="shared" si="61"/>
        <v xml:space="preserve"> </v>
      </c>
      <c r="X213" s="116" t="str">
        <f t="shared" si="62"/>
        <v xml:space="preserve"> </v>
      </c>
      <c r="Y213" s="116" t="str">
        <f t="shared" si="63"/>
        <v xml:space="preserve"> </v>
      </c>
      <c r="Z213" s="116" t="str">
        <f t="shared" si="64"/>
        <v xml:space="preserve"> </v>
      </c>
      <c r="AA213" s="116" t="str">
        <f t="shared" si="65"/>
        <v xml:space="preserve"> </v>
      </c>
      <c r="AB213" s="116" t="str">
        <f t="shared" si="66"/>
        <v xml:space="preserve"> </v>
      </c>
      <c r="AC213" s="116" t="str">
        <f t="shared" si="67"/>
        <v xml:space="preserve"> </v>
      </c>
      <c r="AD213" s="116" t="str">
        <f t="shared" si="68"/>
        <v xml:space="preserve"> </v>
      </c>
      <c r="AE213" s="116" t="str">
        <f t="shared" si="69"/>
        <v xml:space="preserve"> </v>
      </c>
      <c r="AF213" s="116" t="str">
        <f t="shared" si="70"/>
        <v xml:space="preserve"> </v>
      </c>
      <c r="AG213" s="116" t="str">
        <f t="shared" si="71"/>
        <v xml:space="preserve"> </v>
      </c>
      <c r="AH213" s="121" t="str">
        <f t="shared" si="57"/>
        <v xml:space="preserve"> </v>
      </c>
    </row>
    <row r="214" spans="1:34" ht="17.100000000000001" customHeight="1" x14ac:dyDescent="0.25">
      <c r="A214" s="202">
        <f>BIODATA!A213</f>
        <v>208</v>
      </c>
      <c r="B214" s="202" t="str">
        <f>BIODATA!D213</f>
        <v>021012089</v>
      </c>
      <c r="C214" s="203" t="str">
        <f>BIODATA!E213</f>
        <v xml:space="preserve"> DESI INTAN LESTARI</v>
      </c>
      <c r="D214" s="205" t="str">
        <f>BIODATA!G213</f>
        <v>Administrasi Perkantoran</v>
      </c>
      <c r="E214" s="199"/>
      <c r="F214" s="199"/>
      <c r="G214" s="200"/>
      <c r="H214" s="200"/>
      <c r="I214" s="200"/>
      <c r="J214" s="200"/>
      <c r="K214" s="200"/>
      <c r="L214" s="200"/>
      <c r="M214" s="201"/>
      <c r="N214" s="201"/>
      <c r="O214" s="201"/>
      <c r="P214" s="201"/>
      <c r="Q214" s="201"/>
      <c r="R214" s="207" t="str">
        <f t="shared" si="58"/>
        <v xml:space="preserve"> </v>
      </c>
      <c r="S214" s="19"/>
      <c r="U214" s="116" t="str">
        <f t="shared" si="59"/>
        <v xml:space="preserve"> </v>
      </c>
      <c r="V214" s="116" t="str">
        <f t="shared" si="60"/>
        <v xml:space="preserve"> </v>
      </c>
      <c r="W214" s="116" t="str">
        <f t="shared" si="61"/>
        <v xml:space="preserve"> </v>
      </c>
      <c r="X214" s="116" t="str">
        <f t="shared" si="62"/>
        <v xml:space="preserve"> </v>
      </c>
      <c r="Y214" s="116" t="str">
        <f t="shared" si="63"/>
        <v xml:space="preserve"> </v>
      </c>
      <c r="Z214" s="116" t="str">
        <f t="shared" si="64"/>
        <v xml:space="preserve"> </v>
      </c>
      <c r="AA214" s="116" t="str">
        <f t="shared" si="65"/>
        <v xml:space="preserve"> </v>
      </c>
      <c r="AB214" s="116" t="str">
        <f t="shared" si="66"/>
        <v xml:space="preserve"> </v>
      </c>
      <c r="AC214" s="116" t="str">
        <f t="shared" si="67"/>
        <v xml:space="preserve"> </v>
      </c>
      <c r="AD214" s="116" t="str">
        <f t="shared" si="68"/>
        <v xml:space="preserve"> </v>
      </c>
      <c r="AE214" s="116" t="str">
        <f t="shared" si="69"/>
        <v xml:space="preserve"> </v>
      </c>
      <c r="AF214" s="116" t="str">
        <f t="shared" si="70"/>
        <v xml:space="preserve"> </v>
      </c>
      <c r="AG214" s="116" t="str">
        <f t="shared" si="71"/>
        <v xml:space="preserve"> </v>
      </c>
      <c r="AH214" s="121" t="str">
        <f t="shared" si="57"/>
        <v xml:space="preserve"> </v>
      </c>
    </row>
    <row r="215" spans="1:34" ht="17.100000000000001" customHeight="1" x14ac:dyDescent="0.25">
      <c r="A215" s="202">
        <f>BIODATA!A214</f>
        <v>209</v>
      </c>
      <c r="B215" s="202" t="str">
        <f>BIODATA!D214</f>
        <v>021012098</v>
      </c>
      <c r="C215" s="203" t="str">
        <f>BIODATA!E214</f>
        <v xml:space="preserve"> DINA MAYSIAR</v>
      </c>
      <c r="D215" s="205" t="str">
        <f>BIODATA!G214</f>
        <v>Administrasi Perkantoran</v>
      </c>
      <c r="E215" s="199"/>
      <c r="F215" s="199"/>
      <c r="G215" s="200"/>
      <c r="H215" s="200"/>
      <c r="I215" s="200"/>
      <c r="J215" s="200"/>
      <c r="K215" s="200"/>
      <c r="L215" s="200"/>
      <c r="M215" s="201"/>
      <c r="N215" s="201"/>
      <c r="O215" s="201"/>
      <c r="P215" s="201"/>
      <c r="Q215" s="201"/>
      <c r="R215" s="207" t="str">
        <f t="shared" si="58"/>
        <v xml:space="preserve"> </v>
      </c>
      <c r="S215" s="19"/>
      <c r="U215" s="116" t="str">
        <f t="shared" si="59"/>
        <v xml:space="preserve"> </v>
      </c>
      <c r="V215" s="116" t="str">
        <f t="shared" si="60"/>
        <v xml:space="preserve"> </v>
      </c>
      <c r="W215" s="116" t="str">
        <f t="shared" si="61"/>
        <v xml:space="preserve"> </v>
      </c>
      <c r="X215" s="116" t="str">
        <f t="shared" si="62"/>
        <v xml:space="preserve"> </v>
      </c>
      <c r="Y215" s="116" t="str">
        <f t="shared" si="63"/>
        <v xml:space="preserve"> </v>
      </c>
      <c r="Z215" s="116" t="str">
        <f t="shared" si="64"/>
        <v xml:space="preserve"> </v>
      </c>
      <c r="AA215" s="116" t="str">
        <f t="shared" si="65"/>
        <v xml:space="preserve"> </v>
      </c>
      <c r="AB215" s="116" t="str">
        <f t="shared" si="66"/>
        <v xml:space="preserve"> </v>
      </c>
      <c r="AC215" s="116" t="str">
        <f t="shared" si="67"/>
        <v xml:space="preserve"> </v>
      </c>
      <c r="AD215" s="116" t="str">
        <f t="shared" si="68"/>
        <v xml:space="preserve"> </v>
      </c>
      <c r="AE215" s="116" t="str">
        <f t="shared" si="69"/>
        <v xml:space="preserve"> </v>
      </c>
      <c r="AF215" s="116" t="str">
        <f t="shared" si="70"/>
        <v xml:space="preserve"> </v>
      </c>
      <c r="AG215" s="116" t="str">
        <f t="shared" si="71"/>
        <v xml:space="preserve"> </v>
      </c>
      <c r="AH215" s="121" t="str">
        <f t="shared" si="57"/>
        <v xml:space="preserve"> </v>
      </c>
    </row>
    <row r="216" spans="1:34" ht="17.100000000000001" customHeight="1" x14ac:dyDescent="0.25">
      <c r="A216" s="202">
        <f>BIODATA!A215</f>
        <v>210</v>
      </c>
      <c r="B216" s="202" t="str">
        <f>BIODATA!D215</f>
        <v>021012107</v>
      </c>
      <c r="C216" s="203" t="str">
        <f>BIODATA!E215</f>
        <v xml:space="preserve"> EKA SUSANA</v>
      </c>
      <c r="D216" s="205" t="str">
        <f>BIODATA!G215</f>
        <v>Administrasi Perkantoran</v>
      </c>
      <c r="E216" s="199"/>
      <c r="F216" s="199"/>
      <c r="G216" s="200"/>
      <c r="H216" s="200"/>
      <c r="I216" s="200"/>
      <c r="J216" s="200"/>
      <c r="K216" s="200"/>
      <c r="L216" s="200"/>
      <c r="M216" s="201"/>
      <c r="N216" s="201"/>
      <c r="O216" s="201"/>
      <c r="P216" s="201"/>
      <c r="Q216" s="201"/>
      <c r="R216" s="207" t="str">
        <f t="shared" si="58"/>
        <v xml:space="preserve"> </v>
      </c>
      <c r="S216" s="19"/>
      <c r="U216" s="116" t="str">
        <f t="shared" si="59"/>
        <v xml:space="preserve"> </v>
      </c>
      <c r="V216" s="116" t="str">
        <f t="shared" si="60"/>
        <v xml:space="preserve"> </v>
      </c>
      <c r="W216" s="116" t="str">
        <f t="shared" si="61"/>
        <v xml:space="preserve"> </v>
      </c>
      <c r="X216" s="116" t="str">
        <f t="shared" si="62"/>
        <v xml:space="preserve"> </v>
      </c>
      <c r="Y216" s="116" t="str">
        <f t="shared" si="63"/>
        <v xml:space="preserve"> </v>
      </c>
      <c r="Z216" s="116" t="str">
        <f t="shared" si="64"/>
        <v xml:space="preserve"> </v>
      </c>
      <c r="AA216" s="116" t="str">
        <f t="shared" si="65"/>
        <v xml:space="preserve"> </v>
      </c>
      <c r="AB216" s="116" t="str">
        <f t="shared" si="66"/>
        <v xml:space="preserve"> </v>
      </c>
      <c r="AC216" s="116" t="str">
        <f t="shared" si="67"/>
        <v xml:space="preserve"> </v>
      </c>
      <c r="AD216" s="116" t="str">
        <f t="shared" si="68"/>
        <v xml:space="preserve"> </v>
      </c>
      <c r="AE216" s="116" t="str">
        <f t="shared" si="69"/>
        <v xml:space="preserve"> </v>
      </c>
      <c r="AF216" s="116" t="str">
        <f t="shared" si="70"/>
        <v xml:space="preserve"> </v>
      </c>
      <c r="AG216" s="116" t="str">
        <f t="shared" si="71"/>
        <v xml:space="preserve"> </v>
      </c>
      <c r="AH216" s="121" t="str">
        <f t="shared" si="57"/>
        <v xml:space="preserve"> </v>
      </c>
    </row>
    <row r="217" spans="1:34" ht="17.100000000000001" customHeight="1" x14ac:dyDescent="0.25">
      <c r="A217" s="202">
        <f>BIODATA!A216</f>
        <v>211</v>
      </c>
      <c r="B217" s="202" t="str">
        <f>BIODATA!D216</f>
        <v>021012116</v>
      </c>
      <c r="C217" s="203" t="str">
        <f>BIODATA!E216</f>
        <v xml:space="preserve"> FRANS VALDO LEVNI</v>
      </c>
      <c r="D217" s="205" t="str">
        <f>BIODATA!G216</f>
        <v>Administrasi Perkantoran</v>
      </c>
      <c r="E217" s="199"/>
      <c r="F217" s="199"/>
      <c r="G217" s="200"/>
      <c r="H217" s="200"/>
      <c r="I217" s="200"/>
      <c r="J217" s="200"/>
      <c r="K217" s="200"/>
      <c r="L217" s="200"/>
      <c r="M217" s="201"/>
      <c r="N217" s="201"/>
      <c r="O217" s="201"/>
      <c r="P217" s="201"/>
      <c r="Q217" s="201"/>
      <c r="R217" s="207" t="str">
        <f t="shared" si="58"/>
        <v xml:space="preserve"> </v>
      </c>
      <c r="S217" s="19"/>
      <c r="U217" s="116" t="str">
        <f t="shared" si="59"/>
        <v xml:space="preserve"> </v>
      </c>
      <c r="V217" s="116" t="str">
        <f t="shared" si="60"/>
        <v xml:space="preserve"> </v>
      </c>
      <c r="W217" s="116" t="str">
        <f t="shared" si="61"/>
        <v xml:space="preserve"> </v>
      </c>
      <c r="X217" s="116" t="str">
        <f t="shared" si="62"/>
        <v xml:space="preserve"> </v>
      </c>
      <c r="Y217" s="116" t="str">
        <f t="shared" si="63"/>
        <v xml:space="preserve"> </v>
      </c>
      <c r="Z217" s="116" t="str">
        <f t="shared" si="64"/>
        <v xml:space="preserve"> </v>
      </c>
      <c r="AA217" s="116" t="str">
        <f t="shared" si="65"/>
        <v xml:space="preserve"> </v>
      </c>
      <c r="AB217" s="116" t="str">
        <f t="shared" si="66"/>
        <v xml:space="preserve"> </v>
      </c>
      <c r="AC217" s="116" t="str">
        <f t="shared" si="67"/>
        <v xml:space="preserve"> </v>
      </c>
      <c r="AD217" s="116" t="str">
        <f t="shared" si="68"/>
        <v xml:space="preserve"> </v>
      </c>
      <c r="AE217" s="116" t="str">
        <f t="shared" si="69"/>
        <v xml:space="preserve"> </v>
      </c>
      <c r="AF217" s="116" t="str">
        <f t="shared" si="70"/>
        <v xml:space="preserve"> </v>
      </c>
      <c r="AG217" s="116" t="str">
        <f t="shared" si="71"/>
        <v xml:space="preserve"> </v>
      </c>
      <c r="AH217" s="121" t="str">
        <f t="shared" si="57"/>
        <v xml:space="preserve"> </v>
      </c>
    </row>
    <row r="218" spans="1:34" ht="17.100000000000001" customHeight="1" x14ac:dyDescent="0.25">
      <c r="A218" s="202">
        <f>BIODATA!A217</f>
        <v>212</v>
      </c>
      <c r="B218" s="202" t="str">
        <f>BIODATA!D217</f>
        <v>021012125</v>
      </c>
      <c r="C218" s="203" t="str">
        <f>BIODATA!E217</f>
        <v xml:space="preserve"> KIKI APRIANTI</v>
      </c>
      <c r="D218" s="205" t="str">
        <f>BIODATA!G217</f>
        <v>Administrasi Perkantoran</v>
      </c>
      <c r="E218" s="199"/>
      <c r="F218" s="199"/>
      <c r="G218" s="200"/>
      <c r="H218" s="200"/>
      <c r="I218" s="200"/>
      <c r="J218" s="200"/>
      <c r="K218" s="200"/>
      <c r="L218" s="200"/>
      <c r="M218" s="201"/>
      <c r="N218" s="201"/>
      <c r="O218" s="201"/>
      <c r="P218" s="201"/>
      <c r="Q218" s="201"/>
      <c r="R218" s="207" t="str">
        <f t="shared" si="58"/>
        <v xml:space="preserve"> </v>
      </c>
      <c r="S218" s="19"/>
      <c r="U218" s="116" t="str">
        <f t="shared" si="59"/>
        <v xml:space="preserve"> </v>
      </c>
      <c r="V218" s="116" t="str">
        <f t="shared" si="60"/>
        <v xml:space="preserve"> </v>
      </c>
      <c r="W218" s="116" t="str">
        <f t="shared" si="61"/>
        <v xml:space="preserve"> </v>
      </c>
      <c r="X218" s="116" t="str">
        <f t="shared" si="62"/>
        <v xml:space="preserve"> </v>
      </c>
      <c r="Y218" s="116" t="str">
        <f t="shared" si="63"/>
        <v xml:space="preserve"> </v>
      </c>
      <c r="Z218" s="116" t="str">
        <f t="shared" si="64"/>
        <v xml:space="preserve"> </v>
      </c>
      <c r="AA218" s="116" t="str">
        <f t="shared" si="65"/>
        <v xml:space="preserve"> </v>
      </c>
      <c r="AB218" s="116" t="str">
        <f t="shared" si="66"/>
        <v xml:space="preserve"> </v>
      </c>
      <c r="AC218" s="116" t="str">
        <f t="shared" si="67"/>
        <v xml:space="preserve"> </v>
      </c>
      <c r="AD218" s="116" t="str">
        <f t="shared" si="68"/>
        <v xml:space="preserve"> </v>
      </c>
      <c r="AE218" s="116" t="str">
        <f t="shared" si="69"/>
        <v xml:space="preserve"> </v>
      </c>
      <c r="AF218" s="116" t="str">
        <f t="shared" si="70"/>
        <v xml:space="preserve"> </v>
      </c>
      <c r="AG218" s="116" t="str">
        <f t="shared" si="71"/>
        <v xml:space="preserve"> </v>
      </c>
      <c r="AH218" s="121" t="str">
        <f t="shared" si="57"/>
        <v xml:space="preserve"> </v>
      </c>
    </row>
    <row r="219" spans="1:34" ht="17.100000000000001" customHeight="1" x14ac:dyDescent="0.25">
      <c r="A219" s="202">
        <f>BIODATA!A218</f>
        <v>213</v>
      </c>
      <c r="B219" s="202" t="str">
        <f>BIODATA!D218</f>
        <v>021012134</v>
      </c>
      <c r="C219" s="203" t="str">
        <f>BIODATA!E218</f>
        <v xml:space="preserve"> LENDRA ASHARI</v>
      </c>
      <c r="D219" s="205" t="str">
        <f>BIODATA!G218</f>
        <v>Administrasi Perkantoran</v>
      </c>
      <c r="E219" s="199"/>
      <c r="F219" s="199"/>
      <c r="G219" s="200"/>
      <c r="H219" s="200"/>
      <c r="I219" s="200"/>
      <c r="J219" s="200"/>
      <c r="K219" s="200"/>
      <c r="L219" s="200"/>
      <c r="M219" s="201"/>
      <c r="N219" s="201"/>
      <c r="O219" s="201"/>
      <c r="P219" s="201"/>
      <c r="Q219" s="201"/>
      <c r="R219" s="207" t="str">
        <f t="shared" si="58"/>
        <v xml:space="preserve"> </v>
      </c>
      <c r="S219" s="19"/>
      <c r="U219" s="116" t="str">
        <f t="shared" si="59"/>
        <v xml:space="preserve"> </v>
      </c>
      <c r="V219" s="116" t="str">
        <f t="shared" si="60"/>
        <v xml:space="preserve"> </v>
      </c>
      <c r="W219" s="116" t="str">
        <f t="shared" si="61"/>
        <v xml:space="preserve"> </v>
      </c>
      <c r="X219" s="116" t="str">
        <f t="shared" si="62"/>
        <v xml:space="preserve"> </v>
      </c>
      <c r="Y219" s="116" t="str">
        <f t="shared" si="63"/>
        <v xml:space="preserve"> </v>
      </c>
      <c r="Z219" s="116" t="str">
        <f t="shared" si="64"/>
        <v xml:space="preserve"> </v>
      </c>
      <c r="AA219" s="116" t="str">
        <f t="shared" si="65"/>
        <v xml:space="preserve"> </v>
      </c>
      <c r="AB219" s="116" t="str">
        <f t="shared" si="66"/>
        <v xml:space="preserve"> </v>
      </c>
      <c r="AC219" s="116" t="str">
        <f t="shared" si="67"/>
        <v xml:space="preserve"> </v>
      </c>
      <c r="AD219" s="116" t="str">
        <f t="shared" si="68"/>
        <v xml:space="preserve"> </v>
      </c>
      <c r="AE219" s="116" t="str">
        <f t="shared" si="69"/>
        <v xml:space="preserve"> </v>
      </c>
      <c r="AF219" s="116" t="str">
        <f t="shared" si="70"/>
        <v xml:space="preserve"> </v>
      </c>
      <c r="AG219" s="116" t="str">
        <f t="shared" si="71"/>
        <v xml:space="preserve"> </v>
      </c>
      <c r="AH219" s="121" t="str">
        <f t="shared" si="57"/>
        <v xml:space="preserve"> </v>
      </c>
    </row>
    <row r="220" spans="1:34" ht="17.100000000000001" customHeight="1" x14ac:dyDescent="0.25">
      <c r="A220" s="202">
        <f>BIODATA!A219</f>
        <v>214</v>
      </c>
      <c r="B220" s="202" t="str">
        <f>BIODATA!D219</f>
        <v>021012143</v>
      </c>
      <c r="C220" s="203" t="str">
        <f>BIODATA!E219</f>
        <v xml:space="preserve"> LILIS SAHARA</v>
      </c>
      <c r="D220" s="205" t="str">
        <f>BIODATA!G219</f>
        <v>Administrasi Perkantoran</v>
      </c>
      <c r="E220" s="199"/>
      <c r="F220" s="199"/>
      <c r="G220" s="200"/>
      <c r="H220" s="200"/>
      <c r="I220" s="200"/>
      <c r="J220" s="200"/>
      <c r="K220" s="200"/>
      <c r="L220" s="200"/>
      <c r="M220" s="201"/>
      <c r="N220" s="201"/>
      <c r="O220" s="201"/>
      <c r="P220" s="201"/>
      <c r="Q220" s="201"/>
      <c r="R220" s="207" t="str">
        <f t="shared" si="58"/>
        <v xml:space="preserve"> </v>
      </c>
      <c r="S220" s="19"/>
      <c r="U220" s="116" t="str">
        <f t="shared" si="59"/>
        <v xml:space="preserve"> </v>
      </c>
      <c r="V220" s="116" t="str">
        <f t="shared" si="60"/>
        <v xml:space="preserve"> </v>
      </c>
      <c r="W220" s="116" t="str">
        <f t="shared" si="61"/>
        <v xml:space="preserve"> </v>
      </c>
      <c r="X220" s="116" t="str">
        <f t="shared" si="62"/>
        <v xml:space="preserve"> </v>
      </c>
      <c r="Y220" s="116" t="str">
        <f t="shared" si="63"/>
        <v xml:space="preserve"> </v>
      </c>
      <c r="Z220" s="116" t="str">
        <f t="shared" si="64"/>
        <v xml:space="preserve"> </v>
      </c>
      <c r="AA220" s="116" t="str">
        <f t="shared" si="65"/>
        <v xml:space="preserve"> </v>
      </c>
      <c r="AB220" s="116" t="str">
        <f t="shared" si="66"/>
        <v xml:space="preserve"> </v>
      </c>
      <c r="AC220" s="116" t="str">
        <f t="shared" si="67"/>
        <v xml:space="preserve"> </v>
      </c>
      <c r="AD220" s="116" t="str">
        <f t="shared" si="68"/>
        <v xml:space="preserve"> </v>
      </c>
      <c r="AE220" s="116" t="str">
        <f t="shared" si="69"/>
        <v xml:space="preserve"> </v>
      </c>
      <c r="AF220" s="116" t="str">
        <f t="shared" si="70"/>
        <v xml:space="preserve"> </v>
      </c>
      <c r="AG220" s="116" t="str">
        <f t="shared" si="71"/>
        <v xml:space="preserve"> </v>
      </c>
      <c r="AH220" s="121" t="str">
        <f t="shared" si="57"/>
        <v xml:space="preserve"> </v>
      </c>
    </row>
    <row r="221" spans="1:34" ht="17.100000000000001" customHeight="1" x14ac:dyDescent="0.25">
      <c r="A221" s="202">
        <f>BIODATA!A220</f>
        <v>215</v>
      </c>
      <c r="B221" s="202" t="str">
        <f>BIODATA!D220</f>
        <v>021012152</v>
      </c>
      <c r="C221" s="203" t="str">
        <f>BIODATA!E220</f>
        <v xml:space="preserve"> M. SODIKIN</v>
      </c>
      <c r="D221" s="205" t="str">
        <f>BIODATA!G220</f>
        <v>Administrasi Perkantoran</v>
      </c>
      <c r="E221" s="199"/>
      <c r="F221" s="199"/>
      <c r="G221" s="200"/>
      <c r="H221" s="200"/>
      <c r="I221" s="200"/>
      <c r="J221" s="200"/>
      <c r="K221" s="200"/>
      <c r="L221" s="200"/>
      <c r="M221" s="201"/>
      <c r="N221" s="201"/>
      <c r="O221" s="201"/>
      <c r="P221" s="201"/>
      <c r="Q221" s="201"/>
      <c r="R221" s="207" t="str">
        <f t="shared" si="58"/>
        <v xml:space="preserve"> </v>
      </c>
      <c r="S221" s="19"/>
      <c r="U221" s="116" t="str">
        <f t="shared" si="59"/>
        <v xml:space="preserve"> </v>
      </c>
      <c r="V221" s="116" t="str">
        <f t="shared" si="60"/>
        <v xml:space="preserve"> </v>
      </c>
      <c r="W221" s="116" t="str">
        <f t="shared" si="61"/>
        <v xml:space="preserve"> </v>
      </c>
      <c r="X221" s="116" t="str">
        <f t="shared" si="62"/>
        <v xml:space="preserve"> </v>
      </c>
      <c r="Y221" s="116" t="str">
        <f t="shared" si="63"/>
        <v xml:space="preserve"> </v>
      </c>
      <c r="Z221" s="116" t="str">
        <f t="shared" si="64"/>
        <v xml:space="preserve"> </v>
      </c>
      <c r="AA221" s="116" t="str">
        <f t="shared" si="65"/>
        <v xml:space="preserve"> </v>
      </c>
      <c r="AB221" s="116" t="str">
        <f t="shared" si="66"/>
        <v xml:space="preserve"> </v>
      </c>
      <c r="AC221" s="116" t="str">
        <f t="shared" si="67"/>
        <v xml:space="preserve"> </v>
      </c>
      <c r="AD221" s="116" t="str">
        <f t="shared" si="68"/>
        <v xml:space="preserve"> </v>
      </c>
      <c r="AE221" s="116" t="str">
        <f t="shared" si="69"/>
        <v xml:space="preserve"> </v>
      </c>
      <c r="AF221" s="116" t="str">
        <f t="shared" si="70"/>
        <v xml:space="preserve"> </v>
      </c>
      <c r="AG221" s="116" t="str">
        <f t="shared" si="71"/>
        <v xml:space="preserve"> </v>
      </c>
      <c r="AH221" s="121" t="str">
        <f t="shared" si="57"/>
        <v xml:space="preserve"> </v>
      </c>
    </row>
    <row r="222" spans="1:34" ht="17.100000000000001" customHeight="1" x14ac:dyDescent="0.25">
      <c r="A222" s="202">
        <f>BIODATA!A221</f>
        <v>216</v>
      </c>
      <c r="B222" s="202" t="str">
        <f>BIODATA!D221</f>
        <v>021012169</v>
      </c>
      <c r="C222" s="203" t="str">
        <f>BIODATA!E221</f>
        <v xml:space="preserve"> MEIDINY FADILLAH SARI</v>
      </c>
      <c r="D222" s="205" t="str">
        <f>BIODATA!G221</f>
        <v>Administrasi Perkantoran</v>
      </c>
      <c r="E222" s="199"/>
      <c r="F222" s="199"/>
      <c r="G222" s="200"/>
      <c r="H222" s="200"/>
      <c r="I222" s="200"/>
      <c r="J222" s="200"/>
      <c r="K222" s="200"/>
      <c r="L222" s="200"/>
      <c r="M222" s="201"/>
      <c r="N222" s="201"/>
      <c r="O222" s="201"/>
      <c r="P222" s="201"/>
      <c r="Q222" s="201"/>
      <c r="R222" s="207" t="str">
        <f t="shared" si="58"/>
        <v xml:space="preserve"> </v>
      </c>
      <c r="S222" s="19"/>
      <c r="U222" s="116" t="str">
        <f t="shared" si="59"/>
        <v xml:space="preserve"> </v>
      </c>
      <c r="V222" s="116" t="str">
        <f t="shared" si="60"/>
        <v xml:space="preserve"> </v>
      </c>
      <c r="W222" s="116" t="str">
        <f t="shared" si="61"/>
        <v xml:space="preserve"> </v>
      </c>
      <c r="X222" s="116" t="str">
        <f t="shared" si="62"/>
        <v xml:space="preserve"> </v>
      </c>
      <c r="Y222" s="116" t="str">
        <f t="shared" si="63"/>
        <v xml:space="preserve"> </v>
      </c>
      <c r="Z222" s="116" t="str">
        <f t="shared" si="64"/>
        <v xml:space="preserve"> </v>
      </c>
      <c r="AA222" s="116" t="str">
        <f t="shared" si="65"/>
        <v xml:space="preserve"> </v>
      </c>
      <c r="AB222" s="116" t="str">
        <f t="shared" si="66"/>
        <v xml:space="preserve"> </v>
      </c>
      <c r="AC222" s="116" t="str">
        <f t="shared" si="67"/>
        <v xml:space="preserve"> </v>
      </c>
      <c r="AD222" s="116" t="str">
        <f t="shared" si="68"/>
        <v xml:space="preserve"> </v>
      </c>
      <c r="AE222" s="116" t="str">
        <f t="shared" si="69"/>
        <v xml:space="preserve"> </v>
      </c>
      <c r="AF222" s="116" t="str">
        <f t="shared" si="70"/>
        <v xml:space="preserve"> </v>
      </c>
      <c r="AG222" s="116" t="str">
        <f t="shared" si="71"/>
        <v xml:space="preserve"> </v>
      </c>
      <c r="AH222" s="121" t="str">
        <f t="shared" si="57"/>
        <v xml:space="preserve"> </v>
      </c>
    </row>
    <row r="223" spans="1:34" ht="17.100000000000001" customHeight="1" x14ac:dyDescent="0.25">
      <c r="A223" s="202">
        <f>BIODATA!A222</f>
        <v>217</v>
      </c>
      <c r="B223" s="202" t="str">
        <f>BIODATA!D222</f>
        <v>021012178</v>
      </c>
      <c r="C223" s="203" t="str">
        <f>BIODATA!E222</f>
        <v xml:space="preserve"> MILAH ROSA</v>
      </c>
      <c r="D223" s="205" t="str">
        <f>BIODATA!G222</f>
        <v>Administrasi Perkantoran</v>
      </c>
      <c r="E223" s="199"/>
      <c r="F223" s="199"/>
      <c r="G223" s="200"/>
      <c r="H223" s="200"/>
      <c r="I223" s="200"/>
      <c r="J223" s="200"/>
      <c r="K223" s="200"/>
      <c r="L223" s="200"/>
      <c r="M223" s="201"/>
      <c r="N223" s="201"/>
      <c r="O223" s="201"/>
      <c r="P223" s="201"/>
      <c r="Q223" s="201"/>
      <c r="R223" s="207" t="str">
        <f t="shared" si="58"/>
        <v xml:space="preserve"> </v>
      </c>
      <c r="S223" s="19"/>
      <c r="U223" s="116" t="str">
        <f t="shared" si="59"/>
        <v xml:space="preserve"> </v>
      </c>
      <c r="V223" s="116" t="str">
        <f t="shared" si="60"/>
        <v xml:space="preserve"> </v>
      </c>
      <c r="W223" s="116" t="str">
        <f t="shared" si="61"/>
        <v xml:space="preserve"> </v>
      </c>
      <c r="X223" s="116" t="str">
        <f t="shared" si="62"/>
        <v xml:space="preserve"> </v>
      </c>
      <c r="Y223" s="116" t="str">
        <f t="shared" si="63"/>
        <v xml:space="preserve"> </v>
      </c>
      <c r="Z223" s="116" t="str">
        <f t="shared" si="64"/>
        <v xml:space="preserve"> </v>
      </c>
      <c r="AA223" s="116" t="str">
        <f t="shared" si="65"/>
        <v xml:space="preserve"> </v>
      </c>
      <c r="AB223" s="116" t="str">
        <f t="shared" si="66"/>
        <v xml:space="preserve"> </v>
      </c>
      <c r="AC223" s="116" t="str">
        <f t="shared" si="67"/>
        <v xml:space="preserve"> </v>
      </c>
      <c r="AD223" s="116" t="str">
        <f t="shared" si="68"/>
        <v xml:space="preserve"> </v>
      </c>
      <c r="AE223" s="116" t="str">
        <f t="shared" si="69"/>
        <v xml:space="preserve"> </v>
      </c>
      <c r="AF223" s="116" t="str">
        <f t="shared" si="70"/>
        <v xml:space="preserve"> </v>
      </c>
      <c r="AG223" s="116" t="str">
        <f t="shared" si="71"/>
        <v xml:space="preserve"> </v>
      </c>
      <c r="AH223" s="121" t="str">
        <f t="shared" si="57"/>
        <v xml:space="preserve"> </v>
      </c>
    </row>
    <row r="224" spans="1:34" ht="17.100000000000001" customHeight="1" x14ac:dyDescent="0.25">
      <c r="A224" s="202">
        <f>BIODATA!A223</f>
        <v>218</v>
      </c>
      <c r="B224" s="202" t="str">
        <f>BIODATA!D223</f>
        <v>021012187</v>
      </c>
      <c r="C224" s="203" t="str">
        <f>BIODATA!E223</f>
        <v xml:space="preserve"> MILKA SARI</v>
      </c>
      <c r="D224" s="205" t="str">
        <f>BIODATA!G223</f>
        <v>Administrasi Perkantoran</v>
      </c>
      <c r="E224" s="199"/>
      <c r="F224" s="199"/>
      <c r="G224" s="200"/>
      <c r="H224" s="200"/>
      <c r="I224" s="200"/>
      <c r="J224" s="200"/>
      <c r="K224" s="200"/>
      <c r="L224" s="200"/>
      <c r="M224" s="201"/>
      <c r="N224" s="201"/>
      <c r="O224" s="201"/>
      <c r="P224" s="201"/>
      <c r="Q224" s="201"/>
      <c r="R224" s="207" t="str">
        <f t="shared" si="58"/>
        <v xml:space="preserve"> </v>
      </c>
      <c r="S224" s="19"/>
      <c r="U224" s="116" t="str">
        <f t="shared" si="59"/>
        <v xml:space="preserve"> </v>
      </c>
      <c r="V224" s="116" t="str">
        <f t="shared" si="60"/>
        <v xml:space="preserve"> </v>
      </c>
      <c r="W224" s="116" t="str">
        <f t="shared" si="61"/>
        <v xml:space="preserve"> </v>
      </c>
      <c r="X224" s="116" t="str">
        <f t="shared" si="62"/>
        <v xml:space="preserve"> </v>
      </c>
      <c r="Y224" s="116" t="str">
        <f t="shared" si="63"/>
        <v xml:space="preserve"> </v>
      </c>
      <c r="Z224" s="116" t="str">
        <f t="shared" si="64"/>
        <v xml:space="preserve"> </v>
      </c>
      <c r="AA224" s="116" t="str">
        <f t="shared" si="65"/>
        <v xml:space="preserve"> </v>
      </c>
      <c r="AB224" s="116" t="str">
        <f t="shared" si="66"/>
        <v xml:space="preserve"> </v>
      </c>
      <c r="AC224" s="116" t="str">
        <f t="shared" si="67"/>
        <v xml:space="preserve"> </v>
      </c>
      <c r="AD224" s="116" t="str">
        <f t="shared" si="68"/>
        <v xml:space="preserve"> </v>
      </c>
      <c r="AE224" s="116" t="str">
        <f t="shared" si="69"/>
        <v xml:space="preserve"> </v>
      </c>
      <c r="AF224" s="116" t="str">
        <f t="shared" si="70"/>
        <v xml:space="preserve"> </v>
      </c>
      <c r="AG224" s="116" t="str">
        <f t="shared" si="71"/>
        <v xml:space="preserve"> </v>
      </c>
      <c r="AH224" s="121" t="str">
        <f t="shared" si="57"/>
        <v xml:space="preserve"> </v>
      </c>
    </row>
    <row r="225" spans="1:34" ht="17.100000000000001" customHeight="1" x14ac:dyDescent="0.25">
      <c r="A225" s="202">
        <f>BIODATA!A224</f>
        <v>219</v>
      </c>
      <c r="B225" s="202" t="str">
        <f>BIODATA!D224</f>
        <v>021012196</v>
      </c>
      <c r="C225" s="203" t="str">
        <f>BIODATA!E224</f>
        <v xml:space="preserve"> MUTIA AMRINA ROSADAH</v>
      </c>
      <c r="D225" s="205" t="str">
        <f>BIODATA!G224</f>
        <v>Administrasi Perkantoran</v>
      </c>
      <c r="E225" s="199"/>
      <c r="F225" s="199"/>
      <c r="G225" s="200"/>
      <c r="H225" s="200"/>
      <c r="I225" s="200"/>
      <c r="J225" s="200"/>
      <c r="K225" s="200"/>
      <c r="L225" s="200"/>
      <c r="M225" s="201"/>
      <c r="N225" s="201"/>
      <c r="O225" s="201"/>
      <c r="P225" s="201"/>
      <c r="Q225" s="201"/>
      <c r="R225" s="207" t="str">
        <f t="shared" si="58"/>
        <v xml:space="preserve"> </v>
      </c>
      <c r="S225" s="19"/>
      <c r="U225" s="116" t="str">
        <f t="shared" si="59"/>
        <v xml:space="preserve"> </v>
      </c>
      <c r="V225" s="116" t="str">
        <f t="shared" si="60"/>
        <v xml:space="preserve"> </v>
      </c>
      <c r="W225" s="116" t="str">
        <f t="shared" si="61"/>
        <v xml:space="preserve"> </v>
      </c>
      <c r="X225" s="116" t="str">
        <f t="shared" si="62"/>
        <v xml:space="preserve"> </v>
      </c>
      <c r="Y225" s="116" t="str">
        <f t="shared" si="63"/>
        <v xml:space="preserve"> </v>
      </c>
      <c r="Z225" s="116" t="str">
        <f t="shared" si="64"/>
        <v xml:space="preserve"> </v>
      </c>
      <c r="AA225" s="116" t="str">
        <f t="shared" si="65"/>
        <v xml:space="preserve"> </v>
      </c>
      <c r="AB225" s="116" t="str">
        <f t="shared" si="66"/>
        <v xml:space="preserve"> </v>
      </c>
      <c r="AC225" s="116" t="str">
        <f t="shared" si="67"/>
        <v xml:space="preserve"> </v>
      </c>
      <c r="AD225" s="116" t="str">
        <f t="shared" si="68"/>
        <v xml:space="preserve"> </v>
      </c>
      <c r="AE225" s="116" t="str">
        <f t="shared" si="69"/>
        <v xml:space="preserve"> </v>
      </c>
      <c r="AF225" s="116" t="str">
        <f t="shared" si="70"/>
        <v xml:space="preserve"> </v>
      </c>
      <c r="AG225" s="116" t="str">
        <f t="shared" si="71"/>
        <v xml:space="preserve"> </v>
      </c>
      <c r="AH225" s="121" t="str">
        <f t="shared" si="57"/>
        <v xml:space="preserve"> </v>
      </c>
    </row>
    <row r="226" spans="1:34" ht="17.100000000000001" customHeight="1" x14ac:dyDescent="0.25">
      <c r="A226" s="202">
        <f>BIODATA!A225</f>
        <v>220</v>
      </c>
      <c r="B226" s="202" t="str">
        <f>BIODATA!D225</f>
        <v>021012205</v>
      </c>
      <c r="C226" s="203" t="str">
        <f>BIODATA!E225</f>
        <v xml:space="preserve"> NINNA ENGGITA SARI</v>
      </c>
      <c r="D226" s="205" t="str">
        <f>BIODATA!G225</f>
        <v>Administrasi Perkantoran</v>
      </c>
      <c r="E226" s="199"/>
      <c r="F226" s="199"/>
      <c r="G226" s="200"/>
      <c r="H226" s="200"/>
      <c r="I226" s="200"/>
      <c r="J226" s="200"/>
      <c r="K226" s="200"/>
      <c r="L226" s="200"/>
      <c r="M226" s="201"/>
      <c r="N226" s="201"/>
      <c r="O226" s="201"/>
      <c r="P226" s="201"/>
      <c r="Q226" s="201"/>
      <c r="R226" s="207" t="str">
        <f t="shared" si="58"/>
        <v xml:space="preserve"> </v>
      </c>
      <c r="S226" s="19"/>
      <c r="U226" s="116" t="str">
        <f t="shared" si="59"/>
        <v xml:space="preserve"> </v>
      </c>
      <c r="V226" s="116" t="str">
        <f t="shared" si="60"/>
        <v xml:space="preserve"> </v>
      </c>
      <c r="W226" s="116" t="str">
        <f t="shared" si="61"/>
        <v xml:space="preserve"> </v>
      </c>
      <c r="X226" s="116" t="str">
        <f t="shared" si="62"/>
        <v xml:space="preserve"> </v>
      </c>
      <c r="Y226" s="116" t="str">
        <f t="shared" si="63"/>
        <v xml:space="preserve"> </v>
      </c>
      <c r="Z226" s="116" t="str">
        <f t="shared" si="64"/>
        <v xml:space="preserve"> </v>
      </c>
      <c r="AA226" s="116" t="str">
        <f t="shared" si="65"/>
        <v xml:space="preserve"> </v>
      </c>
      <c r="AB226" s="116" t="str">
        <f t="shared" si="66"/>
        <v xml:space="preserve"> </v>
      </c>
      <c r="AC226" s="116" t="str">
        <f t="shared" si="67"/>
        <v xml:space="preserve"> </v>
      </c>
      <c r="AD226" s="116" t="str">
        <f t="shared" si="68"/>
        <v xml:space="preserve"> </v>
      </c>
      <c r="AE226" s="116" t="str">
        <f t="shared" si="69"/>
        <v xml:space="preserve"> </v>
      </c>
      <c r="AF226" s="116" t="str">
        <f t="shared" si="70"/>
        <v xml:space="preserve"> </v>
      </c>
      <c r="AG226" s="116" t="str">
        <f t="shared" si="71"/>
        <v xml:space="preserve"> </v>
      </c>
      <c r="AH226" s="121" t="str">
        <f t="shared" si="57"/>
        <v xml:space="preserve"> </v>
      </c>
    </row>
    <row r="227" spans="1:34" ht="17.100000000000001" customHeight="1" x14ac:dyDescent="0.25">
      <c r="A227" s="202">
        <f>BIODATA!A226</f>
        <v>221</v>
      </c>
      <c r="B227" s="202" t="str">
        <f>BIODATA!D226</f>
        <v>021012214</v>
      </c>
      <c r="C227" s="203" t="str">
        <f>BIODATA!E226</f>
        <v xml:space="preserve"> OCHTA ANGGRAINI</v>
      </c>
      <c r="D227" s="205" t="str">
        <f>BIODATA!G226</f>
        <v>Administrasi Perkantoran</v>
      </c>
      <c r="E227" s="199"/>
      <c r="F227" s="199"/>
      <c r="G227" s="200"/>
      <c r="H227" s="200"/>
      <c r="I227" s="200"/>
      <c r="J227" s="200"/>
      <c r="K227" s="200"/>
      <c r="L227" s="200"/>
      <c r="M227" s="201"/>
      <c r="N227" s="201"/>
      <c r="O227" s="201"/>
      <c r="P227" s="201"/>
      <c r="Q227" s="201"/>
      <c r="R227" s="207" t="str">
        <f t="shared" si="58"/>
        <v xml:space="preserve"> </v>
      </c>
      <c r="S227" s="19"/>
      <c r="U227" s="116" t="str">
        <f t="shared" si="59"/>
        <v xml:space="preserve"> </v>
      </c>
      <c r="V227" s="116" t="str">
        <f t="shared" si="60"/>
        <v xml:space="preserve"> </v>
      </c>
      <c r="W227" s="116" t="str">
        <f t="shared" si="61"/>
        <v xml:space="preserve"> </v>
      </c>
      <c r="X227" s="116" t="str">
        <f t="shared" si="62"/>
        <v xml:space="preserve"> </v>
      </c>
      <c r="Y227" s="116" t="str">
        <f t="shared" si="63"/>
        <v xml:space="preserve"> </v>
      </c>
      <c r="Z227" s="116" t="str">
        <f t="shared" si="64"/>
        <v xml:space="preserve"> </v>
      </c>
      <c r="AA227" s="116" t="str">
        <f t="shared" si="65"/>
        <v xml:space="preserve"> </v>
      </c>
      <c r="AB227" s="116" t="str">
        <f t="shared" si="66"/>
        <v xml:space="preserve"> </v>
      </c>
      <c r="AC227" s="116" t="str">
        <f t="shared" si="67"/>
        <v xml:space="preserve"> </v>
      </c>
      <c r="AD227" s="116" t="str">
        <f t="shared" si="68"/>
        <v xml:space="preserve"> </v>
      </c>
      <c r="AE227" s="116" t="str">
        <f t="shared" si="69"/>
        <v xml:space="preserve"> </v>
      </c>
      <c r="AF227" s="116" t="str">
        <f t="shared" si="70"/>
        <v xml:space="preserve"> </v>
      </c>
      <c r="AG227" s="116" t="str">
        <f t="shared" si="71"/>
        <v xml:space="preserve"> </v>
      </c>
      <c r="AH227" s="121" t="str">
        <f t="shared" si="57"/>
        <v xml:space="preserve"> </v>
      </c>
    </row>
    <row r="228" spans="1:34" ht="17.100000000000001" customHeight="1" x14ac:dyDescent="0.25">
      <c r="A228" s="202">
        <f>BIODATA!A227</f>
        <v>222</v>
      </c>
      <c r="B228" s="202" t="str">
        <f>BIODATA!D227</f>
        <v>021012223</v>
      </c>
      <c r="C228" s="203" t="str">
        <f>BIODATA!E227</f>
        <v xml:space="preserve"> PIPIN AMELINA</v>
      </c>
      <c r="D228" s="205" t="str">
        <f>BIODATA!G227</f>
        <v>Administrasi Perkantoran</v>
      </c>
      <c r="E228" s="199"/>
      <c r="F228" s="199"/>
      <c r="G228" s="200"/>
      <c r="H228" s="200"/>
      <c r="I228" s="200"/>
      <c r="J228" s="200"/>
      <c r="K228" s="200"/>
      <c r="L228" s="200"/>
      <c r="M228" s="201"/>
      <c r="N228" s="201"/>
      <c r="O228" s="201"/>
      <c r="P228" s="201"/>
      <c r="Q228" s="201"/>
      <c r="R228" s="207" t="str">
        <f t="shared" si="58"/>
        <v xml:space="preserve"> </v>
      </c>
      <c r="S228" s="19"/>
      <c r="U228" s="116" t="str">
        <f t="shared" si="59"/>
        <v xml:space="preserve"> </v>
      </c>
      <c r="V228" s="116" t="str">
        <f t="shared" si="60"/>
        <v xml:space="preserve"> </v>
      </c>
      <c r="W228" s="116" t="str">
        <f t="shared" si="61"/>
        <v xml:space="preserve"> </v>
      </c>
      <c r="X228" s="116" t="str">
        <f t="shared" si="62"/>
        <v xml:space="preserve"> </v>
      </c>
      <c r="Y228" s="116" t="str">
        <f t="shared" si="63"/>
        <v xml:space="preserve"> </v>
      </c>
      <c r="Z228" s="116" t="str">
        <f t="shared" si="64"/>
        <v xml:space="preserve"> </v>
      </c>
      <c r="AA228" s="116" t="str">
        <f t="shared" si="65"/>
        <v xml:space="preserve"> </v>
      </c>
      <c r="AB228" s="116" t="str">
        <f t="shared" si="66"/>
        <v xml:space="preserve"> </v>
      </c>
      <c r="AC228" s="116" t="str">
        <f t="shared" si="67"/>
        <v xml:space="preserve"> </v>
      </c>
      <c r="AD228" s="116" t="str">
        <f t="shared" si="68"/>
        <v xml:space="preserve"> </v>
      </c>
      <c r="AE228" s="116" t="str">
        <f t="shared" si="69"/>
        <v xml:space="preserve"> </v>
      </c>
      <c r="AF228" s="116" t="str">
        <f t="shared" si="70"/>
        <v xml:space="preserve"> </v>
      </c>
      <c r="AG228" s="116" t="str">
        <f t="shared" si="71"/>
        <v xml:space="preserve"> </v>
      </c>
      <c r="AH228" s="121" t="str">
        <f t="shared" si="57"/>
        <v xml:space="preserve"> </v>
      </c>
    </row>
    <row r="229" spans="1:34" ht="17.100000000000001" customHeight="1" x14ac:dyDescent="0.25">
      <c r="A229" s="202">
        <f>BIODATA!A228</f>
        <v>223</v>
      </c>
      <c r="B229" s="202" t="str">
        <f>BIODATA!D228</f>
        <v>021012232</v>
      </c>
      <c r="C229" s="203" t="str">
        <f>BIODATA!E228</f>
        <v xml:space="preserve"> PUTRI TASYA JUMARREULINA</v>
      </c>
      <c r="D229" s="205" t="str">
        <f>BIODATA!G228</f>
        <v>Administrasi Perkantoran</v>
      </c>
      <c r="E229" s="199"/>
      <c r="F229" s="199"/>
      <c r="G229" s="200"/>
      <c r="H229" s="200"/>
      <c r="I229" s="200"/>
      <c r="J229" s="200"/>
      <c r="K229" s="200"/>
      <c r="L229" s="200"/>
      <c r="M229" s="201"/>
      <c r="N229" s="201"/>
      <c r="O229" s="201"/>
      <c r="P229" s="201"/>
      <c r="Q229" s="201"/>
      <c r="R229" s="207" t="str">
        <f t="shared" si="58"/>
        <v xml:space="preserve"> </v>
      </c>
      <c r="S229" s="19"/>
      <c r="U229" s="116" t="str">
        <f t="shared" si="59"/>
        <v xml:space="preserve"> </v>
      </c>
      <c r="V229" s="116" t="str">
        <f t="shared" si="60"/>
        <v xml:space="preserve"> </v>
      </c>
      <c r="W229" s="116" t="str">
        <f t="shared" si="61"/>
        <v xml:space="preserve"> </v>
      </c>
      <c r="X229" s="116" t="str">
        <f t="shared" si="62"/>
        <v xml:space="preserve"> </v>
      </c>
      <c r="Y229" s="116" t="str">
        <f t="shared" si="63"/>
        <v xml:space="preserve"> </v>
      </c>
      <c r="Z229" s="116" t="str">
        <f t="shared" si="64"/>
        <v xml:space="preserve"> </v>
      </c>
      <c r="AA229" s="116" t="str">
        <f t="shared" si="65"/>
        <v xml:space="preserve"> </v>
      </c>
      <c r="AB229" s="116" t="str">
        <f t="shared" si="66"/>
        <v xml:space="preserve"> </v>
      </c>
      <c r="AC229" s="116" t="str">
        <f t="shared" si="67"/>
        <v xml:space="preserve"> </v>
      </c>
      <c r="AD229" s="116" t="str">
        <f t="shared" si="68"/>
        <v xml:space="preserve"> </v>
      </c>
      <c r="AE229" s="116" t="str">
        <f t="shared" si="69"/>
        <v xml:space="preserve"> </v>
      </c>
      <c r="AF229" s="116" t="str">
        <f t="shared" si="70"/>
        <v xml:space="preserve"> </v>
      </c>
      <c r="AG229" s="116" t="str">
        <f t="shared" si="71"/>
        <v xml:space="preserve"> </v>
      </c>
      <c r="AH229" s="121" t="str">
        <f t="shared" si="57"/>
        <v xml:space="preserve"> </v>
      </c>
    </row>
    <row r="230" spans="1:34" ht="17.100000000000001" customHeight="1" x14ac:dyDescent="0.25">
      <c r="A230" s="202">
        <f>BIODATA!A229</f>
        <v>224</v>
      </c>
      <c r="B230" s="202" t="str">
        <f>BIODATA!D229</f>
        <v>021012249</v>
      </c>
      <c r="C230" s="203" t="str">
        <f>BIODATA!E229</f>
        <v xml:space="preserve"> RAHMAT RAMADHAN</v>
      </c>
      <c r="D230" s="205" t="str">
        <f>BIODATA!G229</f>
        <v>Administrasi Perkantoran</v>
      </c>
      <c r="E230" s="199"/>
      <c r="F230" s="199"/>
      <c r="G230" s="200"/>
      <c r="H230" s="200"/>
      <c r="I230" s="200"/>
      <c r="J230" s="200"/>
      <c r="K230" s="200"/>
      <c r="L230" s="200"/>
      <c r="M230" s="201"/>
      <c r="N230" s="201"/>
      <c r="O230" s="201"/>
      <c r="P230" s="201"/>
      <c r="Q230" s="201"/>
      <c r="R230" s="207" t="str">
        <f t="shared" si="58"/>
        <v xml:space="preserve"> </v>
      </c>
      <c r="S230" s="19"/>
      <c r="U230" s="116" t="str">
        <f t="shared" si="59"/>
        <v xml:space="preserve"> </v>
      </c>
      <c r="V230" s="116" t="str">
        <f t="shared" si="60"/>
        <v xml:space="preserve"> </v>
      </c>
      <c r="W230" s="116" t="str">
        <f t="shared" si="61"/>
        <v xml:space="preserve"> </v>
      </c>
      <c r="X230" s="116" t="str">
        <f t="shared" si="62"/>
        <v xml:space="preserve"> </v>
      </c>
      <c r="Y230" s="116" t="str">
        <f t="shared" si="63"/>
        <v xml:space="preserve"> </v>
      </c>
      <c r="Z230" s="116" t="str">
        <f t="shared" si="64"/>
        <v xml:space="preserve"> </v>
      </c>
      <c r="AA230" s="116" t="str">
        <f t="shared" si="65"/>
        <v xml:space="preserve"> </v>
      </c>
      <c r="AB230" s="116" t="str">
        <f t="shared" si="66"/>
        <v xml:space="preserve"> </v>
      </c>
      <c r="AC230" s="116" t="str">
        <f t="shared" si="67"/>
        <v xml:space="preserve"> </v>
      </c>
      <c r="AD230" s="116" t="str">
        <f t="shared" si="68"/>
        <v xml:space="preserve"> </v>
      </c>
      <c r="AE230" s="116" t="str">
        <f t="shared" si="69"/>
        <v xml:space="preserve"> </v>
      </c>
      <c r="AF230" s="116" t="str">
        <f t="shared" si="70"/>
        <v xml:space="preserve"> </v>
      </c>
      <c r="AG230" s="116" t="str">
        <f t="shared" si="71"/>
        <v xml:space="preserve"> </v>
      </c>
      <c r="AH230" s="121" t="str">
        <f t="shared" si="57"/>
        <v xml:space="preserve"> </v>
      </c>
    </row>
    <row r="231" spans="1:34" ht="17.100000000000001" customHeight="1" x14ac:dyDescent="0.25">
      <c r="A231" s="202">
        <f>BIODATA!A230</f>
        <v>225</v>
      </c>
      <c r="B231" s="202" t="str">
        <f>BIODATA!D230</f>
        <v>021012258</v>
      </c>
      <c r="C231" s="203" t="str">
        <f>BIODATA!E230</f>
        <v xml:space="preserve"> RANI SANTIKA </v>
      </c>
      <c r="D231" s="205" t="str">
        <f>BIODATA!G230</f>
        <v>Administrasi Perkantoran</v>
      </c>
      <c r="E231" s="199"/>
      <c r="F231" s="199"/>
      <c r="G231" s="200"/>
      <c r="H231" s="200"/>
      <c r="I231" s="200"/>
      <c r="J231" s="200"/>
      <c r="K231" s="200"/>
      <c r="L231" s="200"/>
      <c r="M231" s="201"/>
      <c r="N231" s="201"/>
      <c r="O231" s="201"/>
      <c r="P231" s="201"/>
      <c r="Q231" s="201"/>
      <c r="R231" s="207" t="str">
        <f t="shared" si="58"/>
        <v xml:space="preserve"> </v>
      </c>
      <c r="S231" s="19"/>
      <c r="U231" s="116" t="str">
        <f t="shared" si="59"/>
        <v xml:space="preserve"> </v>
      </c>
      <c r="V231" s="116" t="str">
        <f t="shared" si="60"/>
        <v xml:space="preserve"> </v>
      </c>
      <c r="W231" s="116" t="str">
        <f t="shared" si="61"/>
        <v xml:space="preserve"> </v>
      </c>
      <c r="X231" s="116" t="str">
        <f t="shared" si="62"/>
        <v xml:space="preserve"> </v>
      </c>
      <c r="Y231" s="116" t="str">
        <f t="shared" si="63"/>
        <v xml:space="preserve"> </v>
      </c>
      <c r="Z231" s="116" t="str">
        <f t="shared" si="64"/>
        <v xml:space="preserve"> </v>
      </c>
      <c r="AA231" s="116" t="str">
        <f t="shared" si="65"/>
        <v xml:space="preserve"> </v>
      </c>
      <c r="AB231" s="116" t="str">
        <f t="shared" si="66"/>
        <v xml:space="preserve"> </v>
      </c>
      <c r="AC231" s="116" t="str">
        <f t="shared" si="67"/>
        <v xml:space="preserve"> </v>
      </c>
      <c r="AD231" s="116" t="str">
        <f t="shared" si="68"/>
        <v xml:space="preserve"> </v>
      </c>
      <c r="AE231" s="116" t="str">
        <f t="shared" si="69"/>
        <v xml:space="preserve"> </v>
      </c>
      <c r="AF231" s="116" t="str">
        <f t="shared" si="70"/>
        <v xml:space="preserve"> </v>
      </c>
      <c r="AG231" s="116" t="str">
        <f t="shared" si="71"/>
        <v xml:space="preserve"> </v>
      </c>
      <c r="AH231" s="121" t="str">
        <f t="shared" si="57"/>
        <v xml:space="preserve"> </v>
      </c>
    </row>
    <row r="232" spans="1:34" ht="17.100000000000001" customHeight="1" x14ac:dyDescent="0.25">
      <c r="A232" s="202">
        <f>BIODATA!A231</f>
        <v>226</v>
      </c>
      <c r="B232" s="202" t="str">
        <f>BIODATA!D231</f>
        <v>021012267</v>
      </c>
      <c r="C232" s="203" t="str">
        <f>BIODATA!E231</f>
        <v xml:space="preserve"> RENDI HAZIBUAN</v>
      </c>
      <c r="D232" s="205" t="str">
        <f>BIODATA!G231</f>
        <v>Administrasi Perkantoran</v>
      </c>
      <c r="E232" s="199"/>
      <c r="F232" s="199"/>
      <c r="G232" s="200"/>
      <c r="H232" s="200"/>
      <c r="I232" s="200"/>
      <c r="J232" s="200"/>
      <c r="K232" s="200"/>
      <c r="L232" s="200"/>
      <c r="M232" s="201"/>
      <c r="N232" s="201"/>
      <c r="O232" s="201"/>
      <c r="P232" s="201"/>
      <c r="Q232" s="201"/>
      <c r="R232" s="207" t="str">
        <f t="shared" si="58"/>
        <v xml:space="preserve"> </v>
      </c>
      <c r="S232" s="19"/>
      <c r="U232" s="116" t="str">
        <f t="shared" si="59"/>
        <v xml:space="preserve"> </v>
      </c>
      <c r="V232" s="116" t="str">
        <f t="shared" si="60"/>
        <v xml:space="preserve"> </v>
      </c>
      <c r="W232" s="116" t="str">
        <f t="shared" si="61"/>
        <v xml:space="preserve"> </v>
      </c>
      <c r="X232" s="116" t="str">
        <f t="shared" si="62"/>
        <v xml:space="preserve"> </v>
      </c>
      <c r="Y232" s="116" t="str">
        <f t="shared" si="63"/>
        <v xml:space="preserve"> </v>
      </c>
      <c r="Z232" s="116" t="str">
        <f t="shared" si="64"/>
        <v xml:space="preserve"> </v>
      </c>
      <c r="AA232" s="116" t="str">
        <f t="shared" si="65"/>
        <v xml:space="preserve"> </v>
      </c>
      <c r="AB232" s="116" t="str">
        <f t="shared" si="66"/>
        <v xml:space="preserve"> </v>
      </c>
      <c r="AC232" s="116" t="str">
        <f t="shared" si="67"/>
        <v xml:space="preserve"> </v>
      </c>
      <c r="AD232" s="116" t="str">
        <f t="shared" si="68"/>
        <v xml:space="preserve"> </v>
      </c>
      <c r="AE232" s="116" t="str">
        <f t="shared" si="69"/>
        <v xml:space="preserve"> </v>
      </c>
      <c r="AF232" s="116" t="str">
        <f t="shared" si="70"/>
        <v xml:space="preserve"> </v>
      </c>
      <c r="AG232" s="116" t="str">
        <f t="shared" si="71"/>
        <v xml:space="preserve"> </v>
      </c>
      <c r="AH232" s="121" t="str">
        <f t="shared" si="57"/>
        <v xml:space="preserve"> </v>
      </c>
    </row>
    <row r="233" spans="1:34" ht="17.100000000000001" customHeight="1" x14ac:dyDescent="0.25">
      <c r="A233" s="202">
        <f>BIODATA!A232</f>
        <v>227</v>
      </c>
      <c r="B233" s="202" t="str">
        <f>BIODATA!D232</f>
        <v>021012276</v>
      </c>
      <c r="C233" s="203" t="str">
        <f>BIODATA!E232</f>
        <v xml:space="preserve"> REVYTA</v>
      </c>
      <c r="D233" s="205" t="str">
        <f>BIODATA!G232</f>
        <v>Administrasi Perkantoran</v>
      </c>
      <c r="E233" s="199"/>
      <c r="F233" s="199"/>
      <c r="G233" s="200"/>
      <c r="H233" s="200"/>
      <c r="I233" s="200"/>
      <c r="J233" s="200"/>
      <c r="K233" s="200"/>
      <c r="L233" s="200"/>
      <c r="M233" s="201"/>
      <c r="N233" s="201"/>
      <c r="O233" s="201"/>
      <c r="P233" s="201"/>
      <c r="Q233" s="201"/>
      <c r="R233" s="207" t="str">
        <f t="shared" si="58"/>
        <v xml:space="preserve"> </v>
      </c>
      <c r="S233" s="19"/>
      <c r="U233" s="116" t="str">
        <f t="shared" si="59"/>
        <v xml:space="preserve"> </v>
      </c>
      <c r="V233" s="116" t="str">
        <f t="shared" si="60"/>
        <v xml:space="preserve"> </v>
      </c>
      <c r="W233" s="116" t="str">
        <f t="shared" si="61"/>
        <v xml:space="preserve"> </v>
      </c>
      <c r="X233" s="116" t="str">
        <f t="shared" si="62"/>
        <v xml:space="preserve"> </v>
      </c>
      <c r="Y233" s="116" t="str">
        <f t="shared" si="63"/>
        <v xml:space="preserve"> </v>
      </c>
      <c r="Z233" s="116" t="str">
        <f t="shared" si="64"/>
        <v xml:space="preserve"> </v>
      </c>
      <c r="AA233" s="116" t="str">
        <f t="shared" si="65"/>
        <v xml:space="preserve"> </v>
      </c>
      <c r="AB233" s="116" t="str">
        <f t="shared" si="66"/>
        <v xml:space="preserve"> </v>
      </c>
      <c r="AC233" s="116" t="str">
        <f t="shared" si="67"/>
        <v xml:space="preserve"> </v>
      </c>
      <c r="AD233" s="116" t="str">
        <f t="shared" si="68"/>
        <v xml:space="preserve"> </v>
      </c>
      <c r="AE233" s="116" t="str">
        <f t="shared" si="69"/>
        <v xml:space="preserve"> </v>
      </c>
      <c r="AF233" s="116" t="str">
        <f t="shared" si="70"/>
        <v xml:space="preserve"> </v>
      </c>
      <c r="AG233" s="116" t="str">
        <f t="shared" si="71"/>
        <v xml:space="preserve"> </v>
      </c>
      <c r="AH233" s="121" t="str">
        <f t="shared" si="57"/>
        <v xml:space="preserve"> </v>
      </c>
    </row>
    <row r="234" spans="1:34" ht="17.100000000000001" customHeight="1" x14ac:dyDescent="0.25">
      <c r="A234" s="202">
        <f>BIODATA!A233</f>
        <v>228</v>
      </c>
      <c r="B234" s="202" t="str">
        <f>BIODATA!D233</f>
        <v>021012285</v>
      </c>
      <c r="C234" s="203" t="str">
        <f>BIODATA!E233</f>
        <v xml:space="preserve"> RIKA LESTARI</v>
      </c>
      <c r="D234" s="205" t="str">
        <f>BIODATA!G233</f>
        <v>Administrasi Perkantoran</v>
      </c>
      <c r="E234" s="199"/>
      <c r="F234" s="199"/>
      <c r="G234" s="200"/>
      <c r="H234" s="200"/>
      <c r="I234" s="200"/>
      <c r="J234" s="200"/>
      <c r="K234" s="200"/>
      <c r="L234" s="200"/>
      <c r="M234" s="201"/>
      <c r="N234" s="201"/>
      <c r="O234" s="201"/>
      <c r="P234" s="201"/>
      <c r="Q234" s="201"/>
      <c r="R234" s="207" t="str">
        <f t="shared" si="58"/>
        <v xml:space="preserve"> </v>
      </c>
      <c r="S234" s="19"/>
      <c r="U234" s="116" t="str">
        <f t="shared" si="59"/>
        <v xml:space="preserve"> </v>
      </c>
      <c r="V234" s="116" t="str">
        <f t="shared" si="60"/>
        <v xml:space="preserve"> </v>
      </c>
      <c r="W234" s="116" t="str">
        <f t="shared" si="61"/>
        <v xml:space="preserve"> </v>
      </c>
      <c r="X234" s="116" t="str">
        <f t="shared" si="62"/>
        <v xml:space="preserve"> </v>
      </c>
      <c r="Y234" s="116" t="str">
        <f t="shared" si="63"/>
        <v xml:space="preserve"> </v>
      </c>
      <c r="Z234" s="116" t="str">
        <f t="shared" si="64"/>
        <v xml:space="preserve"> </v>
      </c>
      <c r="AA234" s="116" t="str">
        <f t="shared" si="65"/>
        <v xml:space="preserve"> </v>
      </c>
      <c r="AB234" s="116" t="str">
        <f t="shared" si="66"/>
        <v xml:space="preserve"> </v>
      </c>
      <c r="AC234" s="116" t="str">
        <f t="shared" si="67"/>
        <v xml:space="preserve"> </v>
      </c>
      <c r="AD234" s="116" t="str">
        <f t="shared" si="68"/>
        <v xml:space="preserve"> </v>
      </c>
      <c r="AE234" s="116" t="str">
        <f t="shared" si="69"/>
        <v xml:space="preserve"> </v>
      </c>
      <c r="AF234" s="116" t="str">
        <f t="shared" si="70"/>
        <v xml:space="preserve"> </v>
      </c>
      <c r="AG234" s="116" t="str">
        <f t="shared" si="71"/>
        <v xml:space="preserve"> </v>
      </c>
      <c r="AH234" s="121" t="str">
        <f t="shared" si="57"/>
        <v xml:space="preserve"> </v>
      </c>
    </row>
    <row r="235" spans="1:34" ht="17.100000000000001" customHeight="1" x14ac:dyDescent="0.25">
      <c r="A235" s="202">
        <f>BIODATA!A234</f>
        <v>229</v>
      </c>
      <c r="B235" s="202" t="str">
        <f>BIODATA!D234</f>
        <v>021012294</v>
      </c>
      <c r="C235" s="203" t="str">
        <f>BIODATA!E234</f>
        <v xml:space="preserve"> RIKO ROMADON INDIKA</v>
      </c>
      <c r="D235" s="205" t="str">
        <f>BIODATA!G234</f>
        <v>Administrasi Perkantoran</v>
      </c>
      <c r="E235" s="199"/>
      <c r="F235" s="199"/>
      <c r="G235" s="200"/>
      <c r="H235" s="200"/>
      <c r="I235" s="200"/>
      <c r="J235" s="200"/>
      <c r="K235" s="200"/>
      <c r="L235" s="200"/>
      <c r="M235" s="201"/>
      <c r="N235" s="201"/>
      <c r="O235" s="201"/>
      <c r="P235" s="201"/>
      <c r="Q235" s="201"/>
      <c r="R235" s="207" t="str">
        <f t="shared" si="58"/>
        <v xml:space="preserve"> </v>
      </c>
      <c r="S235" s="19"/>
      <c r="U235" s="116" t="str">
        <f t="shared" si="59"/>
        <v xml:space="preserve"> </v>
      </c>
      <c r="V235" s="116" t="str">
        <f t="shared" si="60"/>
        <v xml:space="preserve"> </v>
      </c>
      <c r="W235" s="116" t="str">
        <f t="shared" si="61"/>
        <v xml:space="preserve"> </v>
      </c>
      <c r="X235" s="116" t="str">
        <f t="shared" si="62"/>
        <v xml:space="preserve"> </v>
      </c>
      <c r="Y235" s="116" t="str">
        <f t="shared" si="63"/>
        <v xml:space="preserve"> </v>
      </c>
      <c r="Z235" s="116" t="str">
        <f t="shared" si="64"/>
        <v xml:space="preserve"> </v>
      </c>
      <c r="AA235" s="116" t="str">
        <f t="shared" si="65"/>
        <v xml:space="preserve"> </v>
      </c>
      <c r="AB235" s="116" t="str">
        <f t="shared" si="66"/>
        <v xml:space="preserve"> </v>
      </c>
      <c r="AC235" s="116" t="str">
        <f t="shared" si="67"/>
        <v xml:space="preserve"> </v>
      </c>
      <c r="AD235" s="116" t="str">
        <f t="shared" si="68"/>
        <v xml:space="preserve"> </v>
      </c>
      <c r="AE235" s="116" t="str">
        <f t="shared" si="69"/>
        <v xml:space="preserve"> </v>
      </c>
      <c r="AF235" s="116" t="str">
        <f t="shared" si="70"/>
        <v xml:space="preserve"> </v>
      </c>
      <c r="AG235" s="116" t="str">
        <f t="shared" si="71"/>
        <v xml:space="preserve"> </v>
      </c>
      <c r="AH235" s="121" t="str">
        <f t="shared" si="57"/>
        <v xml:space="preserve"> </v>
      </c>
    </row>
    <row r="236" spans="1:34" ht="17.100000000000001" customHeight="1" x14ac:dyDescent="0.25">
      <c r="A236" s="202">
        <f>BIODATA!A235</f>
        <v>230</v>
      </c>
      <c r="B236" s="202" t="str">
        <f>BIODATA!D235</f>
        <v>021012303</v>
      </c>
      <c r="C236" s="203" t="str">
        <f>BIODATA!E235</f>
        <v xml:space="preserve"> RISKI JUHARIYAH</v>
      </c>
      <c r="D236" s="205" t="str">
        <f>BIODATA!G235</f>
        <v>Administrasi Perkantoran</v>
      </c>
      <c r="E236" s="199"/>
      <c r="F236" s="199"/>
      <c r="G236" s="200"/>
      <c r="H236" s="200"/>
      <c r="I236" s="200"/>
      <c r="J236" s="200"/>
      <c r="K236" s="200"/>
      <c r="L236" s="200"/>
      <c r="M236" s="201"/>
      <c r="N236" s="201"/>
      <c r="O236" s="201"/>
      <c r="P236" s="201"/>
      <c r="Q236" s="201"/>
      <c r="R236" s="207" t="str">
        <f t="shared" si="58"/>
        <v xml:space="preserve"> </v>
      </c>
      <c r="S236" s="19"/>
      <c r="U236" s="116" t="str">
        <f t="shared" si="59"/>
        <v xml:space="preserve"> </v>
      </c>
      <c r="V236" s="116" t="str">
        <f t="shared" si="60"/>
        <v xml:space="preserve"> </v>
      </c>
      <c r="W236" s="116" t="str">
        <f t="shared" si="61"/>
        <v xml:space="preserve"> </v>
      </c>
      <c r="X236" s="116" t="str">
        <f t="shared" si="62"/>
        <v xml:space="preserve"> </v>
      </c>
      <c r="Y236" s="116" t="str">
        <f t="shared" si="63"/>
        <v xml:space="preserve"> </v>
      </c>
      <c r="Z236" s="116" t="str">
        <f t="shared" si="64"/>
        <v xml:space="preserve"> </v>
      </c>
      <c r="AA236" s="116" t="str">
        <f t="shared" si="65"/>
        <v xml:space="preserve"> </v>
      </c>
      <c r="AB236" s="116" t="str">
        <f t="shared" si="66"/>
        <v xml:space="preserve"> </v>
      </c>
      <c r="AC236" s="116" t="str">
        <f t="shared" si="67"/>
        <v xml:space="preserve"> </v>
      </c>
      <c r="AD236" s="116" t="str">
        <f t="shared" si="68"/>
        <v xml:space="preserve"> </v>
      </c>
      <c r="AE236" s="116" t="str">
        <f t="shared" si="69"/>
        <v xml:space="preserve"> </v>
      </c>
      <c r="AF236" s="116" t="str">
        <f t="shared" si="70"/>
        <v xml:space="preserve"> </v>
      </c>
      <c r="AG236" s="116" t="str">
        <f t="shared" si="71"/>
        <v xml:space="preserve"> </v>
      </c>
      <c r="AH236" s="121" t="str">
        <f t="shared" si="57"/>
        <v xml:space="preserve"> </v>
      </c>
    </row>
    <row r="237" spans="1:34" ht="17.100000000000001" customHeight="1" x14ac:dyDescent="0.25">
      <c r="A237" s="202">
        <f>BIODATA!A236</f>
        <v>231</v>
      </c>
      <c r="B237" s="202" t="str">
        <f>BIODATA!D236</f>
        <v>021012312</v>
      </c>
      <c r="C237" s="203" t="str">
        <f>BIODATA!E236</f>
        <v xml:space="preserve"> ROCKY PUTRA. A</v>
      </c>
      <c r="D237" s="205" t="str">
        <f>BIODATA!G236</f>
        <v>Administrasi Perkantoran</v>
      </c>
      <c r="E237" s="199"/>
      <c r="F237" s="199"/>
      <c r="G237" s="200"/>
      <c r="H237" s="200"/>
      <c r="I237" s="200"/>
      <c r="J237" s="200"/>
      <c r="K237" s="200"/>
      <c r="L237" s="200"/>
      <c r="M237" s="201"/>
      <c r="N237" s="201"/>
      <c r="O237" s="201"/>
      <c r="P237" s="201"/>
      <c r="Q237" s="201"/>
      <c r="R237" s="207" t="str">
        <f t="shared" si="58"/>
        <v xml:space="preserve"> </v>
      </c>
      <c r="S237" s="19"/>
      <c r="U237" s="116" t="str">
        <f t="shared" si="59"/>
        <v xml:space="preserve"> </v>
      </c>
      <c r="V237" s="116" t="str">
        <f t="shared" si="60"/>
        <v xml:space="preserve"> </v>
      </c>
      <c r="W237" s="116" t="str">
        <f t="shared" si="61"/>
        <v xml:space="preserve"> </v>
      </c>
      <c r="X237" s="116" t="str">
        <f t="shared" si="62"/>
        <v xml:space="preserve"> </v>
      </c>
      <c r="Y237" s="116" t="str">
        <f t="shared" si="63"/>
        <v xml:space="preserve"> </v>
      </c>
      <c r="Z237" s="116" t="str">
        <f t="shared" si="64"/>
        <v xml:space="preserve"> </v>
      </c>
      <c r="AA237" s="116" t="str">
        <f t="shared" si="65"/>
        <v xml:space="preserve"> </v>
      </c>
      <c r="AB237" s="116" t="str">
        <f t="shared" si="66"/>
        <v xml:space="preserve"> </v>
      </c>
      <c r="AC237" s="116" t="str">
        <f t="shared" si="67"/>
        <v xml:space="preserve"> </v>
      </c>
      <c r="AD237" s="116" t="str">
        <f t="shared" si="68"/>
        <v xml:space="preserve"> </v>
      </c>
      <c r="AE237" s="116" t="str">
        <f t="shared" si="69"/>
        <v xml:space="preserve"> </v>
      </c>
      <c r="AF237" s="116" t="str">
        <f t="shared" si="70"/>
        <v xml:space="preserve"> </v>
      </c>
      <c r="AG237" s="116" t="str">
        <f t="shared" si="71"/>
        <v xml:space="preserve"> </v>
      </c>
      <c r="AH237" s="121" t="str">
        <f t="shared" si="57"/>
        <v xml:space="preserve"> </v>
      </c>
    </row>
    <row r="238" spans="1:34" ht="17.100000000000001" customHeight="1" x14ac:dyDescent="0.25">
      <c r="A238" s="202">
        <f>BIODATA!A237</f>
        <v>232</v>
      </c>
      <c r="B238" s="202" t="str">
        <f>BIODATA!D237</f>
        <v>021012329</v>
      </c>
      <c r="C238" s="203" t="str">
        <f>BIODATA!E237</f>
        <v xml:space="preserve"> ROHMA DONA HALIMA TUN SAKDIA</v>
      </c>
      <c r="D238" s="205" t="str">
        <f>BIODATA!G237</f>
        <v>Administrasi Perkantoran</v>
      </c>
      <c r="E238" s="199"/>
      <c r="F238" s="199"/>
      <c r="G238" s="200"/>
      <c r="H238" s="200"/>
      <c r="I238" s="200"/>
      <c r="J238" s="200"/>
      <c r="K238" s="200"/>
      <c r="L238" s="200"/>
      <c r="M238" s="201"/>
      <c r="N238" s="201"/>
      <c r="O238" s="201"/>
      <c r="P238" s="201"/>
      <c r="Q238" s="201"/>
      <c r="R238" s="207" t="str">
        <f t="shared" si="58"/>
        <v xml:space="preserve"> </v>
      </c>
      <c r="S238" s="19"/>
      <c r="U238" s="116" t="str">
        <f t="shared" si="59"/>
        <v xml:space="preserve"> </v>
      </c>
      <c r="V238" s="116" t="str">
        <f t="shared" si="60"/>
        <v xml:space="preserve"> </v>
      </c>
      <c r="W238" s="116" t="str">
        <f t="shared" si="61"/>
        <v xml:space="preserve"> </v>
      </c>
      <c r="X238" s="116" t="str">
        <f t="shared" si="62"/>
        <v xml:space="preserve"> </v>
      </c>
      <c r="Y238" s="116" t="str">
        <f t="shared" si="63"/>
        <v xml:space="preserve"> </v>
      </c>
      <c r="Z238" s="116" t="str">
        <f t="shared" si="64"/>
        <v xml:space="preserve"> </v>
      </c>
      <c r="AA238" s="116" t="str">
        <f t="shared" si="65"/>
        <v xml:space="preserve"> </v>
      </c>
      <c r="AB238" s="116" t="str">
        <f t="shared" si="66"/>
        <v xml:space="preserve"> </v>
      </c>
      <c r="AC238" s="116" t="str">
        <f t="shared" si="67"/>
        <v xml:space="preserve"> </v>
      </c>
      <c r="AD238" s="116" t="str">
        <f t="shared" si="68"/>
        <v xml:space="preserve"> </v>
      </c>
      <c r="AE238" s="116" t="str">
        <f t="shared" si="69"/>
        <v xml:space="preserve"> </v>
      </c>
      <c r="AF238" s="116" t="str">
        <f t="shared" si="70"/>
        <v xml:space="preserve"> </v>
      </c>
      <c r="AG238" s="116" t="str">
        <f t="shared" si="71"/>
        <v xml:space="preserve"> </v>
      </c>
      <c r="AH238" s="121" t="str">
        <f t="shared" si="57"/>
        <v xml:space="preserve"> </v>
      </c>
    </row>
    <row r="239" spans="1:34" ht="17.100000000000001" customHeight="1" x14ac:dyDescent="0.25">
      <c r="A239" s="202">
        <f>BIODATA!A238</f>
        <v>233</v>
      </c>
      <c r="B239" s="202" t="str">
        <f>BIODATA!D238</f>
        <v>021012338</v>
      </c>
      <c r="C239" s="203" t="str">
        <f>BIODATA!E238</f>
        <v xml:space="preserve"> SAWIYA AGUSTINA</v>
      </c>
      <c r="D239" s="205" t="str">
        <f>BIODATA!G238</f>
        <v>Administrasi Perkantoran</v>
      </c>
      <c r="E239" s="199"/>
      <c r="F239" s="199"/>
      <c r="G239" s="200"/>
      <c r="H239" s="200"/>
      <c r="I239" s="200"/>
      <c r="J239" s="200"/>
      <c r="K239" s="200"/>
      <c r="L239" s="200"/>
      <c r="M239" s="201"/>
      <c r="N239" s="201"/>
      <c r="O239" s="201"/>
      <c r="P239" s="201"/>
      <c r="Q239" s="201"/>
      <c r="R239" s="207" t="str">
        <f t="shared" si="58"/>
        <v xml:space="preserve"> </v>
      </c>
      <c r="S239" s="19"/>
      <c r="U239" s="116" t="str">
        <f t="shared" si="59"/>
        <v xml:space="preserve"> </v>
      </c>
      <c r="V239" s="116" t="str">
        <f t="shared" si="60"/>
        <v xml:space="preserve"> </v>
      </c>
      <c r="W239" s="116" t="str">
        <f t="shared" si="61"/>
        <v xml:space="preserve"> </v>
      </c>
      <c r="X239" s="116" t="str">
        <f t="shared" si="62"/>
        <v xml:space="preserve"> </v>
      </c>
      <c r="Y239" s="116" t="str">
        <f t="shared" si="63"/>
        <v xml:space="preserve"> </v>
      </c>
      <c r="Z239" s="116" t="str">
        <f t="shared" si="64"/>
        <v xml:space="preserve"> </v>
      </c>
      <c r="AA239" s="116" t="str">
        <f t="shared" si="65"/>
        <v xml:space="preserve"> </v>
      </c>
      <c r="AB239" s="116" t="str">
        <f t="shared" si="66"/>
        <v xml:space="preserve"> </v>
      </c>
      <c r="AC239" s="116" t="str">
        <f t="shared" si="67"/>
        <v xml:space="preserve"> </v>
      </c>
      <c r="AD239" s="116" t="str">
        <f t="shared" si="68"/>
        <v xml:space="preserve"> </v>
      </c>
      <c r="AE239" s="116" t="str">
        <f t="shared" si="69"/>
        <v xml:space="preserve"> </v>
      </c>
      <c r="AF239" s="116" t="str">
        <f t="shared" si="70"/>
        <v xml:space="preserve"> </v>
      </c>
      <c r="AG239" s="116" t="str">
        <f t="shared" si="71"/>
        <v xml:space="preserve"> </v>
      </c>
      <c r="AH239" s="121" t="str">
        <f t="shared" si="57"/>
        <v xml:space="preserve"> </v>
      </c>
    </row>
    <row r="240" spans="1:34" ht="17.100000000000001" customHeight="1" x14ac:dyDescent="0.25">
      <c r="A240" s="202">
        <f>BIODATA!A239</f>
        <v>234</v>
      </c>
      <c r="B240" s="202" t="str">
        <f>BIODATA!D239</f>
        <v>021012347</v>
      </c>
      <c r="C240" s="203" t="str">
        <f>BIODATA!E239</f>
        <v xml:space="preserve"> SELLI DWIVA</v>
      </c>
      <c r="D240" s="205" t="str">
        <f>BIODATA!G239</f>
        <v>Administrasi Perkantoran</v>
      </c>
      <c r="E240" s="199"/>
      <c r="F240" s="199"/>
      <c r="G240" s="200"/>
      <c r="H240" s="200"/>
      <c r="I240" s="200"/>
      <c r="J240" s="200"/>
      <c r="K240" s="200"/>
      <c r="L240" s="200"/>
      <c r="M240" s="201"/>
      <c r="N240" s="201"/>
      <c r="O240" s="201"/>
      <c r="P240" s="201"/>
      <c r="Q240" s="201"/>
      <c r="R240" s="207" t="str">
        <f t="shared" si="58"/>
        <v xml:space="preserve"> </v>
      </c>
      <c r="S240" s="19"/>
      <c r="U240" s="116" t="str">
        <f t="shared" si="59"/>
        <v xml:space="preserve"> </v>
      </c>
      <c r="V240" s="116" t="str">
        <f t="shared" si="60"/>
        <v xml:space="preserve"> </v>
      </c>
      <c r="W240" s="116" t="str">
        <f t="shared" si="61"/>
        <v xml:space="preserve"> </v>
      </c>
      <c r="X240" s="116" t="str">
        <f t="shared" si="62"/>
        <v xml:space="preserve"> </v>
      </c>
      <c r="Y240" s="116" t="str">
        <f t="shared" si="63"/>
        <v xml:space="preserve"> </v>
      </c>
      <c r="Z240" s="116" t="str">
        <f t="shared" si="64"/>
        <v xml:space="preserve"> </v>
      </c>
      <c r="AA240" s="116" t="str">
        <f t="shared" si="65"/>
        <v xml:space="preserve"> </v>
      </c>
      <c r="AB240" s="116" t="str">
        <f t="shared" si="66"/>
        <v xml:space="preserve"> </v>
      </c>
      <c r="AC240" s="116" t="str">
        <f t="shared" si="67"/>
        <v xml:space="preserve"> </v>
      </c>
      <c r="AD240" s="116" t="str">
        <f t="shared" si="68"/>
        <v xml:space="preserve"> </v>
      </c>
      <c r="AE240" s="116" t="str">
        <f t="shared" si="69"/>
        <v xml:space="preserve"> </v>
      </c>
      <c r="AF240" s="116" t="str">
        <f t="shared" si="70"/>
        <v xml:space="preserve"> </v>
      </c>
      <c r="AG240" s="116" t="str">
        <f t="shared" si="71"/>
        <v xml:space="preserve"> </v>
      </c>
      <c r="AH240" s="121" t="str">
        <f t="shared" si="57"/>
        <v xml:space="preserve"> </v>
      </c>
    </row>
    <row r="241" spans="1:34" ht="17.100000000000001" customHeight="1" x14ac:dyDescent="0.25">
      <c r="A241" s="202">
        <f>BIODATA!A240</f>
        <v>235</v>
      </c>
      <c r="B241" s="202" t="str">
        <f>BIODATA!D240</f>
        <v>021012356</v>
      </c>
      <c r="C241" s="203" t="str">
        <f>BIODATA!E240</f>
        <v xml:space="preserve"> SELVIA SAFITRI</v>
      </c>
      <c r="D241" s="205" t="str">
        <f>BIODATA!G240</f>
        <v>Administrasi Perkantoran</v>
      </c>
      <c r="E241" s="199"/>
      <c r="F241" s="199"/>
      <c r="G241" s="200"/>
      <c r="H241" s="200"/>
      <c r="I241" s="200"/>
      <c r="J241" s="200"/>
      <c r="K241" s="200"/>
      <c r="L241" s="200"/>
      <c r="M241" s="201"/>
      <c r="N241" s="201"/>
      <c r="O241" s="201"/>
      <c r="P241" s="201"/>
      <c r="Q241" s="201"/>
      <c r="R241" s="207" t="str">
        <f t="shared" si="58"/>
        <v xml:space="preserve"> </v>
      </c>
      <c r="S241" s="19"/>
      <c r="U241" s="116" t="str">
        <f t="shared" si="59"/>
        <v xml:space="preserve"> </v>
      </c>
      <c r="V241" s="116" t="str">
        <f t="shared" si="60"/>
        <v xml:space="preserve"> </v>
      </c>
      <c r="W241" s="116" t="str">
        <f t="shared" si="61"/>
        <v xml:space="preserve"> </v>
      </c>
      <c r="X241" s="116" t="str">
        <f t="shared" si="62"/>
        <v xml:space="preserve"> </v>
      </c>
      <c r="Y241" s="116" t="str">
        <f t="shared" si="63"/>
        <v xml:space="preserve"> </v>
      </c>
      <c r="Z241" s="116" t="str">
        <f t="shared" si="64"/>
        <v xml:space="preserve"> </v>
      </c>
      <c r="AA241" s="116" t="str">
        <f t="shared" si="65"/>
        <v xml:space="preserve"> </v>
      </c>
      <c r="AB241" s="116" t="str">
        <f t="shared" si="66"/>
        <v xml:space="preserve"> </v>
      </c>
      <c r="AC241" s="116" t="str">
        <f t="shared" si="67"/>
        <v xml:space="preserve"> </v>
      </c>
      <c r="AD241" s="116" t="str">
        <f t="shared" si="68"/>
        <v xml:space="preserve"> </v>
      </c>
      <c r="AE241" s="116" t="str">
        <f t="shared" si="69"/>
        <v xml:space="preserve"> </v>
      </c>
      <c r="AF241" s="116" t="str">
        <f t="shared" si="70"/>
        <v xml:space="preserve"> </v>
      </c>
      <c r="AG241" s="116" t="str">
        <f t="shared" si="71"/>
        <v xml:space="preserve"> </v>
      </c>
      <c r="AH241" s="121" t="str">
        <f t="shared" si="57"/>
        <v xml:space="preserve"> </v>
      </c>
    </row>
    <row r="242" spans="1:34" ht="17.100000000000001" customHeight="1" x14ac:dyDescent="0.25">
      <c r="A242" s="202">
        <f>BIODATA!A241</f>
        <v>236</v>
      </c>
      <c r="B242" s="202" t="str">
        <f>BIODATA!D241</f>
        <v>021012365</v>
      </c>
      <c r="C242" s="203" t="str">
        <f>BIODATA!E241</f>
        <v xml:space="preserve"> SINTA AYU SRINANDANI</v>
      </c>
      <c r="D242" s="205" t="str">
        <f>BIODATA!G241</f>
        <v>Administrasi Perkantoran</v>
      </c>
      <c r="E242" s="199"/>
      <c r="F242" s="199"/>
      <c r="G242" s="200"/>
      <c r="H242" s="200"/>
      <c r="I242" s="200"/>
      <c r="J242" s="200"/>
      <c r="K242" s="200"/>
      <c r="L242" s="200"/>
      <c r="M242" s="201"/>
      <c r="N242" s="201"/>
      <c r="O242" s="201"/>
      <c r="P242" s="201"/>
      <c r="Q242" s="201"/>
      <c r="R242" s="207" t="str">
        <f t="shared" si="58"/>
        <v xml:space="preserve"> </v>
      </c>
      <c r="S242" s="19"/>
      <c r="U242" s="116" t="str">
        <f t="shared" si="59"/>
        <v xml:space="preserve"> </v>
      </c>
      <c r="V242" s="116" t="str">
        <f t="shared" si="60"/>
        <v xml:space="preserve"> </v>
      </c>
      <c r="W242" s="116" t="str">
        <f t="shared" si="61"/>
        <v xml:space="preserve"> </v>
      </c>
      <c r="X242" s="116" t="str">
        <f t="shared" si="62"/>
        <v xml:space="preserve"> </v>
      </c>
      <c r="Y242" s="116" t="str">
        <f t="shared" si="63"/>
        <v xml:space="preserve"> </v>
      </c>
      <c r="Z242" s="116" t="str">
        <f t="shared" si="64"/>
        <v xml:space="preserve"> </v>
      </c>
      <c r="AA242" s="116" t="str">
        <f t="shared" si="65"/>
        <v xml:space="preserve"> </v>
      </c>
      <c r="AB242" s="116" t="str">
        <f t="shared" si="66"/>
        <v xml:space="preserve"> </v>
      </c>
      <c r="AC242" s="116" t="str">
        <f t="shared" si="67"/>
        <v xml:space="preserve"> </v>
      </c>
      <c r="AD242" s="116" t="str">
        <f t="shared" si="68"/>
        <v xml:space="preserve"> </v>
      </c>
      <c r="AE242" s="116" t="str">
        <f t="shared" si="69"/>
        <v xml:space="preserve"> </v>
      </c>
      <c r="AF242" s="116" t="str">
        <f t="shared" si="70"/>
        <v xml:space="preserve"> </v>
      </c>
      <c r="AG242" s="116" t="str">
        <f t="shared" si="71"/>
        <v xml:space="preserve"> </v>
      </c>
      <c r="AH242" s="121" t="str">
        <f t="shared" si="57"/>
        <v xml:space="preserve"> </v>
      </c>
    </row>
    <row r="243" spans="1:34" ht="17.100000000000001" customHeight="1" x14ac:dyDescent="0.25">
      <c r="A243" s="202">
        <f>BIODATA!A242</f>
        <v>237</v>
      </c>
      <c r="B243" s="202" t="str">
        <f>BIODATA!D242</f>
        <v>021012374</v>
      </c>
      <c r="C243" s="203" t="str">
        <f>BIODATA!E242</f>
        <v xml:space="preserve"> TINA SURYANI</v>
      </c>
      <c r="D243" s="205" t="str">
        <f>BIODATA!G242</f>
        <v>Administrasi Perkantoran</v>
      </c>
      <c r="E243" s="199"/>
      <c r="F243" s="199"/>
      <c r="G243" s="200"/>
      <c r="H243" s="200"/>
      <c r="I243" s="200"/>
      <c r="J243" s="200"/>
      <c r="K243" s="200"/>
      <c r="L243" s="200"/>
      <c r="M243" s="201"/>
      <c r="N243" s="201"/>
      <c r="O243" s="201"/>
      <c r="P243" s="201"/>
      <c r="Q243" s="201"/>
      <c r="R243" s="207" t="str">
        <f t="shared" si="58"/>
        <v xml:space="preserve"> </v>
      </c>
      <c r="S243" s="19"/>
      <c r="U243" s="116" t="str">
        <f t="shared" si="59"/>
        <v xml:space="preserve"> </v>
      </c>
      <c r="V243" s="116" t="str">
        <f t="shared" si="60"/>
        <v xml:space="preserve"> </v>
      </c>
      <c r="W243" s="116" t="str">
        <f t="shared" si="61"/>
        <v xml:space="preserve"> </v>
      </c>
      <c r="X243" s="116" t="str">
        <f t="shared" si="62"/>
        <v xml:space="preserve"> </v>
      </c>
      <c r="Y243" s="116" t="str">
        <f t="shared" si="63"/>
        <v xml:space="preserve"> </v>
      </c>
      <c r="Z243" s="116" t="str">
        <f t="shared" si="64"/>
        <v xml:space="preserve"> </v>
      </c>
      <c r="AA243" s="116" t="str">
        <f t="shared" si="65"/>
        <v xml:space="preserve"> </v>
      </c>
      <c r="AB243" s="116" t="str">
        <f t="shared" si="66"/>
        <v xml:space="preserve"> </v>
      </c>
      <c r="AC243" s="116" t="str">
        <f t="shared" si="67"/>
        <v xml:space="preserve"> </v>
      </c>
      <c r="AD243" s="116" t="str">
        <f t="shared" si="68"/>
        <v xml:space="preserve"> </v>
      </c>
      <c r="AE243" s="116" t="str">
        <f t="shared" si="69"/>
        <v xml:space="preserve"> </v>
      </c>
      <c r="AF243" s="116" t="str">
        <f t="shared" si="70"/>
        <v xml:space="preserve"> </v>
      </c>
      <c r="AG243" s="116" t="str">
        <f t="shared" si="71"/>
        <v xml:space="preserve"> </v>
      </c>
      <c r="AH243" s="121" t="str">
        <f t="shared" si="57"/>
        <v xml:space="preserve"> </v>
      </c>
    </row>
    <row r="244" spans="1:34" ht="17.100000000000001" customHeight="1" x14ac:dyDescent="0.25">
      <c r="A244" s="202">
        <f>BIODATA!A243</f>
        <v>238</v>
      </c>
      <c r="B244" s="202" t="str">
        <f>BIODATA!D243</f>
        <v>021012383</v>
      </c>
      <c r="C244" s="203" t="str">
        <f>BIODATA!E243</f>
        <v xml:space="preserve"> USMANTO</v>
      </c>
      <c r="D244" s="205" t="str">
        <f>BIODATA!G243</f>
        <v>Administrasi Perkantoran</v>
      </c>
      <c r="E244" s="199"/>
      <c r="F244" s="199"/>
      <c r="G244" s="200"/>
      <c r="H244" s="200"/>
      <c r="I244" s="200"/>
      <c r="J244" s="200"/>
      <c r="K244" s="200"/>
      <c r="L244" s="200"/>
      <c r="M244" s="201"/>
      <c r="N244" s="201"/>
      <c r="O244" s="201"/>
      <c r="P244" s="201"/>
      <c r="Q244" s="201"/>
      <c r="R244" s="207" t="str">
        <f t="shared" si="58"/>
        <v xml:space="preserve"> </v>
      </c>
      <c r="S244" s="19"/>
      <c r="U244" s="116" t="str">
        <f t="shared" si="59"/>
        <v xml:space="preserve"> </v>
      </c>
      <c r="V244" s="116" t="str">
        <f t="shared" si="60"/>
        <v xml:space="preserve"> </v>
      </c>
      <c r="W244" s="116" t="str">
        <f t="shared" si="61"/>
        <v xml:space="preserve"> </v>
      </c>
      <c r="X244" s="116" t="str">
        <f t="shared" si="62"/>
        <v xml:space="preserve"> </v>
      </c>
      <c r="Y244" s="116" t="str">
        <f t="shared" si="63"/>
        <v xml:space="preserve"> </v>
      </c>
      <c r="Z244" s="116" t="str">
        <f t="shared" si="64"/>
        <v xml:space="preserve"> </v>
      </c>
      <c r="AA244" s="116" t="str">
        <f t="shared" si="65"/>
        <v xml:space="preserve"> </v>
      </c>
      <c r="AB244" s="116" t="str">
        <f t="shared" si="66"/>
        <v xml:space="preserve"> </v>
      </c>
      <c r="AC244" s="116" t="str">
        <f t="shared" si="67"/>
        <v xml:space="preserve"> </v>
      </c>
      <c r="AD244" s="116" t="str">
        <f t="shared" si="68"/>
        <v xml:space="preserve"> </v>
      </c>
      <c r="AE244" s="116" t="str">
        <f t="shared" si="69"/>
        <v xml:space="preserve"> </v>
      </c>
      <c r="AF244" s="116" t="str">
        <f t="shared" si="70"/>
        <v xml:space="preserve"> </v>
      </c>
      <c r="AG244" s="116" t="str">
        <f t="shared" si="71"/>
        <v xml:space="preserve"> </v>
      </c>
      <c r="AH244" s="121" t="str">
        <f t="shared" si="57"/>
        <v xml:space="preserve"> </v>
      </c>
    </row>
    <row r="245" spans="1:34" ht="17.100000000000001" customHeight="1" x14ac:dyDescent="0.25">
      <c r="A245" s="202">
        <f>BIODATA!A244</f>
        <v>239</v>
      </c>
      <c r="B245" s="202" t="str">
        <f>BIODATA!D244</f>
        <v>021012392</v>
      </c>
      <c r="C245" s="203" t="str">
        <f>BIODATA!E244</f>
        <v xml:space="preserve"> WENNI APTARINA</v>
      </c>
      <c r="D245" s="205" t="str">
        <f>BIODATA!G244</f>
        <v>Administrasi Perkantoran</v>
      </c>
      <c r="E245" s="199"/>
      <c r="F245" s="199"/>
      <c r="G245" s="200"/>
      <c r="H245" s="200"/>
      <c r="I245" s="200"/>
      <c r="J245" s="200"/>
      <c r="K245" s="200"/>
      <c r="L245" s="200"/>
      <c r="M245" s="201"/>
      <c r="N245" s="201"/>
      <c r="O245" s="201"/>
      <c r="P245" s="201"/>
      <c r="Q245" s="201"/>
      <c r="R245" s="207" t="str">
        <f t="shared" si="58"/>
        <v xml:space="preserve"> </v>
      </c>
      <c r="S245" s="19"/>
      <c r="U245" s="116" t="str">
        <f t="shared" si="59"/>
        <v xml:space="preserve"> </v>
      </c>
      <c r="V245" s="116" t="str">
        <f t="shared" si="60"/>
        <v xml:space="preserve"> </v>
      </c>
      <c r="W245" s="116" t="str">
        <f t="shared" si="61"/>
        <v xml:space="preserve"> </v>
      </c>
      <c r="X245" s="116" t="str">
        <f t="shared" si="62"/>
        <v xml:space="preserve"> </v>
      </c>
      <c r="Y245" s="116" t="str">
        <f t="shared" si="63"/>
        <v xml:space="preserve"> </v>
      </c>
      <c r="Z245" s="116" t="str">
        <f t="shared" si="64"/>
        <v xml:space="preserve"> </v>
      </c>
      <c r="AA245" s="116" t="str">
        <f t="shared" si="65"/>
        <v xml:space="preserve"> </v>
      </c>
      <c r="AB245" s="116" t="str">
        <f t="shared" si="66"/>
        <v xml:space="preserve"> </v>
      </c>
      <c r="AC245" s="116" t="str">
        <f t="shared" si="67"/>
        <v xml:space="preserve"> </v>
      </c>
      <c r="AD245" s="116" t="str">
        <f t="shared" si="68"/>
        <v xml:space="preserve"> </v>
      </c>
      <c r="AE245" s="116" t="str">
        <f t="shared" si="69"/>
        <v xml:space="preserve"> </v>
      </c>
      <c r="AF245" s="116" t="str">
        <f t="shared" si="70"/>
        <v xml:space="preserve"> </v>
      </c>
      <c r="AG245" s="116" t="str">
        <f t="shared" si="71"/>
        <v xml:space="preserve"> </v>
      </c>
      <c r="AH245" s="121" t="str">
        <f t="shared" si="57"/>
        <v xml:space="preserve"> </v>
      </c>
    </row>
    <row r="246" spans="1:34" ht="17.100000000000001" customHeight="1" x14ac:dyDescent="0.25">
      <c r="A246" s="202">
        <f>BIODATA!A245</f>
        <v>240</v>
      </c>
      <c r="B246" s="202" t="str">
        <f>BIODATA!D245</f>
        <v>021012409</v>
      </c>
      <c r="C246" s="203" t="str">
        <f>BIODATA!E245</f>
        <v xml:space="preserve"> YULIA CITRA</v>
      </c>
      <c r="D246" s="205" t="str">
        <f>BIODATA!G245</f>
        <v>Administrasi Perkantoran</v>
      </c>
      <c r="E246" s="199"/>
      <c r="F246" s="199"/>
      <c r="G246" s="200"/>
      <c r="H246" s="200"/>
      <c r="I246" s="200"/>
      <c r="J246" s="200"/>
      <c r="K246" s="200"/>
      <c r="L246" s="200"/>
      <c r="M246" s="201"/>
      <c r="N246" s="201"/>
      <c r="O246" s="201"/>
      <c r="P246" s="201"/>
      <c r="Q246" s="201"/>
      <c r="R246" s="207" t="str">
        <f t="shared" si="58"/>
        <v xml:space="preserve"> </v>
      </c>
      <c r="S246" s="19"/>
      <c r="U246" s="116" t="str">
        <f t="shared" si="59"/>
        <v xml:space="preserve"> </v>
      </c>
      <c r="V246" s="116" t="str">
        <f t="shared" si="60"/>
        <v xml:space="preserve"> </v>
      </c>
      <c r="W246" s="116" t="str">
        <f t="shared" si="61"/>
        <v xml:space="preserve"> </v>
      </c>
      <c r="X246" s="116" t="str">
        <f t="shared" si="62"/>
        <v xml:space="preserve"> </v>
      </c>
      <c r="Y246" s="116" t="str">
        <f t="shared" si="63"/>
        <v xml:space="preserve"> </v>
      </c>
      <c r="Z246" s="116" t="str">
        <f t="shared" si="64"/>
        <v xml:space="preserve"> </v>
      </c>
      <c r="AA246" s="116" t="str">
        <f t="shared" si="65"/>
        <v xml:space="preserve"> </v>
      </c>
      <c r="AB246" s="116" t="str">
        <f t="shared" si="66"/>
        <v xml:space="preserve"> </v>
      </c>
      <c r="AC246" s="116" t="str">
        <f t="shared" si="67"/>
        <v xml:space="preserve"> </v>
      </c>
      <c r="AD246" s="116" t="str">
        <f t="shared" si="68"/>
        <v xml:space="preserve"> </v>
      </c>
      <c r="AE246" s="116" t="str">
        <f t="shared" si="69"/>
        <v xml:space="preserve"> </v>
      </c>
      <c r="AF246" s="116" t="str">
        <f t="shared" si="70"/>
        <v xml:space="preserve"> </v>
      </c>
      <c r="AG246" s="116" t="str">
        <f t="shared" si="71"/>
        <v xml:space="preserve"> </v>
      </c>
      <c r="AH246" s="121" t="str">
        <f t="shared" si="57"/>
        <v xml:space="preserve"> </v>
      </c>
    </row>
    <row r="247" spans="1:34" ht="17.100000000000001" customHeight="1" x14ac:dyDescent="0.25">
      <c r="A247" s="202">
        <f>BIODATA!A246</f>
        <v>241</v>
      </c>
      <c r="B247" s="202" t="str">
        <f>BIODATA!D246</f>
        <v>021012418</v>
      </c>
      <c r="C247" s="203" t="str">
        <f>BIODATA!E246</f>
        <v xml:space="preserve"> YUNICE MONICA SARI</v>
      </c>
      <c r="D247" s="205" t="str">
        <f>BIODATA!G246</f>
        <v>Administrasi Perkantoran</v>
      </c>
      <c r="E247" s="199"/>
      <c r="F247" s="199"/>
      <c r="G247" s="200"/>
      <c r="H247" s="200"/>
      <c r="I247" s="200"/>
      <c r="J247" s="200"/>
      <c r="K247" s="200"/>
      <c r="L247" s="200"/>
      <c r="M247" s="201"/>
      <c r="N247" s="201"/>
      <c r="O247" s="201"/>
      <c r="P247" s="201"/>
      <c r="Q247" s="201"/>
      <c r="R247" s="207" t="str">
        <f t="shared" si="58"/>
        <v xml:space="preserve"> </v>
      </c>
      <c r="S247" s="19"/>
      <c r="U247" s="116" t="str">
        <f t="shared" si="59"/>
        <v xml:space="preserve"> </v>
      </c>
      <c r="V247" s="116" t="str">
        <f t="shared" si="60"/>
        <v xml:space="preserve"> </v>
      </c>
      <c r="W247" s="116" t="str">
        <f t="shared" si="61"/>
        <v xml:space="preserve"> </v>
      </c>
      <c r="X247" s="116" t="str">
        <f t="shared" si="62"/>
        <v xml:space="preserve"> </v>
      </c>
      <c r="Y247" s="116" t="str">
        <f t="shared" si="63"/>
        <v xml:space="preserve"> </v>
      </c>
      <c r="Z247" s="116" t="str">
        <f t="shared" si="64"/>
        <v xml:space="preserve"> </v>
      </c>
      <c r="AA247" s="116" t="str">
        <f t="shared" si="65"/>
        <v xml:space="preserve"> </v>
      </c>
      <c r="AB247" s="116" t="str">
        <f t="shared" si="66"/>
        <v xml:space="preserve"> </v>
      </c>
      <c r="AC247" s="116" t="str">
        <f t="shared" si="67"/>
        <v xml:space="preserve"> </v>
      </c>
      <c r="AD247" s="116" t="str">
        <f t="shared" si="68"/>
        <v xml:space="preserve"> </v>
      </c>
      <c r="AE247" s="116" t="str">
        <f t="shared" si="69"/>
        <v xml:space="preserve"> </v>
      </c>
      <c r="AF247" s="116" t="str">
        <f t="shared" si="70"/>
        <v xml:space="preserve"> </v>
      </c>
      <c r="AG247" s="116" t="str">
        <f t="shared" si="71"/>
        <v xml:space="preserve"> </v>
      </c>
      <c r="AH247" s="121" t="str">
        <f t="shared" si="57"/>
        <v xml:space="preserve"> </v>
      </c>
    </row>
    <row r="248" spans="1:34" ht="17.100000000000001" customHeight="1" x14ac:dyDescent="0.25">
      <c r="A248" s="202">
        <f>BIODATA!A247</f>
        <v>242</v>
      </c>
      <c r="B248" s="202" t="str">
        <f>BIODATA!D247</f>
        <v>021012427</v>
      </c>
      <c r="C248" s="203" t="str">
        <f>BIODATA!E247</f>
        <v xml:space="preserve"> ALDO ABEMA</v>
      </c>
      <c r="D248" s="205" t="str">
        <f>BIODATA!G247</f>
        <v>Administrasi Perkantoran</v>
      </c>
      <c r="E248" s="199"/>
      <c r="F248" s="199"/>
      <c r="G248" s="200"/>
      <c r="H248" s="200"/>
      <c r="I248" s="200"/>
      <c r="J248" s="200"/>
      <c r="K248" s="200"/>
      <c r="L248" s="200"/>
      <c r="M248" s="201"/>
      <c r="N248" s="201"/>
      <c r="O248" s="201"/>
      <c r="P248" s="201"/>
      <c r="Q248" s="201"/>
      <c r="R248" s="207" t="str">
        <f t="shared" si="58"/>
        <v xml:space="preserve"> </v>
      </c>
      <c r="S248" s="19"/>
      <c r="U248" s="116" t="str">
        <f t="shared" si="59"/>
        <v xml:space="preserve"> </v>
      </c>
      <c r="V248" s="116" t="str">
        <f t="shared" si="60"/>
        <v xml:space="preserve"> </v>
      </c>
      <c r="W248" s="116" t="str">
        <f t="shared" si="61"/>
        <v xml:space="preserve"> </v>
      </c>
      <c r="X248" s="116" t="str">
        <f t="shared" si="62"/>
        <v xml:space="preserve"> </v>
      </c>
      <c r="Y248" s="116" t="str">
        <f t="shared" si="63"/>
        <v xml:space="preserve"> </v>
      </c>
      <c r="Z248" s="116" t="str">
        <f t="shared" si="64"/>
        <v xml:space="preserve"> </v>
      </c>
      <c r="AA248" s="116" t="str">
        <f t="shared" si="65"/>
        <v xml:space="preserve"> </v>
      </c>
      <c r="AB248" s="116" t="str">
        <f t="shared" si="66"/>
        <v xml:space="preserve"> </v>
      </c>
      <c r="AC248" s="116" t="str">
        <f t="shared" si="67"/>
        <v xml:space="preserve"> </v>
      </c>
      <c r="AD248" s="116" t="str">
        <f t="shared" si="68"/>
        <v xml:space="preserve"> </v>
      </c>
      <c r="AE248" s="116" t="str">
        <f t="shared" si="69"/>
        <v xml:space="preserve"> </v>
      </c>
      <c r="AF248" s="116" t="str">
        <f t="shared" si="70"/>
        <v xml:space="preserve"> </v>
      </c>
      <c r="AG248" s="116" t="str">
        <f t="shared" si="71"/>
        <v xml:space="preserve"> </v>
      </c>
      <c r="AH248" s="121" t="str">
        <f t="shared" si="57"/>
        <v xml:space="preserve"> </v>
      </c>
    </row>
    <row r="249" spans="1:34" ht="17.100000000000001" customHeight="1" x14ac:dyDescent="0.25">
      <c r="A249" s="202">
        <f>BIODATA!A248</f>
        <v>243</v>
      </c>
      <c r="B249" s="202" t="str">
        <f>BIODATA!D248</f>
        <v>021012436</v>
      </c>
      <c r="C249" s="203" t="str">
        <f>BIODATA!E248</f>
        <v xml:space="preserve"> ANDRI SAPUTRA</v>
      </c>
      <c r="D249" s="205" t="str">
        <f>BIODATA!G248</f>
        <v>Administrasi Perkantoran</v>
      </c>
      <c r="E249" s="199"/>
      <c r="F249" s="199"/>
      <c r="G249" s="200"/>
      <c r="H249" s="200"/>
      <c r="I249" s="200"/>
      <c r="J249" s="200"/>
      <c r="K249" s="200"/>
      <c r="L249" s="200"/>
      <c r="M249" s="201"/>
      <c r="N249" s="201"/>
      <c r="O249" s="201"/>
      <c r="P249" s="201"/>
      <c r="Q249" s="201"/>
      <c r="R249" s="207" t="str">
        <f t="shared" si="58"/>
        <v xml:space="preserve"> </v>
      </c>
      <c r="S249" s="19"/>
      <c r="U249" s="116" t="str">
        <f t="shared" si="59"/>
        <v xml:space="preserve"> </v>
      </c>
      <c r="V249" s="116" t="str">
        <f t="shared" si="60"/>
        <v xml:space="preserve"> </v>
      </c>
      <c r="W249" s="116" t="str">
        <f t="shared" si="61"/>
        <v xml:space="preserve"> </v>
      </c>
      <c r="X249" s="116" t="str">
        <f t="shared" si="62"/>
        <v xml:space="preserve"> </v>
      </c>
      <c r="Y249" s="116" t="str">
        <f t="shared" si="63"/>
        <v xml:space="preserve"> </v>
      </c>
      <c r="Z249" s="116" t="str">
        <f t="shared" si="64"/>
        <v xml:space="preserve"> </v>
      </c>
      <c r="AA249" s="116" t="str">
        <f t="shared" si="65"/>
        <v xml:space="preserve"> </v>
      </c>
      <c r="AB249" s="116" t="str">
        <f t="shared" si="66"/>
        <v xml:space="preserve"> </v>
      </c>
      <c r="AC249" s="116" t="str">
        <f t="shared" si="67"/>
        <v xml:space="preserve"> </v>
      </c>
      <c r="AD249" s="116" t="str">
        <f t="shared" si="68"/>
        <v xml:space="preserve"> </v>
      </c>
      <c r="AE249" s="116" t="str">
        <f t="shared" si="69"/>
        <v xml:space="preserve"> </v>
      </c>
      <c r="AF249" s="116" t="str">
        <f t="shared" si="70"/>
        <v xml:space="preserve"> </v>
      </c>
      <c r="AG249" s="116" t="str">
        <f t="shared" si="71"/>
        <v xml:space="preserve"> </v>
      </c>
      <c r="AH249" s="121" t="str">
        <f t="shared" si="57"/>
        <v xml:space="preserve"> </v>
      </c>
    </row>
    <row r="250" spans="1:34" ht="17.100000000000001" customHeight="1" x14ac:dyDescent="0.25">
      <c r="A250" s="202">
        <f>BIODATA!A249</f>
        <v>244</v>
      </c>
      <c r="B250" s="202" t="str">
        <f>BIODATA!D249</f>
        <v>021012445</v>
      </c>
      <c r="C250" s="203" t="str">
        <f>BIODATA!E249</f>
        <v xml:space="preserve"> ANGGAT</v>
      </c>
      <c r="D250" s="205" t="str">
        <f>BIODATA!G249</f>
        <v>Administrasi Perkantoran</v>
      </c>
      <c r="E250" s="199"/>
      <c r="F250" s="199"/>
      <c r="G250" s="200"/>
      <c r="H250" s="200"/>
      <c r="I250" s="200"/>
      <c r="J250" s="200"/>
      <c r="K250" s="200"/>
      <c r="L250" s="200"/>
      <c r="M250" s="201"/>
      <c r="N250" s="201"/>
      <c r="O250" s="201"/>
      <c r="P250" s="201"/>
      <c r="Q250" s="201"/>
      <c r="R250" s="207" t="str">
        <f t="shared" si="58"/>
        <v xml:space="preserve"> </v>
      </c>
      <c r="S250" s="19"/>
      <c r="U250" s="116" t="str">
        <f t="shared" si="59"/>
        <v xml:space="preserve"> </v>
      </c>
      <c r="V250" s="116" t="str">
        <f t="shared" si="60"/>
        <v xml:space="preserve"> </v>
      </c>
      <c r="W250" s="116" t="str">
        <f t="shared" si="61"/>
        <v xml:space="preserve"> </v>
      </c>
      <c r="X250" s="116" t="str">
        <f t="shared" si="62"/>
        <v xml:space="preserve"> </v>
      </c>
      <c r="Y250" s="116" t="str">
        <f t="shared" si="63"/>
        <v xml:space="preserve"> </v>
      </c>
      <c r="Z250" s="116" t="str">
        <f t="shared" si="64"/>
        <v xml:space="preserve"> </v>
      </c>
      <c r="AA250" s="116" t="str">
        <f t="shared" si="65"/>
        <v xml:space="preserve"> </v>
      </c>
      <c r="AB250" s="116" t="str">
        <f t="shared" si="66"/>
        <v xml:space="preserve"> </v>
      </c>
      <c r="AC250" s="116" t="str">
        <f t="shared" si="67"/>
        <v xml:space="preserve"> </v>
      </c>
      <c r="AD250" s="116" t="str">
        <f t="shared" si="68"/>
        <v xml:space="preserve"> </v>
      </c>
      <c r="AE250" s="116" t="str">
        <f t="shared" si="69"/>
        <v xml:space="preserve"> </v>
      </c>
      <c r="AF250" s="116" t="str">
        <f t="shared" si="70"/>
        <v xml:space="preserve"> </v>
      </c>
      <c r="AG250" s="116" t="str">
        <f t="shared" si="71"/>
        <v xml:space="preserve"> </v>
      </c>
      <c r="AH250" s="121" t="str">
        <f t="shared" si="57"/>
        <v xml:space="preserve"> </v>
      </c>
    </row>
    <row r="251" spans="1:34" ht="17.100000000000001" customHeight="1" x14ac:dyDescent="0.25">
      <c r="A251" s="202">
        <f>BIODATA!A250</f>
        <v>245</v>
      </c>
      <c r="B251" s="202" t="str">
        <f>BIODATA!D250</f>
        <v>021012454</v>
      </c>
      <c r="C251" s="203" t="str">
        <f>BIODATA!E250</f>
        <v xml:space="preserve"> ARCHAN ANDESTA</v>
      </c>
      <c r="D251" s="205" t="str">
        <f>BIODATA!G250</f>
        <v>Administrasi Perkantoran</v>
      </c>
      <c r="E251" s="199"/>
      <c r="F251" s="199"/>
      <c r="G251" s="200"/>
      <c r="H251" s="200"/>
      <c r="I251" s="200"/>
      <c r="J251" s="200"/>
      <c r="K251" s="200"/>
      <c r="L251" s="200"/>
      <c r="M251" s="201"/>
      <c r="N251" s="201"/>
      <c r="O251" s="201"/>
      <c r="P251" s="201"/>
      <c r="Q251" s="201"/>
      <c r="R251" s="207" t="str">
        <f t="shared" si="58"/>
        <v xml:space="preserve"> </v>
      </c>
      <c r="S251" s="19"/>
      <c r="U251" s="116" t="str">
        <f t="shared" si="59"/>
        <v xml:space="preserve"> </v>
      </c>
      <c r="V251" s="116" t="str">
        <f t="shared" si="60"/>
        <v xml:space="preserve"> </v>
      </c>
      <c r="W251" s="116" t="str">
        <f t="shared" si="61"/>
        <v xml:space="preserve"> </v>
      </c>
      <c r="X251" s="116" t="str">
        <f t="shared" si="62"/>
        <v xml:space="preserve"> </v>
      </c>
      <c r="Y251" s="116" t="str">
        <f t="shared" si="63"/>
        <v xml:space="preserve"> </v>
      </c>
      <c r="Z251" s="116" t="str">
        <f t="shared" si="64"/>
        <v xml:space="preserve"> </v>
      </c>
      <c r="AA251" s="116" t="str">
        <f t="shared" si="65"/>
        <v xml:space="preserve"> </v>
      </c>
      <c r="AB251" s="116" t="str">
        <f t="shared" si="66"/>
        <v xml:space="preserve"> </v>
      </c>
      <c r="AC251" s="116" t="str">
        <f t="shared" si="67"/>
        <v xml:space="preserve"> </v>
      </c>
      <c r="AD251" s="116" t="str">
        <f t="shared" si="68"/>
        <v xml:space="preserve"> </v>
      </c>
      <c r="AE251" s="116" t="str">
        <f t="shared" si="69"/>
        <v xml:space="preserve"> </v>
      </c>
      <c r="AF251" s="116" t="str">
        <f t="shared" si="70"/>
        <v xml:space="preserve"> </v>
      </c>
      <c r="AG251" s="116" t="str">
        <f t="shared" si="71"/>
        <v xml:space="preserve"> </v>
      </c>
      <c r="AH251" s="121" t="str">
        <f t="shared" si="57"/>
        <v xml:space="preserve"> </v>
      </c>
    </row>
    <row r="252" spans="1:34" ht="17.100000000000001" customHeight="1" x14ac:dyDescent="0.25">
      <c r="A252" s="202">
        <f>BIODATA!A251</f>
        <v>246</v>
      </c>
      <c r="B252" s="202" t="str">
        <f>BIODATA!D251</f>
        <v>021012463</v>
      </c>
      <c r="C252" s="203" t="str">
        <f>BIODATA!E251</f>
        <v xml:space="preserve"> ARI APRIANSYAH</v>
      </c>
      <c r="D252" s="205" t="str">
        <f>BIODATA!G251</f>
        <v>Administrasi Perkantoran</v>
      </c>
      <c r="E252" s="199"/>
      <c r="F252" s="199"/>
      <c r="G252" s="200"/>
      <c r="H252" s="200"/>
      <c r="I252" s="200"/>
      <c r="J252" s="200"/>
      <c r="K252" s="200"/>
      <c r="L252" s="200"/>
      <c r="M252" s="201"/>
      <c r="N252" s="201"/>
      <c r="O252" s="201"/>
      <c r="P252" s="201"/>
      <c r="Q252" s="201"/>
      <c r="R252" s="207" t="str">
        <f t="shared" si="58"/>
        <v xml:space="preserve"> </v>
      </c>
      <c r="S252" s="19"/>
      <c r="U252" s="116" t="str">
        <f t="shared" si="59"/>
        <v xml:space="preserve"> </v>
      </c>
      <c r="V252" s="116" t="str">
        <f t="shared" si="60"/>
        <v xml:space="preserve"> </v>
      </c>
      <c r="W252" s="116" t="str">
        <f t="shared" si="61"/>
        <v xml:space="preserve"> </v>
      </c>
      <c r="X252" s="116" t="str">
        <f t="shared" si="62"/>
        <v xml:space="preserve"> </v>
      </c>
      <c r="Y252" s="116" t="str">
        <f t="shared" si="63"/>
        <v xml:space="preserve"> </v>
      </c>
      <c r="Z252" s="116" t="str">
        <f t="shared" si="64"/>
        <v xml:space="preserve"> </v>
      </c>
      <c r="AA252" s="116" t="str">
        <f t="shared" si="65"/>
        <v xml:space="preserve"> </v>
      </c>
      <c r="AB252" s="116" t="str">
        <f t="shared" si="66"/>
        <v xml:space="preserve"> </v>
      </c>
      <c r="AC252" s="116" t="str">
        <f t="shared" si="67"/>
        <v xml:space="preserve"> </v>
      </c>
      <c r="AD252" s="116" t="str">
        <f t="shared" si="68"/>
        <v xml:space="preserve"> </v>
      </c>
      <c r="AE252" s="116" t="str">
        <f t="shared" si="69"/>
        <v xml:space="preserve"> </v>
      </c>
      <c r="AF252" s="116" t="str">
        <f t="shared" si="70"/>
        <v xml:space="preserve"> </v>
      </c>
      <c r="AG252" s="116" t="str">
        <f t="shared" si="71"/>
        <v xml:space="preserve"> </v>
      </c>
      <c r="AH252" s="121" t="str">
        <f t="shared" si="57"/>
        <v xml:space="preserve"> </v>
      </c>
    </row>
    <row r="253" spans="1:34" ht="17.100000000000001" customHeight="1" x14ac:dyDescent="0.25">
      <c r="A253" s="202">
        <f>BIODATA!A252</f>
        <v>247</v>
      </c>
      <c r="B253" s="202" t="str">
        <f>BIODATA!D252</f>
        <v>021012472</v>
      </c>
      <c r="C253" s="203" t="str">
        <f>BIODATA!E252</f>
        <v xml:space="preserve"> AYU ASTUTI</v>
      </c>
      <c r="D253" s="205" t="str">
        <f>BIODATA!G252</f>
        <v>Administrasi Perkantoran</v>
      </c>
      <c r="E253" s="199"/>
      <c r="F253" s="199"/>
      <c r="G253" s="200"/>
      <c r="H253" s="200"/>
      <c r="I253" s="200"/>
      <c r="J253" s="200"/>
      <c r="K253" s="200"/>
      <c r="L253" s="200"/>
      <c r="M253" s="201"/>
      <c r="N253" s="201"/>
      <c r="O253" s="201"/>
      <c r="P253" s="201"/>
      <c r="Q253" s="201"/>
      <c r="R253" s="207" t="str">
        <f t="shared" si="58"/>
        <v xml:space="preserve"> </v>
      </c>
      <c r="S253" s="19"/>
      <c r="U253" s="116" t="str">
        <f t="shared" si="59"/>
        <v xml:space="preserve"> </v>
      </c>
      <c r="V253" s="116" t="str">
        <f t="shared" si="60"/>
        <v xml:space="preserve"> </v>
      </c>
      <c r="W253" s="116" t="str">
        <f t="shared" si="61"/>
        <v xml:space="preserve"> </v>
      </c>
      <c r="X253" s="116" t="str">
        <f t="shared" si="62"/>
        <v xml:space="preserve"> </v>
      </c>
      <c r="Y253" s="116" t="str">
        <f t="shared" si="63"/>
        <v xml:space="preserve"> </v>
      </c>
      <c r="Z253" s="116" t="str">
        <f t="shared" si="64"/>
        <v xml:space="preserve"> </v>
      </c>
      <c r="AA253" s="116" t="str">
        <f t="shared" si="65"/>
        <v xml:space="preserve"> </v>
      </c>
      <c r="AB253" s="116" t="str">
        <f t="shared" si="66"/>
        <v xml:space="preserve"> </v>
      </c>
      <c r="AC253" s="116" t="str">
        <f t="shared" si="67"/>
        <v xml:space="preserve"> </v>
      </c>
      <c r="AD253" s="116" t="str">
        <f t="shared" si="68"/>
        <v xml:space="preserve"> </v>
      </c>
      <c r="AE253" s="116" t="str">
        <f t="shared" si="69"/>
        <v xml:space="preserve"> </v>
      </c>
      <c r="AF253" s="116" t="str">
        <f t="shared" si="70"/>
        <v xml:space="preserve"> </v>
      </c>
      <c r="AG253" s="116" t="str">
        <f t="shared" si="71"/>
        <v xml:space="preserve"> </v>
      </c>
      <c r="AH253" s="121" t="str">
        <f t="shared" si="57"/>
        <v xml:space="preserve"> </v>
      </c>
    </row>
    <row r="254" spans="1:34" ht="17.100000000000001" customHeight="1" x14ac:dyDescent="0.25">
      <c r="A254" s="202">
        <f>BIODATA!A253</f>
        <v>248</v>
      </c>
      <c r="B254" s="202" t="str">
        <f>BIODATA!D253</f>
        <v>021012489</v>
      </c>
      <c r="C254" s="203" t="str">
        <f>BIODATA!E253</f>
        <v xml:space="preserve"> BELA SARI</v>
      </c>
      <c r="D254" s="205" t="str">
        <f>BIODATA!G253</f>
        <v>Administrasi Perkantoran</v>
      </c>
      <c r="E254" s="199"/>
      <c r="F254" s="199"/>
      <c r="G254" s="200"/>
      <c r="H254" s="200"/>
      <c r="I254" s="200"/>
      <c r="J254" s="200"/>
      <c r="K254" s="200"/>
      <c r="L254" s="200"/>
      <c r="M254" s="201"/>
      <c r="N254" s="201"/>
      <c r="O254" s="201"/>
      <c r="P254" s="201"/>
      <c r="Q254" s="201"/>
      <c r="R254" s="207" t="str">
        <f t="shared" si="58"/>
        <v xml:space="preserve"> </v>
      </c>
      <c r="S254" s="19"/>
      <c r="U254" s="116" t="str">
        <f t="shared" si="59"/>
        <v xml:space="preserve"> </v>
      </c>
      <c r="V254" s="116" t="str">
        <f t="shared" si="60"/>
        <v xml:space="preserve"> </v>
      </c>
      <c r="W254" s="116" t="str">
        <f t="shared" si="61"/>
        <v xml:space="preserve"> </v>
      </c>
      <c r="X254" s="116" t="str">
        <f t="shared" si="62"/>
        <v xml:space="preserve"> </v>
      </c>
      <c r="Y254" s="116" t="str">
        <f t="shared" si="63"/>
        <v xml:space="preserve"> </v>
      </c>
      <c r="Z254" s="116" t="str">
        <f t="shared" si="64"/>
        <v xml:space="preserve"> </v>
      </c>
      <c r="AA254" s="116" t="str">
        <f t="shared" si="65"/>
        <v xml:space="preserve"> </v>
      </c>
      <c r="AB254" s="116" t="str">
        <f t="shared" si="66"/>
        <v xml:space="preserve"> </v>
      </c>
      <c r="AC254" s="116" t="str">
        <f t="shared" si="67"/>
        <v xml:space="preserve"> </v>
      </c>
      <c r="AD254" s="116" t="str">
        <f t="shared" si="68"/>
        <v xml:space="preserve"> </v>
      </c>
      <c r="AE254" s="116" t="str">
        <f t="shared" si="69"/>
        <v xml:space="preserve"> </v>
      </c>
      <c r="AF254" s="116" t="str">
        <f t="shared" si="70"/>
        <v xml:space="preserve"> </v>
      </c>
      <c r="AG254" s="116" t="str">
        <f t="shared" si="71"/>
        <v xml:space="preserve"> </v>
      </c>
      <c r="AH254" s="121" t="str">
        <f t="shared" si="57"/>
        <v xml:space="preserve"> </v>
      </c>
    </row>
    <row r="255" spans="1:34" ht="17.100000000000001" customHeight="1" x14ac:dyDescent="0.25">
      <c r="A255" s="202">
        <f>BIODATA!A254</f>
        <v>249</v>
      </c>
      <c r="B255" s="202" t="str">
        <f>BIODATA!D254</f>
        <v>021012498</v>
      </c>
      <c r="C255" s="203" t="str">
        <f>BIODATA!E254</f>
        <v xml:space="preserve"> BUDI DWI PRASETYA</v>
      </c>
      <c r="D255" s="205" t="str">
        <f>BIODATA!G254</f>
        <v>Administrasi Perkantoran</v>
      </c>
      <c r="E255" s="199"/>
      <c r="F255" s="199"/>
      <c r="G255" s="200"/>
      <c r="H255" s="200"/>
      <c r="I255" s="200"/>
      <c r="J255" s="200"/>
      <c r="K255" s="200"/>
      <c r="L255" s="200"/>
      <c r="M255" s="201"/>
      <c r="N255" s="201"/>
      <c r="O255" s="201"/>
      <c r="P255" s="201"/>
      <c r="Q255" s="201"/>
      <c r="R255" s="207" t="str">
        <f t="shared" si="58"/>
        <v xml:space="preserve"> </v>
      </c>
      <c r="S255" s="19"/>
      <c r="U255" s="116" t="str">
        <f t="shared" si="59"/>
        <v xml:space="preserve"> </v>
      </c>
      <c r="V255" s="116" t="str">
        <f t="shared" si="60"/>
        <v xml:space="preserve"> </v>
      </c>
      <c r="W255" s="116" t="str">
        <f t="shared" si="61"/>
        <v xml:space="preserve"> </v>
      </c>
      <c r="X255" s="116" t="str">
        <f t="shared" si="62"/>
        <v xml:space="preserve"> </v>
      </c>
      <c r="Y255" s="116" t="str">
        <f t="shared" si="63"/>
        <v xml:space="preserve"> </v>
      </c>
      <c r="Z255" s="116" t="str">
        <f t="shared" si="64"/>
        <v xml:space="preserve"> </v>
      </c>
      <c r="AA255" s="116" t="str">
        <f t="shared" si="65"/>
        <v xml:space="preserve"> </v>
      </c>
      <c r="AB255" s="116" t="str">
        <f t="shared" si="66"/>
        <v xml:space="preserve"> </v>
      </c>
      <c r="AC255" s="116" t="str">
        <f t="shared" si="67"/>
        <v xml:space="preserve"> </v>
      </c>
      <c r="AD255" s="116" t="str">
        <f t="shared" si="68"/>
        <v xml:space="preserve"> </v>
      </c>
      <c r="AE255" s="116" t="str">
        <f t="shared" si="69"/>
        <v xml:space="preserve"> </v>
      </c>
      <c r="AF255" s="116" t="str">
        <f t="shared" si="70"/>
        <v xml:space="preserve"> </v>
      </c>
      <c r="AG255" s="116" t="str">
        <f t="shared" si="71"/>
        <v xml:space="preserve"> </v>
      </c>
      <c r="AH255" s="121" t="str">
        <f t="shared" si="57"/>
        <v xml:space="preserve"> </v>
      </c>
    </row>
    <row r="256" spans="1:34" ht="17.100000000000001" customHeight="1" x14ac:dyDescent="0.25">
      <c r="A256" s="202">
        <f>BIODATA!A255</f>
        <v>250</v>
      </c>
      <c r="B256" s="202" t="str">
        <f>BIODATA!D255</f>
        <v>021012507</v>
      </c>
      <c r="C256" s="203" t="str">
        <f>BIODATA!E255</f>
        <v xml:space="preserve"> DANIATI</v>
      </c>
      <c r="D256" s="205" t="str">
        <f>BIODATA!G255</f>
        <v>Administrasi Perkantoran</v>
      </c>
      <c r="E256" s="199"/>
      <c r="F256" s="199"/>
      <c r="G256" s="200"/>
      <c r="H256" s="200"/>
      <c r="I256" s="200"/>
      <c r="J256" s="200"/>
      <c r="K256" s="200"/>
      <c r="L256" s="200"/>
      <c r="M256" s="201"/>
      <c r="N256" s="201"/>
      <c r="O256" s="201"/>
      <c r="P256" s="201"/>
      <c r="Q256" s="201"/>
      <c r="R256" s="207" t="str">
        <f t="shared" si="58"/>
        <v xml:space="preserve"> </v>
      </c>
      <c r="S256" s="19"/>
      <c r="U256" s="116" t="str">
        <f t="shared" si="59"/>
        <v xml:space="preserve"> </v>
      </c>
      <c r="V256" s="116" t="str">
        <f t="shared" si="60"/>
        <v xml:space="preserve"> </v>
      </c>
      <c r="W256" s="116" t="str">
        <f t="shared" si="61"/>
        <v xml:space="preserve"> </v>
      </c>
      <c r="X256" s="116" t="str">
        <f t="shared" si="62"/>
        <v xml:space="preserve"> </v>
      </c>
      <c r="Y256" s="116" t="str">
        <f t="shared" si="63"/>
        <v xml:space="preserve"> </v>
      </c>
      <c r="Z256" s="116" t="str">
        <f t="shared" si="64"/>
        <v xml:space="preserve"> </v>
      </c>
      <c r="AA256" s="116" t="str">
        <f t="shared" si="65"/>
        <v xml:space="preserve"> </v>
      </c>
      <c r="AB256" s="116" t="str">
        <f t="shared" si="66"/>
        <v xml:space="preserve"> </v>
      </c>
      <c r="AC256" s="116" t="str">
        <f t="shared" si="67"/>
        <v xml:space="preserve"> </v>
      </c>
      <c r="AD256" s="116" t="str">
        <f t="shared" si="68"/>
        <v xml:space="preserve"> </v>
      </c>
      <c r="AE256" s="116" t="str">
        <f t="shared" si="69"/>
        <v xml:space="preserve"> </v>
      </c>
      <c r="AF256" s="116" t="str">
        <f t="shared" si="70"/>
        <v xml:space="preserve"> </v>
      </c>
      <c r="AG256" s="116" t="str">
        <f t="shared" si="71"/>
        <v xml:space="preserve"> </v>
      </c>
      <c r="AH256" s="121" t="str">
        <f t="shared" si="57"/>
        <v xml:space="preserve"> </v>
      </c>
    </row>
    <row r="257" spans="1:34" ht="17.100000000000001" customHeight="1" x14ac:dyDescent="0.25">
      <c r="A257" s="202">
        <f>BIODATA!A256</f>
        <v>251</v>
      </c>
      <c r="B257" s="202" t="str">
        <f>BIODATA!D256</f>
        <v>021012516</v>
      </c>
      <c r="C257" s="203" t="str">
        <f>BIODATA!E256</f>
        <v xml:space="preserve"> DWI ARIANTI</v>
      </c>
      <c r="D257" s="205" t="str">
        <f>BIODATA!G256</f>
        <v>Administrasi Perkantoran</v>
      </c>
      <c r="E257" s="199"/>
      <c r="F257" s="199"/>
      <c r="G257" s="200"/>
      <c r="H257" s="200"/>
      <c r="I257" s="200"/>
      <c r="J257" s="200"/>
      <c r="K257" s="200"/>
      <c r="L257" s="200"/>
      <c r="M257" s="201"/>
      <c r="N257" s="201"/>
      <c r="O257" s="201"/>
      <c r="P257" s="201"/>
      <c r="Q257" s="201"/>
      <c r="R257" s="207" t="str">
        <f t="shared" si="58"/>
        <v xml:space="preserve"> </v>
      </c>
      <c r="S257" s="19"/>
      <c r="U257" s="116" t="str">
        <f t="shared" si="59"/>
        <v xml:space="preserve"> </v>
      </c>
      <c r="V257" s="116" t="str">
        <f t="shared" si="60"/>
        <v xml:space="preserve"> </v>
      </c>
      <c r="W257" s="116" t="str">
        <f t="shared" si="61"/>
        <v xml:space="preserve"> </v>
      </c>
      <c r="X257" s="116" t="str">
        <f t="shared" si="62"/>
        <v xml:space="preserve"> </v>
      </c>
      <c r="Y257" s="116" t="str">
        <f t="shared" si="63"/>
        <v xml:space="preserve"> </v>
      </c>
      <c r="Z257" s="116" t="str">
        <f t="shared" si="64"/>
        <v xml:space="preserve"> </v>
      </c>
      <c r="AA257" s="116" t="str">
        <f t="shared" si="65"/>
        <v xml:space="preserve"> </v>
      </c>
      <c r="AB257" s="116" t="str">
        <f t="shared" si="66"/>
        <v xml:space="preserve"> </v>
      </c>
      <c r="AC257" s="116" t="str">
        <f t="shared" si="67"/>
        <v xml:space="preserve"> </v>
      </c>
      <c r="AD257" s="116" t="str">
        <f t="shared" si="68"/>
        <v xml:space="preserve"> </v>
      </c>
      <c r="AE257" s="116" t="str">
        <f t="shared" si="69"/>
        <v xml:space="preserve"> </v>
      </c>
      <c r="AF257" s="116" t="str">
        <f t="shared" si="70"/>
        <v xml:space="preserve"> </v>
      </c>
      <c r="AG257" s="116" t="str">
        <f t="shared" si="71"/>
        <v xml:space="preserve"> </v>
      </c>
      <c r="AH257" s="121" t="str">
        <f t="shared" si="57"/>
        <v xml:space="preserve"> </v>
      </c>
    </row>
    <row r="258" spans="1:34" ht="17.100000000000001" customHeight="1" x14ac:dyDescent="0.25">
      <c r="A258" s="202">
        <f>BIODATA!A257</f>
        <v>252</v>
      </c>
      <c r="B258" s="202" t="str">
        <f>BIODATA!D257</f>
        <v>021012525</v>
      </c>
      <c r="C258" s="203" t="str">
        <f>BIODATA!E257</f>
        <v xml:space="preserve"> ECI PAULAN DWI TARI</v>
      </c>
      <c r="D258" s="205" t="str">
        <f>BIODATA!G257</f>
        <v>Administrasi Perkantoran</v>
      </c>
      <c r="E258" s="199"/>
      <c r="F258" s="199"/>
      <c r="G258" s="200"/>
      <c r="H258" s="200"/>
      <c r="I258" s="200"/>
      <c r="J258" s="200"/>
      <c r="K258" s="200"/>
      <c r="L258" s="200"/>
      <c r="M258" s="201"/>
      <c r="N258" s="201"/>
      <c r="O258" s="201"/>
      <c r="P258" s="201"/>
      <c r="Q258" s="201"/>
      <c r="R258" s="207" t="str">
        <f t="shared" si="58"/>
        <v xml:space="preserve"> </v>
      </c>
      <c r="S258" s="19"/>
      <c r="U258" s="116" t="str">
        <f t="shared" si="59"/>
        <v xml:space="preserve"> </v>
      </c>
      <c r="V258" s="116" t="str">
        <f t="shared" si="60"/>
        <v xml:space="preserve"> </v>
      </c>
      <c r="W258" s="116" t="str">
        <f t="shared" si="61"/>
        <v xml:space="preserve"> </v>
      </c>
      <c r="X258" s="116" t="str">
        <f t="shared" si="62"/>
        <v xml:space="preserve"> </v>
      </c>
      <c r="Y258" s="116" t="str">
        <f t="shared" si="63"/>
        <v xml:space="preserve"> </v>
      </c>
      <c r="Z258" s="116" t="str">
        <f t="shared" si="64"/>
        <v xml:space="preserve"> </v>
      </c>
      <c r="AA258" s="116" t="str">
        <f t="shared" si="65"/>
        <v xml:space="preserve"> </v>
      </c>
      <c r="AB258" s="116" t="str">
        <f t="shared" si="66"/>
        <v xml:space="preserve"> </v>
      </c>
      <c r="AC258" s="116" t="str">
        <f t="shared" si="67"/>
        <v xml:space="preserve"> </v>
      </c>
      <c r="AD258" s="116" t="str">
        <f t="shared" si="68"/>
        <v xml:space="preserve"> </v>
      </c>
      <c r="AE258" s="116" t="str">
        <f t="shared" si="69"/>
        <v xml:space="preserve"> </v>
      </c>
      <c r="AF258" s="116" t="str">
        <f t="shared" si="70"/>
        <v xml:space="preserve"> </v>
      </c>
      <c r="AG258" s="116" t="str">
        <f t="shared" si="71"/>
        <v xml:space="preserve"> </v>
      </c>
      <c r="AH258" s="121" t="str">
        <f t="shared" si="57"/>
        <v xml:space="preserve"> </v>
      </c>
    </row>
    <row r="259" spans="1:34" ht="17.100000000000001" customHeight="1" x14ac:dyDescent="0.25">
      <c r="A259" s="202">
        <f>BIODATA!A258</f>
        <v>253</v>
      </c>
      <c r="B259" s="202" t="str">
        <f>BIODATA!D258</f>
        <v>021012534</v>
      </c>
      <c r="C259" s="203" t="str">
        <f>BIODATA!E258</f>
        <v xml:space="preserve"> EFEN PRIANGGA</v>
      </c>
      <c r="D259" s="205" t="str">
        <f>BIODATA!G258</f>
        <v>Administrasi Perkantoran</v>
      </c>
      <c r="E259" s="199"/>
      <c r="F259" s="199"/>
      <c r="G259" s="200"/>
      <c r="H259" s="200"/>
      <c r="I259" s="200"/>
      <c r="J259" s="200"/>
      <c r="K259" s="200"/>
      <c r="L259" s="200"/>
      <c r="M259" s="201"/>
      <c r="N259" s="201"/>
      <c r="O259" s="201"/>
      <c r="P259" s="201"/>
      <c r="Q259" s="201"/>
      <c r="R259" s="207" t="str">
        <f t="shared" si="58"/>
        <v xml:space="preserve"> </v>
      </c>
      <c r="S259" s="19"/>
      <c r="U259" s="116" t="str">
        <f t="shared" si="59"/>
        <v xml:space="preserve"> </v>
      </c>
      <c r="V259" s="116" t="str">
        <f t="shared" si="60"/>
        <v xml:space="preserve"> </v>
      </c>
      <c r="W259" s="116" t="str">
        <f t="shared" si="61"/>
        <v xml:space="preserve"> </v>
      </c>
      <c r="X259" s="116" t="str">
        <f t="shared" si="62"/>
        <v xml:space="preserve"> </v>
      </c>
      <c r="Y259" s="116" t="str">
        <f t="shared" si="63"/>
        <v xml:space="preserve"> </v>
      </c>
      <c r="Z259" s="116" t="str">
        <f t="shared" si="64"/>
        <v xml:space="preserve"> </v>
      </c>
      <c r="AA259" s="116" t="str">
        <f t="shared" si="65"/>
        <v xml:space="preserve"> </v>
      </c>
      <c r="AB259" s="116" t="str">
        <f t="shared" si="66"/>
        <v xml:space="preserve"> </v>
      </c>
      <c r="AC259" s="116" t="str">
        <f t="shared" si="67"/>
        <v xml:space="preserve"> </v>
      </c>
      <c r="AD259" s="116" t="str">
        <f t="shared" si="68"/>
        <v xml:space="preserve"> </v>
      </c>
      <c r="AE259" s="116" t="str">
        <f t="shared" si="69"/>
        <v xml:space="preserve"> </v>
      </c>
      <c r="AF259" s="116" t="str">
        <f t="shared" si="70"/>
        <v xml:space="preserve"> </v>
      </c>
      <c r="AG259" s="116" t="str">
        <f t="shared" si="71"/>
        <v xml:space="preserve"> </v>
      </c>
      <c r="AH259" s="121" t="str">
        <f t="shared" si="57"/>
        <v xml:space="preserve"> </v>
      </c>
    </row>
    <row r="260" spans="1:34" ht="17.100000000000001" customHeight="1" x14ac:dyDescent="0.25">
      <c r="A260" s="202">
        <f>BIODATA!A259</f>
        <v>254</v>
      </c>
      <c r="B260" s="202" t="str">
        <f>BIODATA!D259</f>
        <v>021012543</v>
      </c>
      <c r="C260" s="203" t="str">
        <f>BIODATA!E259</f>
        <v xml:space="preserve"> EKA SUKMA WATI</v>
      </c>
      <c r="D260" s="205" t="str">
        <f>BIODATA!G259</f>
        <v>Administrasi Perkantoran</v>
      </c>
      <c r="E260" s="199"/>
      <c r="F260" s="199"/>
      <c r="G260" s="200"/>
      <c r="H260" s="200"/>
      <c r="I260" s="200"/>
      <c r="J260" s="200"/>
      <c r="K260" s="200"/>
      <c r="L260" s="200"/>
      <c r="M260" s="201"/>
      <c r="N260" s="201"/>
      <c r="O260" s="201"/>
      <c r="P260" s="201"/>
      <c r="Q260" s="201"/>
      <c r="R260" s="207" t="str">
        <f t="shared" si="58"/>
        <v xml:space="preserve"> </v>
      </c>
      <c r="S260" s="19"/>
      <c r="U260" s="116" t="str">
        <f t="shared" si="59"/>
        <v xml:space="preserve"> </v>
      </c>
      <c r="V260" s="116" t="str">
        <f t="shared" si="60"/>
        <v xml:space="preserve"> </v>
      </c>
      <c r="W260" s="116" t="str">
        <f t="shared" si="61"/>
        <v xml:space="preserve"> </v>
      </c>
      <c r="X260" s="116" t="str">
        <f t="shared" si="62"/>
        <v xml:space="preserve"> </v>
      </c>
      <c r="Y260" s="116" t="str">
        <f t="shared" si="63"/>
        <v xml:space="preserve"> </v>
      </c>
      <c r="Z260" s="116" t="str">
        <f t="shared" si="64"/>
        <v xml:space="preserve"> </v>
      </c>
      <c r="AA260" s="116" t="str">
        <f t="shared" si="65"/>
        <v xml:space="preserve"> </v>
      </c>
      <c r="AB260" s="116" t="str">
        <f t="shared" si="66"/>
        <v xml:space="preserve"> </v>
      </c>
      <c r="AC260" s="116" t="str">
        <f t="shared" si="67"/>
        <v xml:space="preserve"> </v>
      </c>
      <c r="AD260" s="116" t="str">
        <f t="shared" si="68"/>
        <v xml:space="preserve"> </v>
      </c>
      <c r="AE260" s="116" t="str">
        <f t="shared" si="69"/>
        <v xml:space="preserve"> </v>
      </c>
      <c r="AF260" s="116" t="str">
        <f t="shared" si="70"/>
        <v xml:space="preserve"> </v>
      </c>
      <c r="AG260" s="116" t="str">
        <f t="shared" si="71"/>
        <v xml:space="preserve"> </v>
      </c>
      <c r="AH260" s="121" t="str">
        <f t="shared" si="57"/>
        <v xml:space="preserve"> </v>
      </c>
    </row>
    <row r="261" spans="1:34" ht="17.100000000000001" customHeight="1" x14ac:dyDescent="0.25">
      <c r="A261" s="202">
        <f>BIODATA!A260</f>
        <v>255</v>
      </c>
      <c r="B261" s="202" t="str">
        <f>BIODATA!D260</f>
        <v>021012552</v>
      </c>
      <c r="C261" s="203" t="str">
        <f>BIODATA!E260</f>
        <v xml:space="preserve"> ENGGI FERDIAN DOYOBA</v>
      </c>
      <c r="D261" s="205" t="str">
        <f>BIODATA!G260</f>
        <v>Administrasi Perkantoran</v>
      </c>
      <c r="E261" s="199"/>
      <c r="F261" s="199"/>
      <c r="G261" s="200"/>
      <c r="H261" s="200"/>
      <c r="I261" s="200"/>
      <c r="J261" s="200"/>
      <c r="K261" s="200"/>
      <c r="L261" s="200"/>
      <c r="M261" s="201"/>
      <c r="N261" s="201"/>
      <c r="O261" s="201"/>
      <c r="P261" s="201"/>
      <c r="Q261" s="201"/>
      <c r="R261" s="207" t="str">
        <f t="shared" si="58"/>
        <v xml:space="preserve"> </v>
      </c>
      <c r="S261" s="19"/>
      <c r="U261" s="116" t="str">
        <f t="shared" si="59"/>
        <v xml:space="preserve"> </v>
      </c>
      <c r="V261" s="116" t="str">
        <f t="shared" si="60"/>
        <v xml:space="preserve"> </v>
      </c>
      <c r="W261" s="116" t="str">
        <f t="shared" si="61"/>
        <v xml:space="preserve"> </v>
      </c>
      <c r="X261" s="116" t="str">
        <f t="shared" si="62"/>
        <v xml:space="preserve"> </v>
      </c>
      <c r="Y261" s="116" t="str">
        <f t="shared" si="63"/>
        <v xml:space="preserve"> </v>
      </c>
      <c r="Z261" s="116" t="str">
        <f t="shared" si="64"/>
        <v xml:space="preserve"> </v>
      </c>
      <c r="AA261" s="116" t="str">
        <f t="shared" si="65"/>
        <v xml:space="preserve"> </v>
      </c>
      <c r="AB261" s="116" t="str">
        <f t="shared" si="66"/>
        <v xml:space="preserve"> </v>
      </c>
      <c r="AC261" s="116" t="str">
        <f t="shared" si="67"/>
        <v xml:space="preserve"> </v>
      </c>
      <c r="AD261" s="116" t="str">
        <f t="shared" si="68"/>
        <v xml:space="preserve"> </v>
      </c>
      <c r="AE261" s="116" t="str">
        <f t="shared" si="69"/>
        <v xml:space="preserve"> </v>
      </c>
      <c r="AF261" s="116" t="str">
        <f t="shared" si="70"/>
        <v xml:space="preserve"> </v>
      </c>
      <c r="AG261" s="116" t="str">
        <f t="shared" si="71"/>
        <v xml:space="preserve"> </v>
      </c>
      <c r="AH261" s="121" t="str">
        <f t="shared" si="57"/>
        <v xml:space="preserve"> </v>
      </c>
    </row>
    <row r="262" spans="1:34" ht="17.100000000000001" customHeight="1" x14ac:dyDescent="0.25">
      <c r="A262" s="202">
        <f>BIODATA!A261</f>
        <v>256</v>
      </c>
      <c r="B262" s="202" t="str">
        <f>BIODATA!D261</f>
        <v>021012569</v>
      </c>
      <c r="C262" s="203" t="str">
        <f>BIODATA!E261</f>
        <v xml:space="preserve"> FELIYANI</v>
      </c>
      <c r="D262" s="205" t="str">
        <f>BIODATA!G261</f>
        <v>Administrasi Perkantoran</v>
      </c>
      <c r="E262" s="199"/>
      <c r="F262" s="199"/>
      <c r="G262" s="200"/>
      <c r="H262" s="200"/>
      <c r="I262" s="200"/>
      <c r="J262" s="200"/>
      <c r="K262" s="200"/>
      <c r="L262" s="200"/>
      <c r="M262" s="201"/>
      <c r="N262" s="201"/>
      <c r="O262" s="201"/>
      <c r="P262" s="201"/>
      <c r="Q262" s="201"/>
      <c r="R262" s="207" t="str">
        <f t="shared" si="58"/>
        <v xml:space="preserve"> </v>
      </c>
      <c r="S262" s="19"/>
      <c r="U262" s="116" t="str">
        <f t="shared" si="59"/>
        <v xml:space="preserve"> </v>
      </c>
      <c r="V262" s="116" t="str">
        <f t="shared" si="60"/>
        <v xml:space="preserve"> </v>
      </c>
      <c r="W262" s="116" t="str">
        <f t="shared" si="61"/>
        <v xml:space="preserve"> </v>
      </c>
      <c r="X262" s="116" t="str">
        <f t="shared" si="62"/>
        <v xml:space="preserve"> </v>
      </c>
      <c r="Y262" s="116" t="str">
        <f t="shared" si="63"/>
        <v xml:space="preserve"> </v>
      </c>
      <c r="Z262" s="116" t="str">
        <f t="shared" si="64"/>
        <v xml:space="preserve"> </v>
      </c>
      <c r="AA262" s="116" t="str">
        <f t="shared" si="65"/>
        <v xml:space="preserve"> </v>
      </c>
      <c r="AB262" s="116" t="str">
        <f t="shared" si="66"/>
        <v xml:space="preserve"> </v>
      </c>
      <c r="AC262" s="116" t="str">
        <f t="shared" si="67"/>
        <v xml:space="preserve"> </v>
      </c>
      <c r="AD262" s="116" t="str">
        <f t="shared" si="68"/>
        <v xml:space="preserve"> </v>
      </c>
      <c r="AE262" s="116" t="str">
        <f t="shared" si="69"/>
        <v xml:space="preserve"> </v>
      </c>
      <c r="AF262" s="116" t="str">
        <f t="shared" si="70"/>
        <v xml:space="preserve"> </v>
      </c>
      <c r="AG262" s="116" t="str">
        <f t="shared" si="71"/>
        <v xml:space="preserve"> </v>
      </c>
      <c r="AH262" s="121" t="str">
        <f t="shared" si="57"/>
        <v xml:space="preserve"> </v>
      </c>
    </row>
    <row r="263" spans="1:34" ht="17.100000000000001" customHeight="1" x14ac:dyDescent="0.25">
      <c r="A263" s="202">
        <f>BIODATA!A262</f>
        <v>257</v>
      </c>
      <c r="B263" s="202" t="str">
        <f>BIODATA!D262</f>
        <v>021012578</v>
      </c>
      <c r="C263" s="203" t="str">
        <f>BIODATA!E262</f>
        <v xml:space="preserve"> HESTI JULIA KUSPA</v>
      </c>
      <c r="D263" s="205" t="str">
        <f>BIODATA!G262</f>
        <v>Administrasi Perkantoran</v>
      </c>
      <c r="E263" s="199"/>
      <c r="F263" s="199"/>
      <c r="G263" s="200"/>
      <c r="H263" s="200"/>
      <c r="I263" s="200"/>
      <c r="J263" s="200"/>
      <c r="K263" s="200"/>
      <c r="L263" s="200"/>
      <c r="M263" s="201"/>
      <c r="N263" s="201"/>
      <c r="O263" s="201"/>
      <c r="P263" s="201"/>
      <c r="Q263" s="201"/>
      <c r="R263" s="207" t="str">
        <f t="shared" si="58"/>
        <v xml:space="preserve"> </v>
      </c>
      <c r="S263" s="19"/>
      <c r="U263" s="116" t="str">
        <f t="shared" si="59"/>
        <v xml:space="preserve"> </v>
      </c>
      <c r="V263" s="116" t="str">
        <f t="shared" si="60"/>
        <v xml:space="preserve"> </v>
      </c>
      <c r="W263" s="116" t="str">
        <f t="shared" si="61"/>
        <v xml:space="preserve"> </v>
      </c>
      <c r="X263" s="116" t="str">
        <f t="shared" si="62"/>
        <v xml:space="preserve"> </v>
      </c>
      <c r="Y263" s="116" t="str">
        <f t="shared" si="63"/>
        <v xml:space="preserve"> </v>
      </c>
      <c r="Z263" s="116" t="str">
        <f t="shared" si="64"/>
        <v xml:space="preserve"> </v>
      </c>
      <c r="AA263" s="116" t="str">
        <f t="shared" si="65"/>
        <v xml:space="preserve"> </v>
      </c>
      <c r="AB263" s="116" t="str">
        <f t="shared" si="66"/>
        <v xml:space="preserve"> </v>
      </c>
      <c r="AC263" s="116" t="str">
        <f t="shared" si="67"/>
        <v xml:space="preserve"> </v>
      </c>
      <c r="AD263" s="116" t="str">
        <f t="shared" si="68"/>
        <v xml:space="preserve"> </v>
      </c>
      <c r="AE263" s="116" t="str">
        <f t="shared" si="69"/>
        <v xml:space="preserve"> </v>
      </c>
      <c r="AF263" s="116" t="str">
        <f t="shared" si="70"/>
        <v xml:space="preserve"> </v>
      </c>
      <c r="AG263" s="116" t="str">
        <f t="shared" si="71"/>
        <v xml:space="preserve"> </v>
      </c>
      <c r="AH263" s="121" t="str">
        <f t="shared" ref="AH263:AH326" si="72">IFERROR(AVERAGE(U263:AG263)," ")</f>
        <v xml:space="preserve"> </v>
      </c>
    </row>
    <row r="264" spans="1:34" ht="17.100000000000001" customHeight="1" x14ac:dyDescent="0.25">
      <c r="A264" s="202">
        <f>BIODATA!A263</f>
        <v>258</v>
      </c>
      <c r="B264" s="202" t="str">
        <f>BIODATA!D263</f>
        <v>021012587</v>
      </c>
      <c r="C264" s="203" t="str">
        <f>BIODATA!E263</f>
        <v xml:space="preserve"> ICANG SONGOLI</v>
      </c>
      <c r="D264" s="205" t="str">
        <f>BIODATA!G263</f>
        <v>Administrasi Perkantoran</v>
      </c>
      <c r="E264" s="199"/>
      <c r="F264" s="199"/>
      <c r="G264" s="200"/>
      <c r="H264" s="200"/>
      <c r="I264" s="200"/>
      <c r="J264" s="200"/>
      <c r="K264" s="200"/>
      <c r="L264" s="200"/>
      <c r="M264" s="201"/>
      <c r="N264" s="201"/>
      <c r="O264" s="201"/>
      <c r="P264" s="201"/>
      <c r="Q264" s="201"/>
      <c r="R264" s="207" t="str">
        <f t="shared" ref="R264:R327" si="73">IFERROR(AVERAGE(E264:Q264)," ")</f>
        <v xml:space="preserve"> </v>
      </c>
      <c r="S264" s="19"/>
      <c r="U264" s="116" t="str">
        <f t="shared" ref="U264:U327" si="74">IFERROR(AVERAGE(E264)," ")</f>
        <v xml:space="preserve"> </v>
      </c>
      <c r="V264" s="116" t="str">
        <f t="shared" ref="V264:V327" si="75">IFERROR(AVERAGE(F264)," ")</f>
        <v xml:space="preserve"> </v>
      </c>
      <c r="W264" s="116" t="str">
        <f t="shared" ref="W264:W327" si="76">IFERROR(AVERAGE(G264)," ")</f>
        <v xml:space="preserve"> </v>
      </c>
      <c r="X264" s="116" t="str">
        <f t="shared" ref="X264:X327" si="77">IFERROR(AVERAGE(H264)," ")</f>
        <v xml:space="preserve"> </v>
      </c>
      <c r="Y264" s="116" t="str">
        <f t="shared" ref="Y264:Y327" si="78">IFERROR(AVERAGE(I264)," ")</f>
        <v xml:space="preserve"> </v>
      </c>
      <c r="Z264" s="116" t="str">
        <f t="shared" ref="Z264:Z327" si="79">IFERROR(AVERAGE(J264)," ")</f>
        <v xml:space="preserve"> </v>
      </c>
      <c r="AA264" s="116" t="str">
        <f t="shared" ref="AA264:AA327" si="80">IFERROR(AVERAGE(K264)," ")</f>
        <v xml:space="preserve"> </v>
      </c>
      <c r="AB264" s="116" t="str">
        <f t="shared" ref="AB264:AB327" si="81">IFERROR(AVERAGE(L264)," ")</f>
        <v xml:space="preserve"> </v>
      </c>
      <c r="AC264" s="116" t="str">
        <f t="shared" ref="AC264:AC327" si="82">IFERROR(AVERAGE(M264)," ")</f>
        <v xml:space="preserve"> </v>
      </c>
      <c r="AD264" s="116" t="str">
        <f t="shared" ref="AD264:AD327" si="83">IFERROR(AVERAGE(N264)," ")</f>
        <v xml:space="preserve"> </v>
      </c>
      <c r="AE264" s="116" t="str">
        <f t="shared" ref="AE264:AE327" si="84">IFERROR(AVERAGE(O264)," ")</f>
        <v xml:space="preserve"> </v>
      </c>
      <c r="AF264" s="116" t="str">
        <f t="shared" ref="AF264:AF327" si="85">IFERROR(AVERAGE(P264)," ")</f>
        <v xml:space="preserve"> </v>
      </c>
      <c r="AG264" s="116" t="str">
        <f t="shared" ref="AG264:AG327" si="86">IFERROR(AVERAGE(Q264)," ")</f>
        <v xml:space="preserve"> </v>
      </c>
      <c r="AH264" s="121" t="str">
        <f t="shared" si="72"/>
        <v xml:space="preserve"> </v>
      </c>
    </row>
    <row r="265" spans="1:34" ht="17.100000000000001" customHeight="1" x14ac:dyDescent="0.25">
      <c r="A265" s="202">
        <f>BIODATA!A264</f>
        <v>259</v>
      </c>
      <c r="B265" s="202" t="str">
        <f>BIODATA!D264</f>
        <v>021012596</v>
      </c>
      <c r="C265" s="203" t="str">
        <f>BIODATA!E264</f>
        <v xml:space="preserve"> ICHA VERONIKA</v>
      </c>
      <c r="D265" s="205" t="str">
        <f>BIODATA!G264</f>
        <v>Administrasi Perkantoran</v>
      </c>
      <c r="E265" s="199"/>
      <c r="F265" s="199"/>
      <c r="G265" s="200"/>
      <c r="H265" s="200"/>
      <c r="I265" s="200"/>
      <c r="J265" s="200"/>
      <c r="K265" s="200"/>
      <c r="L265" s="200"/>
      <c r="M265" s="201"/>
      <c r="N265" s="201"/>
      <c r="O265" s="201"/>
      <c r="P265" s="201"/>
      <c r="Q265" s="201"/>
      <c r="R265" s="207" t="str">
        <f t="shared" si="73"/>
        <v xml:space="preserve"> </v>
      </c>
      <c r="S265" s="19"/>
      <c r="U265" s="116" t="str">
        <f t="shared" si="74"/>
        <v xml:space="preserve"> </v>
      </c>
      <c r="V265" s="116" t="str">
        <f t="shared" si="75"/>
        <v xml:space="preserve"> </v>
      </c>
      <c r="W265" s="116" t="str">
        <f t="shared" si="76"/>
        <v xml:space="preserve"> </v>
      </c>
      <c r="X265" s="116" t="str">
        <f t="shared" si="77"/>
        <v xml:space="preserve"> </v>
      </c>
      <c r="Y265" s="116" t="str">
        <f t="shared" si="78"/>
        <v xml:space="preserve"> </v>
      </c>
      <c r="Z265" s="116" t="str">
        <f t="shared" si="79"/>
        <v xml:space="preserve"> </v>
      </c>
      <c r="AA265" s="116" t="str">
        <f t="shared" si="80"/>
        <v xml:space="preserve"> </v>
      </c>
      <c r="AB265" s="116" t="str">
        <f t="shared" si="81"/>
        <v xml:space="preserve"> </v>
      </c>
      <c r="AC265" s="116" t="str">
        <f t="shared" si="82"/>
        <v xml:space="preserve"> </v>
      </c>
      <c r="AD265" s="116" t="str">
        <f t="shared" si="83"/>
        <v xml:space="preserve"> </v>
      </c>
      <c r="AE265" s="116" t="str">
        <f t="shared" si="84"/>
        <v xml:space="preserve"> </v>
      </c>
      <c r="AF265" s="116" t="str">
        <f t="shared" si="85"/>
        <v xml:space="preserve"> </v>
      </c>
      <c r="AG265" s="116" t="str">
        <f t="shared" si="86"/>
        <v xml:space="preserve"> </v>
      </c>
      <c r="AH265" s="121" t="str">
        <f t="shared" si="72"/>
        <v xml:space="preserve"> </v>
      </c>
    </row>
    <row r="266" spans="1:34" ht="17.100000000000001" customHeight="1" x14ac:dyDescent="0.25">
      <c r="A266" s="202">
        <f>BIODATA!A265</f>
        <v>260</v>
      </c>
      <c r="B266" s="202" t="str">
        <f>BIODATA!D265</f>
        <v>021012605</v>
      </c>
      <c r="C266" s="203" t="str">
        <f>BIODATA!E265</f>
        <v xml:space="preserve"> ILHAM TRENALDI</v>
      </c>
      <c r="D266" s="205" t="str">
        <f>BIODATA!G265</f>
        <v>Administrasi Perkantoran</v>
      </c>
      <c r="E266" s="199"/>
      <c r="F266" s="199"/>
      <c r="G266" s="200"/>
      <c r="H266" s="200"/>
      <c r="I266" s="200"/>
      <c r="J266" s="200"/>
      <c r="K266" s="200"/>
      <c r="L266" s="200"/>
      <c r="M266" s="201"/>
      <c r="N266" s="201"/>
      <c r="O266" s="201"/>
      <c r="P266" s="201"/>
      <c r="Q266" s="201"/>
      <c r="R266" s="207" t="str">
        <f t="shared" si="73"/>
        <v xml:space="preserve"> </v>
      </c>
      <c r="S266" s="19"/>
      <c r="U266" s="116" t="str">
        <f t="shared" si="74"/>
        <v xml:space="preserve"> </v>
      </c>
      <c r="V266" s="116" t="str">
        <f t="shared" si="75"/>
        <v xml:space="preserve"> </v>
      </c>
      <c r="W266" s="116" t="str">
        <f t="shared" si="76"/>
        <v xml:space="preserve"> </v>
      </c>
      <c r="X266" s="116" t="str">
        <f t="shared" si="77"/>
        <v xml:space="preserve"> </v>
      </c>
      <c r="Y266" s="116" t="str">
        <f t="shared" si="78"/>
        <v xml:space="preserve"> </v>
      </c>
      <c r="Z266" s="116" t="str">
        <f t="shared" si="79"/>
        <v xml:space="preserve"> </v>
      </c>
      <c r="AA266" s="116" t="str">
        <f t="shared" si="80"/>
        <v xml:space="preserve"> </v>
      </c>
      <c r="AB266" s="116" t="str">
        <f t="shared" si="81"/>
        <v xml:space="preserve"> </v>
      </c>
      <c r="AC266" s="116" t="str">
        <f t="shared" si="82"/>
        <v xml:space="preserve"> </v>
      </c>
      <c r="AD266" s="116" t="str">
        <f t="shared" si="83"/>
        <v xml:space="preserve"> </v>
      </c>
      <c r="AE266" s="116" t="str">
        <f t="shared" si="84"/>
        <v xml:space="preserve"> </v>
      </c>
      <c r="AF266" s="116" t="str">
        <f t="shared" si="85"/>
        <v xml:space="preserve"> </v>
      </c>
      <c r="AG266" s="116" t="str">
        <f t="shared" si="86"/>
        <v xml:space="preserve"> </v>
      </c>
      <c r="AH266" s="121" t="str">
        <f t="shared" si="72"/>
        <v xml:space="preserve"> </v>
      </c>
    </row>
    <row r="267" spans="1:34" ht="17.100000000000001" customHeight="1" x14ac:dyDescent="0.25">
      <c r="A267" s="202">
        <f>BIODATA!A266</f>
        <v>261</v>
      </c>
      <c r="B267" s="202" t="str">
        <f>BIODATA!D266</f>
        <v>021012614</v>
      </c>
      <c r="C267" s="203" t="str">
        <f>BIODATA!E266</f>
        <v xml:space="preserve"> IRMA SARI</v>
      </c>
      <c r="D267" s="205" t="str">
        <f>BIODATA!G266</f>
        <v>Administrasi Perkantoran</v>
      </c>
      <c r="E267" s="199"/>
      <c r="F267" s="199"/>
      <c r="G267" s="200"/>
      <c r="H267" s="200"/>
      <c r="I267" s="200"/>
      <c r="J267" s="200"/>
      <c r="K267" s="200"/>
      <c r="L267" s="200"/>
      <c r="M267" s="201"/>
      <c r="N267" s="201"/>
      <c r="O267" s="201"/>
      <c r="P267" s="201"/>
      <c r="Q267" s="201"/>
      <c r="R267" s="207" t="str">
        <f t="shared" si="73"/>
        <v xml:space="preserve"> </v>
      </c>
      <c r="S267" s="19"/>
      <c r="U267" s="116" t="str">
        <f t="shared" si="74"/>
        <v xml:space="preserve"> </v>
      </c>
      <c r="V267" s="116" t="str">
        <f t="shared" si="75"/>
        <v xml:space="preserve"> </v>
      </c>
      <c r="W267" s="116" t="str">
        <f t="shared" si="76"/>
        <v xml:space="preserve"> </v>
      </c>
      <c r="X267" s="116" t="str">
        <f t="shared" si="77"/>
        <v xml:space="preserve"> </v>
      </c>
      <c r="Y267" s="116" t="str">
        <f t="shared" si="78"/>
        <v xml:space="preserve"> </v>
      </c>
      <c r="Z267" s="116" t="str">
        <f t="shared" si="79"/>
        <v xml:space="preserve"> </v>
      </c>
      <c r="AA267" s="116" t="str">
        <f t="shared" si="80"/>
        <v xml:space="preserve"> </v>
      </c>
      <c r="AB267" s="116" t="str">
        <f t="shared" si="81"/>
        <v xml:space="preserve"> </v>
      </c>
      <c r="AC267" s="116" t="str">
        <f t="shared" si="82"/>
        <v xml:space="preserve"> </v>
      </c>
      <c r="AD267" s="116" t="str">
        <f t="shared" si="83"/>
        <v xml:space="preserve"> </v>
      </c>
      <c r="AE267" s="116" t="str">
        <f t="shared" si="84"/>
        <v xml:space="preserve"> </v>
      </c>
      <c r="AF267" s="116" t="str">
        <f t="shared" si="85"/>
        <v xml:space="preserve"> </v>
      </c>
      <c r="AG267" s="116" t="str">
        <f t="shared" si="86"/>
        <v xml:space="preserve"> </v>
      </c>
      <c r="AH267" s="121" t="str">
        <f t="shared" si="72"/>
        <v xml:space="preserve"> </v>
      </c>
    </row>
    <row r="268" spans="1:34" ht="17.100000000000001" customHeight="1" x14ac:dyDescent="0.25">
      <c r="A268" s="202">
        <f>BIODATA!A267</f>
        <v>262</v>
      </c>
      <c r="B268" s="202" t="str">
        <f>BIODATA!D267</f>
        <v>021012623</v>
      </c>
      <c r="C268" s="203" t="str">
        <f>BIODATA!E267</f>
        <v xml:space="preserve"> IWAN AGUSTI</v>
      </c>
      <c r="D268" s="205" t="str">
        <f>BIODATA!G267</f>
        <v>Administrasi Perkantoran</v>
      </c>
      <c r="E268" s="199"/>
      <c r="F268" s="199"/>
      <c r="G268" s="200"/>
      <c r="H268" s="200"/>
      <c r="I268" s="200"/>
      <c r="J268" s="200"/>
      <c r="K268" s="200"/>
      <c r="L268" s="200"/>
      <c r="M268" s="201"/>
      <c r="N268" s="201"/>
      <c r="O268" s="201"/>
      <c r="P268" s="201"/>
      <c r="Q268" s="201"/>
      <c r="R268" s="207" t="str">
        <f t="shared" si="73"/>
        <v xml:space="preserve"> </v>
      </c>
      <c r="S268" s="19"/>
      <c r="U268" s="116" t="str">
        <f t="shared" si="74"/>
        <v xml:space="preserve"> </v>
      </c>
      <c r="V268" s="116" t="str">
        <f t="shared" si="75"/>
        <v xml:space="preserve"> </v>
      </c>
      <c r="W268" s="116" t="str">
        <f t="shared" si="76"/>
        <v xml:space="preserve"> </v>
      </c>
      <c r="X268" s="116" t="str">
        <f t="shared" si="77"/>
        <v xml:space="preserve"> </v>
      </c>
      <c r="Y268" s="116" t="str">
        <f t="shared" si="78"/>
        <v xml:space="preserve"> </v>
      </c>
      <c r="Z268" s="116" t="str">
        <f t="shared" si="79"/>
        <v xml:space="preserve"> </v>
      </c>
      <c r="AA268" s="116" t="str">
        <f t="shared" si="80"/>
        <v xml:space="preserve"> </v>
      </c>
      <c r="AB268" s="116" t="str">
        <f t="shared" si="81"/>
        <v xml:space="preserve"> </v>
      </c>
      <c r="AC268" s="116" t="str">
        <f t="shared" si="82"/>
        <v xml:space="preserve"> </v>
      </c>
      <c r="AD268" s="116" t="str">
        <f t="shared" si="83"/>
        <v xml:space="preserve"> </v>
      </c>
      <c r="AE268" s="116" t="str">
        <f t="shared" si="84"/>
        <v xml:space="preserve"> </v>
      </c>
      <c r="AF268" s="116" t="str">
        <f t="shared" si="85"/>
        <v xml:space="preserve"> </v>
      </c>
      <c r="AG268" s="116" t="str">
        <f t="shared" si="86"/>
        <v xml:space="preserve"> </v>
      </c>
      <c r="AH268" s="121" t="str">
        <f t="shared" si="72"/>
        <v xml:space="preserve"> </v>
      </c>
    </row>
    <row r="269" spans="1:34" ht="17.100000000000001" customHeight="1" x14ac:dyDescent="0.25">
      <c r="A269" s="202">
        <f>BIODATA!A268</f>
        <v>263</v>
      </c>
      <c r="B269" s="202" t="str">
        <f>BIODATA!D268</f>
        <v>021012632</v>
      </c>
      <c r="C269" s="203" t="str">
        <f>BIODATA!E268</f>
        <v xml:space="preserve"> LUSI ANGGREYANI</v>
      </c>
      <c r="D269" s="205" t="str">
        <f>BIODATA!G268</f>
        <v>Administrasi Perkantoran</v>
      </c>
      <c r="E269" s="199"/>
      <c r="F269" s="199"/>
      <c r="G269" s="200"/>
      <c r="H269" s="200"/>
      <c r="I269" s="200"/>
      <c r="J269" s="200"/>
      <c r="K269" s="200"/>
      <c r="L269" s="200"/>
      <c r="M269" s="201"/>
      <c r="N269" s="201"/>
      <c r="O269" s="201"/>
      <c r="P269" s="201"/>
      <c r="Q269" s="201"/>
      <c r="R269" s="207" t="str">
        <f t="shared" si="73"/>
        <v xml:space="preserve"> </v>
      </c>
      <c r="S269" s="19"/>
      <c r="U269" s="116" t="str">
        <f t="shared" si="74"/>
        <v xml:space="preserve"> </v>
      </c>
      <c r="V269" s="116" t="str">
        <f t="shared" si="75"/>
        <v xml:space="preserve"> </v>
      </c>
      <c r="W269" s="116" t="str">
        <f t="shared" si="76"/>
        <v xml:space="preserve"> </v>
      </c>
      <c r="X269" s="116" t="str">
        <f t="shared" si="77"/>
        <v xml:space="preserve"> </v>
      </c>
      <c r="Y269" s="116" t="str">
        <f t="shared" si="78"/>
        <v xml:space="preserve"> </v>
      </c>
      <c r="Z269" s="116" t="str">
        <f t="shared" si="79"/>
        <v xml:space="preserve"> </v>
      </c>
      <c r="AA269" s="116" t="str">
        <f t="shared" si="80"/>
        <v xml:space="preserve"> </v>
      </c>
      <c r="AB269" s="116" t="str">
        <f t="shared" si="81"/>
        <v xml:space="preserve"> </v>
      </c>
      <c r="AC269" s="116" t="str">
        <f t="shared" si="82"/>
        <v xml:space="preserve"> </v>
      </c>
      <c r="AD269" s="116" t="str">
        <f t="shared" si="83"/>
        <v xml:space="preserve"> </v>
      </c>
      <c r="AE269" s="116" t="str">
        <f t="shared" si="84"/>
        <v xml:space="preserve"> </v>
      </c>
      <c r="AF269" s="116" t="str">
        <f t="shared" si="85"/>
        <v xml:space="preserve"> </v>
      </c>
      <c r="AG269" s="116" t="str">
        <f t="shared" si="86"/>
        <v xml:space="preserve"> </v>
      </c>
      <c r="AH269" s="121" t="str">
        <f t="shared" si="72"/>
        <v xml:space="preserve"> </v>
      </c>
    </row>
    <row r="270" spans="1:34" ht="17.100000000000001" customHeight="1" x14ac:dyDescent="0.25">
      <c r="A270" s="202">
        <f>BIODATA!A269</f>
        <v>264</v>
      </c>
      <c r="B270" s="202" t="str">
        <f>BIODATA!D269</f>
        <v>021012649</v>
      </c>
      <c r="C270" s="203" t="str">
        <f>BIODATA!E269</f>
        <v xml:space="preserve"> MAYANG</v>
      </c>
      <c r="D270" s="205" t="str">
        <f>BIODATA!G269</f>
        <v>Administrasi Perkantoran</v>
      </c>
      <c r="E270" s="199"/>
      <c r="F270" s="199"/>
      <c r="G270" s="200"/>
      <c r="H270" s="200"/>
      <c r="I270" s="200"/>
      <c r="J270" s="200"/>
      <c r="K270" s="200"/>
      <c r="L270" s="200"/>
      <c r="M270" s="201"/>
      <c r="N270" s="201"/>
      <c r="O270" s="201"/>
      <c r="P270" s="201"/>
      <c r="Q270" s="201"/>
      <c r="R270" s="207" t="str">
        <f t="shared" si="73"/>
        <v xml:space="preserve"> </v>
      </c>
      <c r="S270" s="19"/>
      <c r="U270" s="116" t="str">
        <f t="shared" si="74"/>
        <v xml:space="preserve"> </v>
      </c>
      <c r="V270" s="116" t="str">
        <f t="shared" si="75"/>
        <v xml:space="preserve"> </v>
      </c>
      <c r="W270" s="116" t="str">
        <f t="shared" si="76"/>
        <v xml:space="preserve"> </v>
      </c>
      <c r="X270" s="116" t="str">
        <f t="shared" si="77"/>
        <v xml:space="preserve"> </v>
      </c>
      <c r="Y270" s="116" t="str">
        <f t="shared" si="78"/>
        <v xml:space="preserve"> </v>
      </c>
      <c r="Z270" s="116" t="str">
        <f t="shared" si="79"/>
        <v xml:space="preserve"> </v>
      </c>
      <c r="AA270" s="116" t="str">
        <f t="shared" si="80"/>
        <v xml:space="preserve"> </v>
      </c>
      <c r="AB270" s="116" t="str">
        <f t="shared" si="81"/>
        <v xml:space="preserve"> </v>
      </c>
      <c r="AC270" s="116" t="str">
        <f t="shared" si="82"/>
        <v xml:space="preserve"> </v>
      </c>
      <c r="AD270" s="116" t="str">
        <f t="shared" si="83"/>
        <v xml:space="preserve"> </v>
      </c>
      <c r="AE270" s="116" t="str">
        <f t="shared" si="84"/>
        <v xml:space="preserve"> </v>
      </c>
      <c r="AF270" s="116" t="str">
        <f t="shared" si="85"/>
        <v xml:space="preserve"> </v>
      </c>
      <c r="AG270" s="116" t="str">
        <f t="shared" si="86"/>
        <v xml:space="preserve"> </v>
      </c>
      <c r="AH270" s="121" t="str">
        <f t="shared" si="72"/>
        <v xml:space="preserve"> </v>
      </c>
    </row>
    <row r="271" spans="1:34" ht="17.100000000000001" customHeight="1" x14ac:dyDescent="0.25">
      <c r="A271" s="202">
        <f>BIODATA!A270</f>
        <v>265</v>
      </c>
      <c r="B271" s="202" t="str">
        <f>BIODATA!D270</f>
        <v>021012658</v>
      </c>
      <c r="C271" s="203" t="str">
        <f>BIODATA!E270</f>
        <v xml:space="preserve"> MELATI PUTIH</v>
      </c>
      <c r="D271" s="205" t="str">
        <f>BIODATA!G270</f>
        <v>Administrasi Perkantoran</v>
      </c>
      <c r="E271" s="199"/>
      <c r="F271" s="199"/>
      <c r="G271" s="200"/>
      <c r="H271" s="200"/>
      <c r="I271" s="200"/>
      <c r="J271" s="200"/>
      <c r="K271" s="200"/>
      <c r="L271" s="200"/>
      <c r="M271" s="201"/>
      <c r="N271" s="201"/>
      <c r="O271" s="201"/>
      <c r="P271" s="201"/>
      <c r="Q271" s="201"/>
      <c r="R271" s="207" t="str">
        <f t="shared" si="73"/>
        <v xml:space="preserve"> </v>
      </c>
      <c r="S271" s="19"/>
      <c r="U271" s="116" t="str">
        <f t="shared" si="74"/>
        <v xml:space="preserve"> </v>
      </c>
      <c r="V271" s="116" t="str">
        <f t="shared" si="75"/>
        <v xml:space="preserve"> </v>
      </c>
      <c r="W271" s="116" t="str">
        <f t="shared" si="76"/>
        <v xml:space="preserve"> </v>
      </c>
      <c r="X271" s="116" t="str">
        <f t="shared" si="77"/>
        <v xml:space="preserve"> </v>
      </c>
      <c r="Y271" s="116" t="str">
        <f t="shared" si="78"/>
        <v xml:space="preserve"> </v>
      </c>
      <c r="Z271" s="116" t="str">
        <f t="shared" si="79"/>
        <v xml:space="preserve"> </v>
      </c>
      <c r="AA271" s="116" t="str">
        <f t="shared" si="80"/>
        <v xml:space="preserve"> </v>
      </c>
      <c r="AB271" s="116" t="str">
        <f t="shared" si="81"/>
        <v xml:space="preserve"> </v>
      </c>
      <c r="AC271" s="116" t="str">
        <f t="shared" si="82"/>
        <v xml:space="preserve"> </v>
      </c>
      <c r="AD271" s="116" t="str">
        <f t="shared" si="83"/>
        <v xml:space="preserve"> </v>
      </c>
      <c r="AE271" s="116" t="str">
        <f t="shared" si="84"/>
        <v xml:space="preserve"> </v>
      </c>
      <c r="AF271" s="116" t="str">
        <f t="shared" si="85"/>
        <v xml:space="preserve"> </v>
      </c>
      <c r="AG271" s="116" t="str">
        <f t="shared" si="86"/>
        <v xml:space="preserve"> </v>
      </c>
      <c r="AH271" s="121" t="str">
        <f t="shared" si="72"/>
        <v xml:space="preserve"> </v>
      </c>
    </row>
    <row r="272" spans="1:34" ht="17.100000000000001" customHeight="1" x14ac:dyDescent="0.25">
      <c r="A272" s="202">
        <f>BIODATA!A271</f>
        <v>266</v>
      </c>
      <c r="B272" s="202" t="str">
        <f>BIODATA!D271</f>
        <v>021012667</v>
      </c>
      <c r="C272" s="203" t="str">
        <f>BIODATA!E271</f>
        <v xml:space="preserve"> META APIRA</v>
      </c>
      <c r="D272" s="205" t="str">
        <f>BIODATA!G271</f>
        <v>Administrasi Perkantoran</v>
      </c>
      <c r="E272" s="199"/>
      <c r="F272" s="199"/>
      <c r="G272" s="200"/>
      <c r="H272" s="200"/>
      <c r="I272" s="200"/>
      <c r="J272" s="200"/>
      <c r="K272" s="200"/>
      <c r="L272" s="200"/>
      <c r="M272" s="201"/>
      <c r="N272" s="201"/>
      <c r="O272" s="201"/>
      <c r="P272" s="201"/>
      <c r="Q272" s="201"/>
      <c r="R272" s="207" t="str">
        <f t="shared" si="73"/>
        <v xml:space="preserve"> </v>
      </c>
      <c r="S272" s="19"/>
      <c r="U272" s="116" t="str">
        <f t="shared" si="74"/>
        <v xml:space="preserve"> </v>
      </c>
      <c r="V272" s="116" t="str">
        <f t="shared" si="75"/>
        <v xml:space="preserve"> </v>
      </c>
      <c r="W272" s="116" t="str">
        <f t="shared" si="76"/>
        <v xml:space="preserve"> </v>
      </c>
      <c r="X272" s="116" t="str">
        <f t="shared" si="77"/>
        <v xml:space="preserve"> </v>
      </c>
      <c r="Y272" s="116" t="str">
        <f t="shared" si="78"/>
        <v xml:space="preserve"> </v>
      </c>
      <c r="Z272" s="116" t="str">
        <f t="shared" si="79"/>
        <v xml:space="preserve"> </v>
      </c>
      <c r="AA272" s="116" t="str">
        <f t="shared" si="80"/>
        <v xml:space="preserve"> </v>
      </c>
      <c r="AB272" s="116" t="str">
        <f t="shared" si="81"/>
        <v xml:space="preserve"> </v>
      </c>
      <c r="AC272" s="116" t="str">
        <f t="shared" si="82"/>
        <v xml:space="preserve"> </v>
      </c>
      <c r="AD272" s="116" t="str">
        <f t="shared" si="83"/>
        <v xml:space="preserve"> </v>
      </c>
      <c r="AE272" s="116" t="str">
        <f t="shared" si="84"/>
        <v xml:space="preserve"> </v>
      </c>
      <c r="AF272" s="116" t="str">
        <f t="shared" si="85"/>
        <v xml:space="preserve"> </v>
      </c>
      <c r="AG272" s="116" t="str">
        <f t="shared" si="86"/>
        <v xml:space="preserve"> </v>
      </c>
      <c r="AH272" s="121" t="str">
        <f t="shared" si="72"/>
        <v xml:space="preserve"> </v>
      </c>
    </row>
    <row r="273" spans="1:34" ht="17.100000000000001" customHeight="1" x14ac:dyDescent="0.25">
      <c r="A273" s="202">
        <f>BIODATA!A272</f>
        <v>267</v>
      </c>
      <c r="B273" s="202" t="str">
        <f>BIODATA!D272</f>
        <v>021012676</v>
      </c>
      <c r="C273" s="203" t="str">
        <f>BIODATA!E272</f>
        <v xml:space="preserve"> NORA NOVITA SARI</v>
      </c>
      <c r="D273" s="205" t="str">
        <f>BIODATA!G272</f>
        <v>Administrasi Perkantoran</v>
      </c>
      <c r="E273" s="199"/>
      <c r="F273" s="199"/>
      <c r="G273" s="200"/>
      <c r="H273" s="200"/>
      <c r="I273" s="200"/>
      <c r="J273" s="200"/>
      <c r="K273" s="200"/>
      <c r="L273" s="200"/>
      <c r="M273" s="201"/>
      <c r="N273" s="201"/>
      <c r="O273" s="201"/>
      <c r="P273" s="201"/>
      <c r="Q273" s="201"/>
      <c r="R273" s="207" t="str">
        <f t="shared" si="73"/>
        <v xml:space="preserve"> </v>
      </c>
      <c r="S273" s="19"/>
      <c r="U273" s="116" t="str">
        <f t="shared" si="74"/>
        <v xml:space="preserve"> </v>
      </c>
      <c r="V273" s="116" t="str">
        <f t="shared" si="75"/>
        <v xml:space="preserve"> </v>
      </c>
      <c r="W273" s="116" t="str">
        <f t="shared" si="76"/>
        <v xml:space="preserve"> </v>
      </c>
      <c r="X273" s="116" t="str">
        <f t="shared" si="77"/>
        <v xml:space="preserve"> </v>
      </c>
      <c r="Y273" s="116" t="str">
        <f t="shared" si="78"/>
        <v xml:space="preserve"> </v>
      </c>
      <c r="Z273" s="116" t="str">
        <f t="shared" si="79"/>
        <v xml:space="preserve"> </v>
      </c>
      <c r="AA273" s="116" t="str">
        <f t="shared" si="80"/>
        <v xml:space="preserve"> </v>
      </c>
      <c r="AB273" s="116" t="str">
        <f t="shared" si="81"/>
        <v xml:space="preserve"> </v>
      </c>
      <c r="AC273" s="116" t="str">
        <f t="shared" si="82"/>
        <v xml:space="preserve"> </v>
      </c>
      <c r="AD273" s="116" t="str">
        <f t="shared" si="83"/>
        <v xml:space="preserve"> </v>
      </c>
      <c r="AE273" s="116" t="str">
        <f t="shared" si="84"/>
        <v xml:space="preserve"> </v>
      </c>
      <c r="AF273" s="116" t="str">
        <f t="shared" si="85"/>
        <v xml:space="preserve"> </v>
      </c>
      <c r="AG273" s="116" t="str">
        <f t="shared" si="86"/>
        <v xml:space="preserve"> </v>
      </c>
      <c r="AH273" s="121" t="str">
        <f t="shared" si="72"/>
        <v xml:space="preserve"> </v>
      </c>
    </row>
    <row r="274" spans="1:34" ht="17.100000000000001" customHeight="1" x14ac:dyDescent="0.25">
      <c r="A274" s="202">
        <f>BIODATA!A273</f>
        <v>268</v>
      </c>
      <c r="B274" s="202" t="str">
        <f>BIODATA!D273</f>
        <v>021012685</v>
      </c>
      <c r="C274" s="203" t="str">
        <f>BIODATA!E273</f>
        <v xml:space="preserve"> RACHMAD SETIAWAN</v>
      </c>
      <c r="D274" s="205" t="str">
        <f>BIODATA!G273</f>
        <v>Administrasi Perkantoran</v>
      </c>
      <c r="E274" s="199"/>
      <c r="F274" s="199"/>
      <c r="G274" s="200"/>
      <c r="H274" s="200"/>
      <c r="I274" s="200"/>
      <c r="J274" s="200"/>
      <c r="K274" s="200"/>
      <c r="L274" s="200"/>
      <c r="M274" s="201"/>
      <c r="N274" s="201"/>
      <c r="O274" s="201"/>
      <c r="P274" s="201"/>
      <c r="Q274" s="201"/>
      <c r="R274" s="207" t="str">
        <f t="shared" si="73"/>
        <v xml:space="preserve"> </v>
      </c>
      <c r="S274" s="19"/>
      <c r="U274" s="116" t="str">
        <f t="shared" si="74"/>
        <v xml:space="preserve"> </v>
      </c>
      <c r="V274" s="116" t="str">
        <f t="shared" si="75"/>
        <v xml:space="preserve"> </v>
      </c>
      <c r="W274" s="116" t="str">
        <f t="shared" si="76"/>
        <v xml:space="preserve"> </v>
      </c>
      <c r="X274" s="116" t="str">
        <f t="shared" si="77"/>
        <v xml:space="preserve"> </v>
      </c>
      <c r="Y274" s="116" t="str">
        <f t="shared" si="78"/>
        <v xml:space="preserve"> </v>
      </c>
      <c r="Z274" s="116" t="str">
        <f t="shared" si="79"/>
        <v xml:space="preserve"> </v>
      </c>
      <c r="AA274" s="116" t="str">
        <f t="shared" si="80"/>
        <v xml:space="preserve"> </v>
      </c>
      <c r="AB274" s="116" t="str">
        <f t="shared" si="81"/>
        <v xml:space="preserve"> </v>
      </c>
      <c r="AC274" s="116" t="str">
        <f t="shared" si="82"/>
        <v xml:space="preserve"> </v>
      </c>
      <c r="AD274" s="116" t="str">
        <f t="shared" si="83"/>
        <v xml:space="preserve"> </v>
      </c>
      <c r="AE274" s="116" t="str">
        <f t="shared" si="84"/>
        <v xml:space="preserve"> </v>
      </c>
      <c r="AF274" s="116" t="str">
        <f t="shared" si="85"/>
        <v xml:space="preserve"> </v>
      </c>
      <c r="AG274" s="116" t="str">
        <f t="shared" si="86"/>
        <v xml:space="preserve"> </v>
      </c>
      <c r="AH274" s="121" t="str">
        <f t="shared" si="72"/>
        <v xml:space="preserve"> </v>
      </c>
    </row>
    <row r="275" spans="1:34" ht="17.100000000000001" customHeight="1" x14ac:dyDescent="0.25">
      <c r="A275" s="202">
        <f>BIODATA!A274</f>
        <v>269</v>
      </c>
      <c r="B275" s="202" t="str">
        <f>BIODATA!D274</f>
        <v>021012694</v>
      </c>
      <c r="C275" s="203" t="str">
        <f>BIODATA!E274</f>
        <v xml:space="preserve"> RANDU ANDRIYANSYAH</v>
      </c>
      <c r="D275" s="205" t="str">
        <f>BIODATA!G274</f>
        <v>Administrasi Perkantoran</v>
      </c>
      <c r="E275" s="199"/>
      <c r="F275" s="199"/>
      <c r="G275" s="200"/>
      <c r="H275" s="200"/>
      <c r="I275" s="200"/>
      <c r="J275" s="200"/>
      <c r="K275" s="200"/>
      <c r="L275" s="200"/>
      <c r="M275" s="201"/>
      <c r="N275" s="201"/>
      <c r="O275" s="201"/>
      <c r="P275" s="201"/>
      <c r="Q275" s="201"/>
      <c r="R275" s="207" t="str">
        <f t="shared" si="73"/>
        <v xml:space="preserve"> </v>
      </c>
      <c r="S275" s="19"/>
      <c r="U275" s="116" t="str">
        <f t="shared" si="74"/>
        <v xml:space="preserve"> </v>
      </c>
      <c r="V275" s="116" t="str">
        <f t="shared" si="75"/>
        <v xml:space="preserve"> </v>
      </c>
      <c r="W275" s="116" t="str">
        <f t="shared" si="76"/>
        <v xml:space="preserve"> </v>
      </c>
      <c r="X275" s="116" t="str">
        <f t="shared" si="77"/>
        <v xml:space="preserve"> </v>
      </c>
      <c r="Y275" s="116" t="str">
        <f t="shared" si="78"/>
        <v xml:space="preserve"> </v>
      </c>
      <c r="Z275" s="116" t="str">
        <f t="shared" si="79"/>
        <v xml:space="preserve"> </v>
      </c>
      <c r="AA275" s="116" t="str">
        <f t="shared" si="80"/>
        <v xml:space="preserve"> </v>
      </c>
      <c r="AB275" s="116" t="str">
        <f t="shared" si="81"/>
        <v xml:space="preserve"> </v>
      </c>
      <c r="AC275" s="116" t="str">
        <f t="shared" si="82"/>
        <v xml:space="preserve"> </v>
      </c>
      <c r="AD275" s="116" t="str">
        <f t="shared" si="83"/>
        <v xml:space="preserve"> </v>
      </c>
      <c r="AE275" s="116" t="str">
        <f t="shared" si="84"/>
        <v xml:space="preserve"> </v>
      </c>
      <c r="AF275" s="116" t="str">
        <f t="shared" si="85"/>
        <v xml:space="preserve"> </v>
      </c>
      <c r="AG275" s="116" t="str">
        <f t="shared" si="86"/>
        <v xml:space="preserve"> </v>
      </c>
      <c r="AH275" s="121" t="str">
        <f t="shared" si="72"/>
        <v xml:space="preserve"> </v>
      </c>
    </row>
    <row r="276" spans="1:34" ht="17.100000000000001" customHeight="1" x14ac:dyDescent="0.25">
      <c r="A276" s="202">
        <f>BIODATA!A275</f>
        <v>270</v>
      </c>
      <c r="B276" s="202" t="str">
        <f>BIODATA!D275</f>
        <v>021012703</v>
      </c>
      <c r="C276" s="203" t="str">
        <f>BIODATA!E275</f>
        <v xml:space="preserve"> RUDI HAMZAH</v>
      </c>
      <c r="D276" s="205" t="str">
        <f>BIODATA!G275</f>
        <v>Administrasi Perkantoran</v>
      </c>
      <c r="E276" s="199"/>
      <c r="F276" s="199"/>
      <c r="G276" s="200"/>
      <c r="H276" s="200"/>
      <c r="I276" s="200"/>
      <c r="J276" s="200"/>
      <c r="K276" s="200"/>
      <c r="L276" s="200"/>
      <c r="M276" s="201"/>
      <c r="N276" s="201"/>
      <c r="O276" s="201"/>
      <c r="P276" s="201"/>
      <c r="Q276" s="201"/>
      <c r="R276" s="207" t="str">
        <f t="shared" si="73"/>
        <v xml:space="preserve"> </v>
      </c>
      <c r="S276" s="19"/>
      <c r="U276" s="116" t="str">
        <f t="shared" si="74"/>
        <v xml:space="preserve"> </v>
      </c>
      <c r="V276" s="116" t="str">
        <f t="shared" si="75"/>
        <v xml:space="preserve"> </v>
      </c>
      <c r="W276" s="116" t="str">
        <f t="shared" si="76"/>
        <v xml:space="preserve"> </v>
      </c>
      <c r="X276" s="116" t="str">
        <f t="shared" si="77"/>
        <v xml:space="preserve"> </v>
      </c>
      <c r="Y276" s="116" t="str">
        <f t="shared" si="78"/>
        <v xml:space="preserve"> </v>
      </c>
      <c r="Z276" s="116" t="str">
        <f t="shared" si="79"/>
        <v xml:space="preserve"> </v>
      </c>
      <c r="AA276" s="116" t="str">
        <f t="shared" si="80"/>
        <v xml:space="preserve"> </v>
      </c>
      <c r="AB276" s="116" t="str">
        <f t="shared" si="81"/>
        <v xml:space="preserve"> </v>
      </c>
      <c r="AC276" s="116" t="str">
        <f t="shared" si="82"/>
        <v xml:space="preserve"> </v>
      </c>
      <c r="AD276" s="116" t="str">
        <f t="shared" si="83"/>
        <v xml:space="preserve"> </v>
      </c>
      <c r="AE276" s="116" t="str">
        <f t="shared" si="84"/>
        <v xml:space="preserve"> </v>
      </c>
      <c r="AF276" s="116" t="str">
        <f t="shared" si="85"/>
        <v xml:space="preserve"> </v>
      </c>
      <c r="AG276" s="116" t="str">
        <f t="shared" si="86"/>
        <v xml:space="preserve"> </v>
      </c>
      <c r="AH276" s="121" t="str">
        <f t="shared" si="72"/>
        <v xml:space="preserve"> </v>
      </c>
    </row>
    <row r="277" spans="1:34" ht="17.100000000000001" customHeight="1" x14ac:dyDescent="0.25">
      <c r="A277" s="202">
        <f>BIODATA!A276</f>
        <v>271</v>
      </c>
      <c r="B277" s="202" t="str">
        <f>BIODATA!D276</f>
        <v>021012712</v>
      </c>
      <c r="C277" s="203" t="str">
        <f>BIODATA!E276</f>
        <v xml:space="preserve"> SANTI RAHMA DESRI</v>
      </c>
      <c r="D277" s="205" t="str">
        <f>BIODATA!G276</f>
        <v>Administrasi Perkantoran</v>
      </c>
      <c r="E277" s="199"/>
      <c r="F277" s="199"/>
      <c r="G277" s="200"/>
      <c r="H277" s="200"/>
      <c r="I277" s="200"/>
      <c r="J277" s="200"/>
      <c r="K277" s="200"/>
      <c r="L277" s="200"/>
      <c r="M277" s="201"/>
      <c r="N277" s="201"/>
      <c r="O277" s="201"/>
      <c r="P277" s="201"/>
      <c r="Q277" s="201"/>
      <c r="R277" s="207" t="str">
        <f t="shared" si="73"/>
        <v xml:space="preserve"> </v>
      </c>
      <c r="S277" s="19"/>
      <c r="U277" s="116" t="str">
        <f t="shared" si="74"/>
        <v xml:space="preserve"> </v>
      </c>
      <c r="V277" s="116" t="str">
        <f t="shared" si="75"/>
        <v xml:space="preserve"> </v>
      </c>
      <c r="W277" s="116" t="str">
        <f t="shared" si="76"/>
        <v xml:space="preserve"> </v>
      </c>
      <c r="X277" s="116" t="str">
        <f t="shared" si="77"/>
        <v xml:space="preserve"> </v>
      </c>
      <c r="Y277" s="116" t="str">
        <f t="shared" si="78"/>
        <v xml:space="preserve"> </v>
      </c>
      <c r="Z277" s="116" t="str">
        <f t="shared" si="79"/>
        <v xml:space="preserve"> </v>
      </c>
      <c r="AA277" s="116" t="str">
        <f t="shared" si="80"/>
        <v xml:space="preserve"> </v>
      </c>
      <c r="AB277" s="116" t="str">
        <f t="shared" si="81"/>
        <v xml:space="preserve"> </v>
      </c>
      <c r="AC277" s="116" t="str">
        <f t="shared" si="82"/>
        <v xml:space="preserve"> </v>
      </c>
      <c r="AD277" s="116" t="str">
        <f t="shared" si="83"/>
        <v xml:space="preserve"> </v>
      </c>
      <c r="AE277" s="116" t="str">
        <f t="shared" si="84"/>
        <v xml:space="preserve"> </v>
      </c>
      <c r="AF277" s="116" t="str">
        <f t="shared" si="85"/>
        <v xml:space="preserve"> </v>
      </c>
      <c r="AG277" s="116" t="str">
        <f t="shared" si="86"/>
        <v xml:space="preserve"> </v>
      </c>
      <c r="AH277" s="121" t="str">
        <f t="shared" si="72"/>
        <v xml:space="preserve"> </v>
      </c>
    </row>
    <row r="278" spans="1:34" ht="17.100000000000001" customHeight="1" x14ac:dyDescent="0.25">
      <c r="A278" s="202">
        <f>BIODATA!A277</f>
        <v>272</v>
      </c>
      <c r="B278" s="202" t="str">
        <f>BIODATA!D277</f>
        <v>021012729</v>
      </c>
      <c r="C278" s="203" t="str">
        <f>BIODATA!E277</f>
        <v xml:space="preserve"> SELVINA EKA PUTRI</v>
      </c>
      <c r="D278" s="205" t="str">
        <f>BIODATA!G277</f>
        <v>Administrasi Perkantoran</v>
      </c>
      <c r="E278" s="199"/>
      <c r="F278" s="199"/>
      <c r="G278" s="200"/>
      <c r="H278" s="200"/>
      <c r="I278" s="200"/>
      <c r="J278" s="200"/>
      <c r="K278" s="200"/>
      <c r="L278" s="200"/>
      <c r="M278" s="201"/>
      <c r="N278" s="201"/>
      <c r="O278" s="201"/>
      <c r="P278" s="201"/>
      <c r="Q278" s="201"/>
      <c r="R278" s="207" t="str">
        <f t="shared" si="73"/>
        <v xml:space="preserve"> </v>
      </c>
      <c r="S278" s="19"/>
      <c r="U278" s="116" t="str">
        <f t="shared" si="74"/>
        <v xml:space="preserve"> </v>
      </c>
      <c r="V278" s="116" t="str">
        <f t="shared" si="75"/>
        <v xml:space="preserve"> </v>
      </c>
      <c r="W278" s="116" t="str">
        <f t="shared" si="76"/>
        <v xml:space="preserve"> </v>
      </c>
      <c r="X278" s="116" t="str">
        <f t="shared" si="77"/>
        <v xml:space="preserve"> </v>
      </c>
      <c r="Y278" s="116" t="str">
        <f t="shared" si="78"/>
        <v xml:space="preserve"> </v>
      </c>
      <c r="Z278" s="116" t="str">
        <f t="shared" si="79"/>
        <v xml:space="preserve"> </v>
      </c>
      <c r="AA278" s="116" t="str">
        <f t="shared" si="80"/>
        <v xml:space="preserve"> </v>
      </c>
      <c r="AB278" s="116" t="str">
        <f t="shared" si="81"/>
        <v xml:space="preserve"> </v>
      </c>
      <c r="AC278" s="116" t="str">
        <f t="shared" si="82"/>
        <v xml:space="preserve"> </v>
      </c>
      <c r="AD278" s="116" t="str">
        <f t="shared" si="83"/>
        <v xml:space="preserve"> </v>
      </c>
      <c r="AE278" s="116" t="str">
        <f t="shared" si="84"/>
        <v xml:space="preserve"> </v>
      </c>
      <c r="AF278" s="116" t="str">
        <f t="shared" si="85"/>
        <v xml:space="preserve"> </v>
      </c>
      <c r="AG278" s="116" t="str">
        <f t="shared" si="86"/>
        <v xml:space="preserve"> </v>
      </c>
      <c r="AH278" s="121" t="str">
        <f t="shared" si="72"/>
        <v xml:space="preserve"> </v>
      </c>
    </row>
    <row r="279" spans="1:34" ht="17.100000000000001" customHeight="1" x14ac:dyDescent="0.25">
      <c r="A279" s="202">
        <f>BIODATA!A278</f>
        <v>273</v>
      </c>
      <c r="B279" s="202" t="str">
        <f>BIODATA!D278</f>
        <v>021012738</v>
      </c>
      <c r="C279" s="203" t="str">
        <f>BIODATA!E278</f>
        <v xml:space="preserve"> SONIA ARISKA</v>
      </c>
      <c r="D279" s="205" t="str">
        <f>BIODATA!G278</f>
        <v>Administrasi Perkantoran</v>
      </c>
      <c r="E279" s="199"/>
      <c r="F279" s="199"/>
      <c r="G279" s="200"/>
      <c r="H279" s="200"/>
      <c r="I279" s="200"/>
      <c r="J279" s="200"/>
      <c r="K279" s="200"/>
      <c r="L279" s="200"/>
      <c r="M279" s="201"/>
      <c r="N279" s="201"/>
      <c r="O279" s="201"/>
      <c r="P279" s="201"/>
      <c r="Q279" s="201"/>
      <c r="R279" s="207" t="str">
        <f t="shared" si="73"/>
        <v xml:space="preserve"> </v>
      </c>
      <c r="S279" s="19"/>
      <c r="U279" s="116" t="str">
        <f t="shared" si="74"/>
        <v xml:space="preserve"> </v>
      </c>
      <c r="V279" s="116" t="str">
        <f t="shared" si="75"/>
        <v xml:space="preserve"> </v>
      </c>
      <c r="W279" s="116" t="str">
        <f t="shared" si="76"/>
        <v xml:space="preserve"> </v>
      </c>
      <c r="X279" s="116" t="str">
        <f t="shared" si="77"/>
        <v xml:space="preserve"> </v>
      </c>
      <c r="Y279" s="116" t="str">
        <f t="shared" si="78"/>
        <v xml:space="preserve"> </v>
      </c>
      <c r="Z279" s="116" t="str">
        <f t="shared" si="79"/>
        <v xml:space="preserve"> </v>
      </c>
      <c r="AA279" s="116" t="str">
        <f t="shared" si="80"/>
        <v xml:space="preserve"> </v>
      </c>
      <c r="AB279" s="116" t="str">
        <f t="shared" si="81"/>
        <v xml:space="preserve"> </v>
      </c>
      <c r="AC279" s="116" t="str">
        <f t="shared" si="82"/>
        <v xml:space="preserve"> </v>
      </c>
      <c r="AD279" s="116" t="str">
        <f t="shared" si="83"/>
        <v xml:space="preserve"> </v>
      </c>
      <c r="AE279" s="116" t="str">
        <f t="shared" si="84"/>
        <v xml:space="preserve"> </v>
      </c>
      <c r="AF279" s="116" t="str">
        <f t="shared" si="85"/>
        <v xml:space="preserve"> </v>
      </c>
      <c r="AG279" s="116" t="str">
        <f t="shared" si="86"/>
        <v xml:space="preserve"> </v>
      </c>
      <c r="AH279" s="121" t="str">
        <f t="shared" si="72"/>
        <v xml:space="preserve"> </v>
      </c>
    </row>
    <row r="280" spans="1:34" ht="17.100000000000001" customHeight="1" x14ac:dyDescent="0.25">
      <c r="A280" s="202">
        <f>BIODATA!A279</f>
        <v>274</v>
      </c>
      <c r="B280" s="202" t="str">
        <f>BIODATA!D279</f>
        <v>021012747</v>
      </c>
      <c r="C280" s="203" t="str">
        <f>BIODATA!E279</f>
        <v xml:space="preserve"> SULIS SULASTRI</v>
      </c>
      <c r="D280" s="205" t="str">
        <f>BIODATA!G279</f>
        <v>Administrasi Perkantoran</v>
      </c>
      <c r="E280" s="199"/>
      <c r="F280" s="199"/>
      <c r="G280" s="200"/>
      <c r="H280" s="200"/>
      <c r="I280" s="200"/>
      <c r="J280" s="200"/>
      <c r="K280" s="200"/>
      <c r="L280" s="200"/>
      <c r="M280" s="201"/>
      <c r="N280" s="201"/>
      <c r="O280" s="201"/>
      <c r="P280" s="201"/>
      <c r="Q280" s="201"/>
      <c r="R280" s="207" t="str">
        <f t="shared" si="73"/>
        <v xml:space="preserve"> </v>
      </c>
      <c r="S280" s="19"/>
      <c r="U280" s="116" t="str">
        <f t="shared" si="74"/>
        <v xml:space="preserve"> </v>
      </c>
      <c r="V280" s="116" t="str">
        <f t="shared" si="75"/>
        <v xml:space="preserve"> </v>
      </c>
      <c r="W280" s="116" t="str">
        <f t="shared" si="76"/>
        <v xml:space="preserve"> </v>
      </c>
      <c r="X280" s="116" t="str">
        <f t="shared" si="77"/>
        <v xml:space="preserve"> </v>
      </c>
      <c r="Y280" s="116" t="str">
        <f t="shared" si="78"/>
        <v xml:space="preserve"> </v>
      </c>
      <c r="Z280" s="116" t="str">
        <f t="shared" si="79"/>
        <v xml:space="preserve"> </v>
      </c>
      <c r="AA280" s="116" t="str">
        <f t="shared" si="80"/>
        <v xml:space="preserve"> </v>
      </c>
      <c r="AB280" s="116" t="str">
        <f t="shared" si="81"/>
        <v xml:space="preserve"> </v>
      </c>
      <c r="AC280" s="116" t="str">
        <f t="shared" si="82"/>
        <v xml:space="preserve"> </v>
      </c>
      <c r="AD280" s="116" t="str">
        <f t="shared" si="83"/>
        <v xml:space="preserve"> </v>
      </c>
      <c r="AE280" s="116" t="str">
        <f t="shared" si="84"/>
        <v xml:space="preserve"> </v>
      </c>
      <c r="AF280" s="116" t="str">
        <f t="shared" si="85"/>
        <v xml:space="preserve"> </v>
      </c>
      <c r="AG280" s="116" t="str">
        <f t="shared" si="86"/>
        <v xml:space="preserve"> </v>
      </c>
      <c r="AH280" s="121" t="str">
        <f t="shared" si="72"/>
        <v xml:space="preserve"> </v>
      </c>
    </row>
    <row r="281" spans="1:34" ht="17.100000000000001" customHeight="1" x14ac:dyDescent="0.25">
      <c r="A281" s="202">
        <f>BIODATA!A280</f>
        <v>275</v>
      </c>
      <c r="B281" s="202" t="str">
        <f>BIODATA!D280</f>
        <v>021012756</v>
      </c>
      <c r="C281" s="203" t="str">
        <f>BIODATA!E280</f>
        <v xml:space="preserve"> SYURON HAMID</v>
      </c>
      <c r="D281" s="205" t="str">
        <f>BIODATA!G280</f>
        <v>Administrasi Perkantoran</v>
      </c>
      <c r="E281" s="199"/>
      <c r="F281" s="199"/>
      <c r="G281" s="200"/>
      <c r="H281" s="200"/>
      <c r="I281" s="200"/>
      <c r="J281" s="200"/>
      <c r="K281" s="200"/>
      <c r="L281" s="200"/>
      <c r="M281" s="201"/>
      <c r="N281" s="201"/>
      <c r="O281" s="201"/>
      <c r="P281" s="201"/>
      <c r="Q281" s="201"/>
      <c r="R281" s="207" t="str">
        <f t="shared" si="73"/>
        <v xml:space="preserve"> </v>
      </c>
      <c r="S281" s="19"/>
      <c r="U281" s="116" t="str">
        <f t="shared" si="74"/>
        <v xml:space="preserve"> </v>
      </c>
      <c r="V281" s="116" t="str">
        <f t="shared" si="75"/>
        <v xml:space="preserve"> </v>
      </c>
      <c r="W281" s="116" t="str">
        <f t="shared" si="76"/>
        <v xml:space="preserve"> </v>
      </c>
      <c r="X281" s="116" t="str">
        <f t="shared" si="77"/>
        <v xml:space="preserve"> </v>
      </c>
      <c r="Y281" s="116" t="str">
        <f t="shared" si="78"/>
        <v xml:space="preserve"> </v>
      </c>
      <c r="Z281" s="116" t="str">
        <f t="shared" si="79"/>
        <v xml:space="preserve"> </v>
      </c>
      <c r="AA281" s="116" t="str">
        <f t="shared" si="80"/>
        <v xml:space="preserve"> </v>
      </c>
      <c r="AB281" s="116" t="str">
        <f t="shared" si="81"/>
        <v xml:space="preserve"> </v>
      </c>
      <c r="AC281" s="116" t="str">
        <f t="shared" si="82"/>
        <v xml:space="preserve"> </v>
      </c>
      <c r="AD281" s="116" t="str">
        <f t="shared" si="83"/>
        <v xml:space="preserve"> </v>
      </c>
      <c r="AE281" s="116" t="str">
        <f t="shared" si="84"/>
        <v xml:space="preserve"> </v>
      </c>
      <c r="AF281" s="116" t="str">
        <f t="shared" si="85"/>
        <v xml:space="preserve"> </v>
      </c>
      <c r="AG281" s="116" t="str">
        <f t="shared" si="86"/>
        <v xml:space="preserve"> </v>
      </c>
      <c r="AH281" s="121" t="str">
        <f t="shared" si="72"/>
        <v xml:space="preserve"> </v>
      </c>
    </row>
    <row r="282" spans="1:34" ht="17.100000000000001" customHeight="1" x14ac:dyDescent="0.25">
      <c r="A282" s="202">
        <f>BIODATA!A281</f>
        <v>276</v>
      </c>
      <c r="B282" s="202" t="str">
        <f>BIODATA!D281</f>
        <v>021012765</v>
      </c>
      <c r="C282" s="203" t="str">
        <f>BIODATA!E281</f>
        <v xml:space="preserve"> WEDI PANARA</v>
      </c>
      <c r="D282" s="205" t="str">
        <f>BIODATA!G281</f>
        <v>Administrasi Perkantoran</v>
      </c>
      <c r="E282" s="199"/>
      <c r="F282" s="199"/>
      <c r="G282" s="200"/>
      <c r="H282" s="200"/>
      <c r="I282" s="200"/>
      <c r="J282" s="200"/>
      <c r="K282" s="200"/>
      <c r="L282" s="200"/>
      <c r="M282" s="201"/>
      <c r="N282" s="201"/>
      <c r="O282" s="201"/>
      <c r="P282" s="201"/>
      <c r="Q282" s="201"/>
      <c r="R282" s="207" t="str">
        <f t="shared" si="73"/>
        <v xml:space="preserve"> </v>
      </c>
      <c r="S282" s="19"/>
      <c r="U282" s="116" t="str">
        <f t="shared" si="74"/>
        <v xml:space="preserve"> </v>
      </c>
      <c r="V282" s="116" t="str">
        <f t="shared" si="75"/>
        <v xml:space="preserve"> </v>
      </c>
      <c r="W282" s="116" t="str">
        <f t="shared" si="76"/>
        <v xml:space="preserve"> </v>
      </c>
      <c r="X282" s="116" t="str">
        <f t="shared" si="77"/>
        <v xml:space="preserve"> </v>
      </c>
      <c r="Y282" s="116" t="str">
        <f t="shared" si="78"/>
        <v xml:space="preserve"> </v>
      </c>
      <c r="Z282" s="116" t="str">
        <f t="shared" si="79"/>
        <v xml:space="preserve"> </v>
      </c>
      <c r="AA282" s="116" t="str">
        <f t="shared" si="80"/>
        <v xml:space="preserve"> </v>
      </c>
      <c r="AB282" s="116" t="str">
        <f t="shared" si="81"/>
        <v xml:space="preserve"> </v>
      </c>
      <c r="AC282" s="116" t="str">
        <f t="shared" si="82"/>
        <v xml:space="preserve"> </v>
      </c>
      <c r="AD282" s="116" t="str">
        <f t="shared" si="83"/>
        <v xml:space="preserve"> </v>
      </c>
      <c r="AE282" s="116" t="str">
        <f t="shared" si="84"/>
        <v xml:space="preserve"> </v>
      </c>
      <c r="AF282" s="116" t="str">
        <f t="shared" si="85"/>
        <v xml:space="preserve"> </v>
      </c>
      <c r="AG282" s="116" t="str">
        <f t="shared" si="86"/>
        <v xml:space="preserve"> </v>
      </c>
      <c r="AH282" s="121" t="str">
        <f t="shared" si="72"/>
        <v xml:space="preserve"> </v>
      </c>
    </row>
    <row r="283" spans="1:34" ht="17.100000000000001" customHeight="1" x14ac:dyDescent="0.25">
      <c r="A283" s="202">
        <f>BIODATA!A282</f>
        <v>277</v>
      </c>
      <c r="B283" s="202" t="str">
        <f>BIODATA!D282</f>
        <v>021012774</v>
      </c>
      <c r="C283" s="203" t="str">
        <f>BIODATA!E282</f>
        <v xml:space="preserve"> WINDA PURNAMA SARI</v>
      </c>
      <c r="D283" s="205" t="str">
        <f>BIODATA!G282</f>
        <v>Administrasi Perkantoran</v>
      </c>
      <c r="E283" s="199"/>
      <c r="F283" s="199"/>
      <c r="G283" s="200"/>
      <c r="H283" s="200"/>
      <c r="I283" s="200"/>
      <c r="J283" s="200"/>
      <c r="K283" s="200"/>
      <c r="L283" s="200"/>
      <c r="M283" s="201"/>
      <c r="N283" s="201"/>
      <c r="O283" s="201"/>
      <c r="P283" s="201"/>
      <c r="Q283" s="201"/>
      <c r="R283" s="207" t="str">
        <f t="shared" si="73"/>
        <v xml:space="preserve"> </v>
      </c>
      <c r="S283" s="19"/>
      <c r="U283" s="116" t="str">
        <f t="shared" si="74"/>
        <v xml:space="preserve"> </v>
      </c>
      <c r="V283" s="116" t="str">
        <f t="shared" si="75"/>
        <v xml:space="preserve"> </v>
      </c>
      <c r="W283" s="116" t="str">
        <f t="shared" si="76"/>
        <v xml:space="preserve"> </v>
      </c>
      <c r="X283" s="116" t="str">
        <f t="shared" si="77"/>
        <v xml:space="preserve"> </v>
      </c>
      <c r="Y283" s="116" t="str">
        <f t="shared" si="78"/>
        <v xml:space="preserve"> </v>
      </c>
      <c r="Z283" s="116" t="str">
        <f t="shared" si="79"/>
        <v xml:space="preserve"> </v>
      </c>
      <c r="AA283" s="116" t="str">
        <f t="shared" si="80"/>
        <v xml:space="preserve"> </v>
      </c>
      <c r="AB283" s="116" t="str">
        <f t="shared" si="81"/>
        <v xml:space="preserve"> </v>
      </c>
      <c r="AC283" s="116" t="str">
        <f t="shared" si="82"/>
        <v xml:space="preserve"> </v>
      </c>
      <c r="AD283" s="116" t="str">
        <f t="shared" si="83"/>
        <v xml:space="preserve"> </v>
      </c>
      <c r="AE283" s="116" t="str">
        <f t="shared" si="84"/>
        <v xml:space="preserve"> </v>
      </c>
      <c r="AF283" s="116" t="str">
        <f t="shared" si="85"/>
        <v xml:space="preserve"> </v>
      </c>
      <c r="AG283" s="116" t="str">
        <f t="shared" si="86"/>
        <v xml:space="preserve"> </v>
      </c>
      <c r="AH283" s="121" t="str">
        <f t="shared" si="72"/>
        <v xml:space="preserve"> </v>
      </c>
    </row>
    <row r="284" spans="1:34" ht="17.100000000000001" customHeight="1" x14ac:dyDescent="0.25">
      <c r="A284" s="202">
        <f>BIODATA!A283</f>
        <v>278</v>
      </c>
      <c r="B284" s="202" t="str">
        <f>BIODATA!D283</f>
        <v>021012783</v>
      </c>
      <c r="C284" s="203" t="str">
        <f>BIODATA!E283</f>
        <v xml:space="preserve"> WULAN DARI</v>
      </c>
      <c r="D284" s="205" t="str">
        <f>BIODATA!G283</f>
        <v>Administrasi Perkantoran</v>
      </c>
      <c r="E284" s="199"/>
      <c r="F284" s="199"/>
      <c r="G284" s="200"/>
      <c r="H284" s="200"/>
      <c r="I284" s="200"/>
      <c r="J284" s="200"/>
      <c r="K284" s="200"/>
      <c r="L284" s="200"/>
      <c r="M284" s="201"/>
      <c r="N284" s="201"/>
      <c r="O284" s="201"/>
      <c r="P284" s="201"/>
      <c r="Q284" s="201"/>
      <c r="R284" s="207" t="str">
        <f t="shared" si="73"/>
        <v xml:space="preserve"> </v>
      </c>
      <c r="S284" s="19"/>
      <c r="U284" s="116" t="str">
        <f t="shared" si="74"/>
        <v xml:space="preserve"> </v>
      </c>
      <c r="V284" s="116" t="str">
        <f t="shared" si="75"/>
        <v xml:space="preserve"> </v>
      </c>
      <c r="W284" s="116" t="str">
        <f t="shared" si="76"/>
        <v xml:space="preserve"> </v>
      </c>
      <c r="X284" s="116" t="str">
        <f t="shared" si="77"/>
        <v xml:space="preserve"> </v>
      </c>
      <c r="Y284" s="116" t="str">
        <f t="shared" si="78"/>
        <v xml:space="preserve"> </v>
      </c>
      <c r="Z284" s="116" t="str">
        <f t="shared" si="79"/>
        <v xml:space="preserve"> </v>
      </c>
      <c r="AA284" s="116" t="str">
        <f t="shared" si="80"/>
        <v xml:space="preserve"> </v>
      </c>
      <c r="AB284" s="116" t="str">
        <f t="shared" si="81"/>
        <v xml:space="preserve"> </v>
      </c>
      <c r="AC284" s="116" t="str">
        <f t="shared" si="82"/>
        <v xml:space="preserve"> </v>
      </c>
      <c r="AD284" s="116" t="str">
        <f t="shared" si="83"/>
        <v xml:space="preserve"> </v>
      </c>
      <c r="AE284" s="116" t="str">
        <f t="shared" si="84"/>
        <v xml:space="preserve"> </v>
      </c>
      <c r="AF284" s="116" t="str">
        <f t="shared" si="85"/>
        <v xml:space="preserve"> </v>
      </c>
      <c r="AG284" s="116" t="str">
        <f t="shared" si="86"/>
        <v xml:space="preserve"> </v>
      </c>
      <c r="AH284" s="121" t="str">
        <f t="shared" si="72"/>
        <v xml:space="preserve"> </v>
      </c>
    </row>
    <row r="285" spans="1:34" ht="17.100000000000001" customHeight="1" x14ac:dyDescent="0.25">
      <c r="A285" s="202">
        <f>BIODATA!A284</f>
        <v>279</v>
      </c>
      <c r="B285" s="202" t="str">
        <f>BIODATA!D284</f>
        <v>021012792</v>
      </c>
      <c r="C285" s="203" t="str">
        <f>BIODATA!E284</f>
        <v xml:space="preserve"> WULAN NOVITA SARI</v>
      </c>
      <c r="D285" s="205" t="str">
        <f>BIODATA!G284</f>
        <v>Administrasi Perkantoran</v>
      </c>
      <c r="E285" s="199"/>
      <c r="F285" s="199"/>
      <c r="G285" s="200"/>
      <c r="H285" s="200"/>
      <c r="I285" s="200"/>
      <c r="J285" s="200"/>
      <c r="K285" s="200"/>
      <c r="L285" s="200"/>
      <c r="M285" s="201"/>
      <c r="N285" s="201"/>
      <c r="O285" s="201"/>
      <c r="P285" s="201"/>
      <c r="Q285" s="201"/>
      <c r="R285" s="207" t="str">
        <f t="shared" si="73"/>
        <v xml:space="preserve"> </v>
      </c>
      <c r="S285" s="19"/>
      <c r="U285" s="116" t="str">
        <f t="shared" si="74"/>
        <v xml:space="preserve"> </v>
      </c>
      <c r="V285" s="116" t="str">
        <f t="shared" si="75"/>
        <v xml:space="preserve"> </v>
      </c>
      <c r="W285" s="116" t="str">
        <f t="shared" si="76"/>
        <v xml:space="preserve"> </v>
      </c>
      <c r="X285" s="116" t="str">
        <f t="shared" si="77"/>
        <v xml:space="preserve"> </v>
      </c>
      <c r="Y285" s="116" t="str">
        <f t="shared" si="78"/>
        <v xml:space="preserve"> </v>
      </c>
      <c r="Z285" s="116" t="str">
        <f t="shared" si="79"/>
        <v xml:space="preserve"> </v>
      </c>
      <c r="AA285" s="116" t="str">
        <f t="shared" si="80"/>
        <v xml:space="preserve"> </v>
      </c>
      <c r="AB285" s="116" t="str">
        <f t="shared" si="81"/>
        <v xml:space="preserve"> </v>
      </c>
      <c r="AC285" s="116" t="str">
        <f t="shared" si="82"/>
        <v xml:space="preserve"> </v>
      </c>
      <c r="AD285" s="116" t="str">
        <f t="shared" si="83"/>
        <v xml:space="preserve"> </v>
      </c>
      <c r="AE285" s="116" t="str">
        <f t="shared" si="84"/>
        <v xml:space="preserve"> </v>
      </c>
      <c r="AF285" s="116" t="str">
        <f t="shared" si="85"/>
        <v xml:space="preserve"> </v>
      </c>
      <c r="AG285" s="116" t="str">
        <f t="shared" si="86"/>
        <v xml:space="preserve"> </v>
      </c>
      <c r="AH285" s="121" t="str">
        <f t="shared" si="72"/>
        <v xml:space="preserve"> </v>
      </c>
    </row>
    <row r="286" spans="1:34" ht="17.100000000000001" customHeight="1" x14ac:dyDescent="0.25">
      <c r="A286" s="202">
        <f>BIODATA!A285</f>
        <v>280</v>
      </c>
      <c r="B286" s="202" t="str">
        <f>BIODATA!D285</f>
        <v>021012809</v>
      </c>
      <c r="C286" s="203" t="str">
        <f>BIODATA!E285</f>
        <v xml:space="preserve"> YULINDA REVITANIA</v>
      </c>
      <c r="D286" s="205" t="str">
        <f>BIODATA!G285</f>
        <v>Administrasi Perkantoran</v>
      </c>
      <c r="E286" s="199"/>
      <c r="F286" s="199"/>
      <c r="G286" s="200"/>
      <c r="H286" s="200"/>
      <c r="I286" s="200"/>
      <c r="J286" s="200"/>
      <c r="K286" s="200"/>
      <c r="L286" s="200"/>
      <c r="M286" s="201"/>
      <c r="N286" s="201"/>
      <c r="O286" s="201"/>
      <c r="P286" s="201"/>
      <c r="Q286" s="201"/>
      <c r="R286" s="207" t="str">
        <f t="shared" si="73"/>
        <v xml:space="preserve"> </v>
      </c>
      <c r="S286" s="19"/>
      <c r="U286" s="116" t="str">
        <f t="shared" si="74"/>
        <v xml:space="preserve"> </v>
      </c>
      <c r="V286" s="116" t="str">
        <f t="shared" si="75"/>
        <v xml:space="preserve"> </v>
      </c>
      <c r="W286" s="116" t="str">
        <f t="shared" si="76"/>
        <v xml:space="preserve"> </v>
      </c>
      <c r="X286" s="116" t="str">
        <f t="shared" si="77"/>
        <v xml:space="preserve"> </v>
      </c>
      <c r="Y286" s="116" t="str">
        <f t="shared" si="78"/>
        <v xml:space="preserve"> </v>
      </c>
      <c r="Z286" s="116" t="str">
        <f t="shared" si="79"/>
        <v xml:space="preserve"> </v>
      </c>
      <c r="AA286" s="116" t="str">
        <f t="shared" si="80"/>
        <v xml:space="preserve"> </v>
      </c>
      <c r="AB286" s="116" t="str">
        <f t="shared" si="81"/>
        <v xml:space="preserve"> </v>
      </c>
      <c r="AC286" s="116" t="str">
        <f t="shared" si="82"/>
        <v xml:space="preserve"> </v>
      </c>
      <c r="AD286" s="116" t="str">
        <f t="shared" si="83"/>
        <v xml:space="preserve"> </v>
      </c>
      <c r="AE286" s="116" t="str">
        <f t="shared" si="84"/>
        <v xml:space="preserve"> </v>
      </c>
      <c r="AF286" s="116" t="str">
        <f t="shared" si="85"/>
        <v xml:space="preserve"> </v>
      </c>
      <c r="AG286" s="116" t="str">
        <f t="shared" si="86"/>
        <v xml:space="preserve"> </v>
      </c>
      <c r="AH286" s="121" t="str">
        <f t="shared" si="72"/>
        <v xml:space="preserve"> </v>
      </c>
    </row>
    <row r="287" spans="1:34" ht="17.100000000000001" customHeight="1" x14ac:dyDescent="0.25">
      <c r="A287" s="202">
        <f>BIODATA!A286</f>
        <v>281</v>
      </c>
      <c r="B287" s="202" t="str">
        <f>BIODATA!D286</f>
        <v>021012818</v>
      </c>
      <c r="C287" s="203" t="str">
        <f>BIODATA!E286</f>
        <v xml:space="preserve"> AGUS PRAN SETIO</v>
      </c>
      <c r="D287" s="205" t="str">
        <f>BIODATA!G286</f>
        <v>Pemasaran</v>
      </c>
      <c r="E287" s="199"/>
      <c r="F287" s="199"/>
      <c r="G287" s="200"/>
      <c r="H287" s="200"/>
      <c r="I287" s="200"/>
      <c r="J287" s="200"/>
      <c r="K287" s="200"/>
      <c r="L287" s="200"/>
      <c r="M287" s="201"/>
      <c r="N287" s="201"/>
      <c r="O287" s="201"/>
      <c r="P287" s="201"/>
      <c r="Q287" s="201"/>
      <c r="R287" s="207" t="str">
        <f t="shared" si="73"/>
        <v xml:space="preserve"> </v>
      </c>
      <c r="S287" s="19"/>
      <c r="U287" s="116" t="str">
        <f t="shared" si="74"/>
        <v xml:space="preserve"> </v>
      </c>
      <c r="V287" s="116" t="str">
        <f t="shared" si="75"/>
        <v xml:space="preserve"> </v>
      </c>
      <c r="W287" s="116" t="str">
        <f t="shared" si="76"/>
        <v xml:space="preserve"> </v>
      </c>
      <c r="X287" s="116" t="str">
        <f t="shared" si="77"/>
        <v xml:space="preserve"> </v>
      </c>
      <c r="Y287" s="116" t="str">
        <f t="shared" si="78"/>
        <v xml:space="preserve"> </v>
      </c>
      <c r="Z287" s="116" t="str">
        <f t="shared" si="79"/>
        <v xml:space="preserve"> </v>
      </c>
      <c r="AA287" s="116" t="str">
        <f t="shared" si="80"/>
        <v xml:space="preserve"> </v>
      </c>
      <c r="AB287" s="116" t="str">
        <f t="shared" si="81"/>
        <v xml:space="preserve"> </v>
      </c>
      <c r="AC287" s="116" t="str">
        <f t="shared" si="82"/>
        <v xml:space="preserve"> </v>
      </c>
      <c r="AD287" s="116" t="str">
        <f t="shared" si="83"/>
        <v xml:space="preserve"> </v>
      </c>
      <c r="AE287" s="116" t="str">
        <f t="shared" si="84"/>
        <v xml:space="preserve"> </v>
      </c>
      <c r="AF287" s="116" t="str">
        <f t="shared" si="85"/>
        <v xml:space="preserve"> </v>
      </c>
      <c r="AG287" s="116" t="str">
        <f t="shared" si="86"/>
        <v xml:space="preserve"> </v>
      </c>
      <c r="AH287" s="121" t="str">
        <f t="shared" si="72"/>
        <v xml:space="preserve"> </v>
      </c>
    </row>
    <row r="288" spans="1:34" ht="17.100000000000001" customHeight="1" x14ac:dyDescent="0.25">
      <c r="A288" s="202">
        <f>BIODATA!A287</f>
        <v>282</v>
      </c>
      <c r="B288" s="202" t="str">
        <f>BIODATA!D287</f>
        <v>021012827</v>
      </c>
      <c r="C288" s="203" t="str">
        <f>BIODATA!E287</f>
        <v xml:space="preserve"> ANITA NOVITA SARI</v>
      </c>
      <c r="D288" s="205" t="str">
        <f>BIODATA!G287</f>
        <v>Pemasaran</v>
      </c>
      <c r="E288" s="199"/>
      <c r="F288" s="199"/>
      <c r="G288" s="200"/>
      <c r="H288" s="200"/>
      <c r="I288" s="200"/>
      <c r="J288" s="200"/>
      <c r="K288" s="200"/>
      <c r="L288" s="200"/>
      <c r="M288" s="201"/>
      <c r="N288" s="201"/>
      <c r="O288" s="201"/>
      <c r="P288" s="201"/>
      <c r="Q288" s="201"/>
      <c r="R288" s="207" t="str">
        <f t="shared" si="73"/>
        <v xml:space="preserve"> </v>
      </c>
      <c r="S288" s="19"/>
      <c r="U288" s="116" t="str">
        <f t="shared" si="74"/>
        <v xml:space="preserve"> </v>
      </c>
      <c r="V288" s="116" t="str">
        <f t="shared" si="75"/>
        <v xml:space="preserve"> </v>
      </c>
      <c r="W288" s="116" t="str">
        <f t="shared" si="76"/>
        <v xml:space="preserve"> </v>
      </c>
      <c r="X288" s="116" t="str">
        <f t="shared" si="77"/>
        <v xml:space="preserve"> </v>
      </c>
      <c r="Y288" s="116" t="str">
        <f t="shared" si="78"/>
        <v xml:space="preserve"> </v>
      </c>
      <c r="Z288" s="116" t="str">
        <f t="shared" si="79"/>
        <v xml:space="preserve"> </v>
      </c>
      <c r="AA288" s="116" t="str">
        <f t="shared" si="80"/>
        <v xml:space="preserve"> </v>
      </c>
      <c r="AB288" s="116" t="str">
        <f t="shared" si="81"/>
        <v xml:space="preserve"> </v>
      </c>
      <c r="AC288" s="116" t="str">
        <f t="shared" si="82"/>
        <v xml:space="preserve"> </v>
      </c>
      <c r="AD288" s="116" t="str">
        <f t="shared" si="83"/>
        <v xml:space="preserve"> </v>
      </c>
      <c r="AE288" s="116" t="str">
        <f t="shared" si="84"/>
        <v xml:space="preserve"> </v>
      </c>
      <c r="AF288" s="116" t="str">
        <f t="shared" si="85"/>
        <v xml:space="preserve"> </v>
      </c>
      <c r="AG288" s="116" t="str">
        <f t="shared" si="86"/>
        <v xml:space="preserve"> </v>
      </c>
      <c r="AH288" s="121" t="str">
        <f t="shared" si="72"/>
        <v xml:space="preserve"> </v>
      </c>
    </row>
    <row r="289" spans="1:34" ht="17.100000000000001" customHeight="1" x14ac:dyDescent="0.25">
      <c r="A289" s="202">
        <f>BIODATA!A288</f>
        <v>283</v>
      </c>
      <c r="B289" s="202" t="str">
        <f>BIODATA!D288</f>
        <v>021012836</v>
      </c>
      <c r="C289" s="203" t="str">
        <f>BIODATA!E288</f>
        <v xml:space="preserve"> ARIF FATHAHILA</v>
      </c>
      <c r="D289" s="205" t="str">
        <f>BIODATA!G288</f>
        <v>Pemasaran</v>
      </c>
      <c r="E289" s="199"/>
      <c r="F289" s="199"/>
      <c r="G289" s="200"/>
      <c r="H289" s="200"/>
      <c r="I289" s="200"/>
      <c r="J289" s="200"/>
      <c r="K289" s="200"/>
      <c r="L289" s="200"/>
      <c r="M289" s="201"/>
      <c r="N289" s="201"/>
      <c r="O289" s="201"/>
      <c r="P289" s="201"/>
      <c r="Q289" s="201"/>
      <c r="R289" s="207" t="str">
        <f t="shared" si="73"/>
        <v xml:space="preserve"> </v>
      </c>
      <c r="S289" s="19"/>
      <c r="U289" s="116" t="str">
        <f t="shared" si="74"/>
        <v xml:space="preserve"> </v>
      </c>
      <c r="V289" s="116" t="str">
        <f t="shared" si="75"/>
        <v xml:space="preserve"> </v>
      </c>
      <c r="W289" s="116" t="str">
        <f t="shared" si="76"/>
        <v xml:space="preserve"> </v>
      </c>
      <c r="X289" s="116" t="str">
        <f t="shared" si="77"/>
        <v xml:space="preserve"> </v>
      </c>
      <c r="Y289" s="116" t="str">
        <f t="shared" si="78"/>
        <v xml:space="preserve"> </v>
      </c>
      <c r="Z289" s="116" t="str">
        <f t="shared" si="79"/>
        <v xml:space="preserve"> </v>
      </c>
      <c r="AA289" s="116" t="str">
        <f t="shared" si="80"/>
        <v xml:space="preserve"> </v>
      </c>
      <c r="AB289" s="116" t="str">
        <f t="shared" si="81"/>
        <v xml:space="preserve"> </v>
      </c>
      <c r="AC289" s="116" t="str">
        <f t="shared" si="82"/>
        <v xml:space="preserve"> </v>
      </c>
      <c r="AD289" s="116" t="str">
        <f t="shared" si="83"/>
        <v xml:space="preserve"> </v>
      </c>
      <c r="AE289" s="116" t="str">
        <f t="shared" si="84"/>
        <v xml:space="preserve"> </v>
      </c>
      <c r="AF289" s="116" t="str">
        <f t="shared" si="85"/>
        <v xml:space="preserve"> </v>
      </c>
      <c r="AG289" s="116" t="str">
        <f t="shared" si="86"/>
        <v xml:space="preserve"> </v>
      </c>
      <c r="AH289" s="121" t="str">
        <f t="shared" si="72"/>
        <v xml:space="preserve"> </v>
      </c>
    </row>
    <row r="290" spans="1:34" ht="17.100000000000001" customHeight="1" x14ac:dyDescent="0.25">
      <c r="A290" s="202">
        <f>BIODATA!A289</f>
        <v>284</v>
      </c>
      <c r="B290" s="202" t="str">
        <f>BIODATA!D289</f>
        <v>021012845</v>
      </c>
      <c r="C290" s="203" t="str">
        <f>BIODATA!E289</f>
        <v xml:space="preserve"> AYU MEGA UTAMI</v>
      </c>
      <c r="D290" s="205" t="str">
        <f>BIODATA!G289</f>
        <v>Pemasaran</v>
      </c>
      <c r="E290" s="199"/>
      <c r="F290" s="199"/>
      <c r="G290" s="200"/>
      <c r="H290" s="200"/>
      <c r="I290" s="200"/>
      <c r="J290" s="200"/>
      <c r="K290" s="200"/>
      <c r="L290" s="200"/>
      <c r="M290" s="201"/>
      <c r="N290" s="201"/>
      <c r="O290" s="201"/>
      <c r="P290" s="201"/>
      <c r="Q290" s="201"/>
      <c r="R290" s="207" t="str">
        <f t="shared" si="73"/>
        <v xml:space="preserve"> </v>
      </c>
      <c r="S290" s="19"/>
      <c r="U290" s="116" t="str">
        <f t="shared" si="74"/>
        <v xml:space="preserve"> </v>
      </c>
      <c r="V290" s="116" t="str">
        <f t="shared" si="75"/>
        <v xml:space="preserve"> </v>
      </c>
      <c r="W290" s="116" t="str">
        <f t="shared" si="76"/>
        <v xml:space="preserve"> </v>
      </c>
      <c r="X290" s="116" t="str">
        <f t="shared" si="77"/>
        <v xml:space="preserve"> </v>
      </c>
      <c r="Y290" s="116" t="str">
        <f t="shared" si="78"/>
        <v xml:space="preserve"> </v>
      </c>
      <c r="Z290" s="116" t="str">
        <f t="shared" si="79"/>
        <v xml:space="preserve"> </v>
      </c>
      <c r="AA290" s="116" t="str">
        <f t="shared" si="80"/>
        <v xml:space="preserve"> </v>
      </c>
      <c r="AB290" s="116" t="str">
        <f t="shared" si="81"/>
        <v xml:space="preserve"> </v>
      </c>
      <c r="AC290" s="116" t="str">
        <f t="shared" si="82"/>
        <v xml:space="preserve"> </v>
      </c>
      <c r="AD290" s="116" t="str">
        <f t="shared" si="83"/>
        <v xml:space="preserve"> </v>
      </c>
      <c r="AE290" s="116" t="str">
        <f t="shared" si="84"/>
        <v xml:space="preserve"> </v>
      </c>
      <c r="AF290" s="116" t="str">
        <f t="shared" si="85"/>
        <v xml:space="preserve"> </v>
      </c>
      <c r="AG290" s="116" t="str">
        <f t="shared" si="86"/>
        <v xml:space="preserve"> </v>
      </c>
      <c r="AH290" s="121" t="str">
        <f t="shared" si="72"/>
        <v xml:space="preserve"> </v>
      </c>
    </row>
    <row r="291" spans="1:34" ht="17.100000000000001" customHeight="1" x14ac:dyDescent="0.25">
      <c r="A291" s="202">
        <f>BIODATA!A290</f>
        <v>285</v>
      </c>
      <c r="B291" s="202" t="str">
        <f>BIODATA!D290</f>
        <v>021012854</v>
      </c>
      <c r="C291" s="203" t="str">
        <f>BIODATA!E290</f>
        <v xml:space="preserve"> BOB SARPIKO</v>
      </c>
      <c r="D291" s="205" t="str">
        <f>BIODATA!G290</f>
        <v>Pemasaran</v>
      </c>
      <c r="E291" s="199"/>
      <c r="F291" s="199"/>
      <c r="G291" s="200"/>
      <c r="H291" s="200"/>
      <c r="I291" s="200"/>
      <c r="J291" s="200"/>
      <c r="K291" s="200"/>
      <c r="L291" s="200"/>
      <c r="M291" s="201"/>
      <c r="N291" s="201"/>
      <c r="O291" s="201"/>
      <c r="P291" s="201"/>
      <c r="Q291" s="201"/>
      <c r="R291" s="207" t="str">
        <f t="shared" si="73"/>
        <v xml:space="preserve"> </v>
      </c>
      <c r="S291" s="19"/>
      <c r="U291" s="116" t="str">
        <f t="shared" si="74"/>
        <v xml:space="preserve"> </v>
      </c>
      <c r="V291" s="116" t="str">
        <f t="shared" si="75"/>
        <v xml:space="preserve"> </v>
      </c>
      <c r="W291" s="116" t="str">
        <f t="shared" si="76"/>
        <v xml:space="preserve"> </v>
      </c>
      <c r="X291" s="116" t="str">
        <f t="shared" si="77"/>
        <v xml:space="preserve"> </v>
      </c>
      <c r="Y291" s="116" t="str">
        <f t="shared" si="78"/>
        <v xml:space="preserve"> </v>
      </c>
      <c r="Z291" s="116" t="str">
        <f t="shared" si="79"/>
        <v xml:space="preserve"> </v>
      </c>
      <c r="AA291" s="116" t="str">
        <f t="shared" si="80"/>
        <v xml:space="preserve"> </v>
      </c>
      <c r="AB291" s="116" t="str">
        <f t="shared" si="81"/>
        <v xml:space="preserve"> </v>
      </c>
      <c r="AC291" s="116" t="str">
        <f t="shared" si="82"/>
        <v xml:space="preserve"> </v>
      </c>
      <c r="AD291" s="116" t="str">
        <f t="shared" si="83"/>
        <v xml:space="preserve"> </v>
      </c>
      <c r="AE291" s="116" t="str">
        <f t="shared" si="84"/>
        <v xml:space="preserve"> </v>
      </c>
      <c r="AF291" s="116" t="str">
        <f t="shared" si="85"/>
        <v xml:space="preserve"> </v>
      </c>
      <c r="AG291" s="116" t="str">
        <f t="shared" si="86"/>
        <v xml:space="preserve"> </v>
      </c>
      <c r="AH291" s="121" t="str">
        <f t="shared" si="72"/>
        <v xml:space="preserve"> </v>
      </c>
    </row>
    <row r="292" spans="1:34" ht="17.100000000000001" customHeight="1" x14ac:dyDescent="0.25">
      <c r="A292" s="202">
        <f>BIODATA!A291</f>
        <v>286</v>
      </c>
      <c r="B292" s="202" t="str">
        <f>BIODATA!D291</f>
        <v>021012863</v>
      </c>
      <c r="C292" s="203" t="str">
        <f>BIODATA!E291</f>
        <v xml:space="preserve"> EMIA MARDIA</v>
      </c>
      <c r="D292" s="205" t="str">
        <f>BIODATA!G291</f>
        <v>Pemasaran</v>
      </c>
      <c r="E292" s="199"/>
      <c r="F292" s="199"/>
      <c r="G292" s="200"/>
      <c r="H292" s="200"/>
      <c r="I292" s="200"/>
      <c r="J292" s="200"/>
      <c r="K292" s="200"/>
      <c r="L292" s="200"/>
      <c r="M292" s="201"/>
      <c r="N292" s="201"/>
      <c r="O292" s="201"/>
      <c r="P292" s="201"/>
      <c r="Q292" s="201"/>
      <c r="R292" s="207" t="str">
        <f t="shared" si="73"/>
        <v xml:space="preserve"> </v>
      </c>
      <c r="S292" s="19"/>
      <c r="U292" s="116" t="str">
        <f t="shared" si="74"/>
        <v xml:space="preserve"> </v>
      </c>
      <c r="V292" s="116" t="str">
        <f t="shared" si="75"/>
        <v xml:space="preserve"> </v>
      </c>
      <c r="W292" s="116" t="str">
        <f t="shared" si="76"/>
        <v xml:space="preserve"> </v>
      </c>
      <c r="X292" s="116" t="str">
        <f t="shared" si="77"/>
        <v xml:space="preserve"> </v>
      </c>
      <c r="Y292" s="116" t="str">
        <f t="shared" si="78"/>
        <v xml:space="preserve"> </v>
      </c>
      <c r="Z292" s="116" t="str">
        <f t="shared" si="79"/>
        <v xml:space="preserve"> </v>
      </c>
      <c r="AA292" s="116" t="str">
        <f t="shared" si="80"/>
        <v xml:space="preserve"> </v>
      </c>
      <c r="AB292" s="116" t="str">
        <f t="shared" si="81"/>
        <v xml:space="preserve"> </v>
      </c>
      <c r="AC292" s="116" t="str">
        <f t="shared" si="82"/>
        <v xml:space="preserve"> </v>
      </c>
      <c r="AD292" s="116" t="str">
        <f t="shared" si="83"/>
        <v xml:space="preserve"> </v>
      </c>
      <c r="AE292" s="116" t="str">
        <f t="shared" si="84"/>
        <v xml:space="preserve"> </v>
      </c>
      <c r="AF292" s="116" t="str">
        <f t="shared" si="85"/>
        <v xml:space="preserve"> </v>
      </c>
      <c r="AG292" s="116" t="str">
        <f t="shared" si="86"/>
        <v xml:space="preserve"> </v>
      </c>
      <c r="AH292" s="121" t="str">
        <f t="shared" si="72"/>
        <v xml:space="preserve"> </v>
      </c>
    </row>
    <row r="293" spans="1:34" ht="17.100000000000001" customHeight="1" x14ac:dyDescent="0.25">
      <c r="A293" s="202">
        <f>BIODATA!A292</f>
        <v>287</v>
      </c>
      <c r="B293" s="202" t="str">
        <f>BIODATA!D292</f>
        <v>021012872</v>
      </c>
      <c r="C293" s="203" t="str">
        <f>BIODATA!E292</f>
        <v xml:space="preserve"> FERMI SURYANI</v>
      </c>
      <c r="D293" s="205" t="str">
        <f>BIODATA!G292</f>
        <v>Pemasaran</v>
      </c>
      <c r="E293" s="199"/>
      <c r="F293" s="199"/>
      <c r="G293" s="200"/>
      <c r="H293" s="200"/>
      <c r="I293" s="200"/>
      <c r="J293" s="200"/>
      <c r="K293" s="200"/>
      <c r="L293" s="200"/>
      <c r="M293" s="201"/>
      <c r="N293" s="201"/>
      <c r="O293" s="201"/>
      <c r="P293" s="201"/>
      <c r="Q293" s="201"/>
      <c r="R293" s="207" t="str">
        <f t="shared" si="73"/>
        <v xml:space="preserve"> </v>
      </c>
      <c r="S293" s="19"/>
      <c r="U293" s="116" t="str">
        <f t="shared" si="74"/>
        <v xml:space="preserve"> </v>
      </c>
      <c r="V293" s="116" t="str">
        <f t="shared" si="75"/>
        <v xml:space="preserve"> </v>
      </c>
      <c r="W293" s="116" t="str">
        <f t="shared" si="76"/>
        <v xml:space="preserve"> </v>
      </c>
      <c r="X293" s="116" t="str">
        <f t="shared" si="77"/>
        <v xml:space="preserve"> </v>
      </c>
      <c r="Y293" s="116" t="str">
        <f t="shared" si="78"/>
        <v xml:space="preserve"> </v>
      </c>
      <c r="Z293" s="116" t="str">
        <f t="shared" si="79"/>
        <v xml:space="preserve"> </v>
      </c>
      <c r="AA293" s="116" t="str">
        <f t="shared" si="80"/>
        <v xml:space="preserve"> </v>
      </c>
      <c r="AB293" s="116" t="str">
        <f t="shared" si="81"/>
        <v xml:space="preserve"> </v>
      </c>
      <c r="AC293" s="116" t="str">
        <f t="shared" si="82"/>
        <v xml:space="preserve"> </v>
      </c>
      <c r="AD293" s="116" t="str">
        <f t="shared" si="83"/>
        <v xml:space="preserve"> </v>
      </c>
      <c r="AE293" s="116" t="str">
        <f t="shared" si="84"/>
        <v xml:space="preserve"> </v>
      </c>
      <c r="AF293" s="116" t="str">
        <f t="shared" si="85"/>
        <v xml:space="preserve"> </v>
      </c>
      <c r="AG293" s="116" t="str">
        <f t="shared" si="86"/>
        <v xml:space="preserve"> </v>
      </c>
      <c r="AH293" s="121" t="str">
        <f t="shared" si="72"/>
        <v xml:space="preserve"> </v>
      </c>
    </row>
    <row r="294" spans="1:34" ht="17.100000000000001" customHeight="1" x14ac:dyDescent="0.25">
      <c r="A294" s="202">
        <f>BIODATA!A293</f>
        <v>288</v>
      </c>
      <c r="B294" s="202" t="str">
        <f>BIODATA!D293</f>
        <v>021012889</v>
      </c>
      <c r="C294" s="203" t="str">
        <f>BIODATA!E293</f>
        <v xml:space="preserve"> FIFI MEISIN</v>
      </c>
      <c r="D294" s="205" t="str">
        <f>BIODATA!G293</f>
        <v>Pemasaran</v>
      </c>
      <c r="E294" s="199"/>
      <c r="F294" s="199"/>
      <c r="G294" s="200"/>
      <c r="H294" s="200"/>
      <c r="I294" s="200"/>
      <c r="J294" s="200"/>
      <c r="K294" s="200"/>
      <c r="L294" s="200"/>
      <c r="M294" s="201"/>
      <c r="N294" s="201"/>
      <c r="O294" s="201"/>
      <c r="P294" s="201"/>
      <c r="Q294" s="201"/>
      <c r="R294" s="207" t="str">
        <f t="shared" si="73"/>
        <v xml:space="preserve"> </v>
      </c>
      <c r="S294" s="19"/>
      <c r="U294" s="116" t="str">
        <f t="shared" si="74"/>
        <v xml:space="preserve"> </v>
      </c>
      <c r="V294" s="116" t="str">
        <f t="shared" si="75"/>
        <v xml:space="preserve"> </v>
      </c>
      <c r="W294" s="116" t="str">
        <f t="shared" si="76"/>
        <v xml:space="preserve"> </v>
      </c>
      <c r="X294" s="116" t="str">
        <f t="shared" si="77"/>
        <v xml:space="preserve"> </v>
      </c>
      <c r="Y294" s="116" t="str">
        <f t="shared" si="78"/>
        <v xml:space="preserve"> </v>
      </c>
      <c r="Z294" s="116" t="str">
        <f t="shared" si="79"/>
        <v xml:space="preserve"> </v>
      </c>
      <c r="AA294" s="116" t="str">
        <f t="shared" si="80"/>
        <v xml:space="preserve"> </v>
      </c>
      <c r="AB294" s="116" t="str">
        <f t="shared" si="81"/>
        <v xml:space="preserve"> </v>
      </c>
      <c r="AC294" s="116" t="str">
        <f t="shared" si="82"/>
        <v xml:space="preserve"> </v>
      </c>
      <c r="AD294" s="116" t="str">
        <f t="shared" si="83"/>
        <v xml:space="preserve"> </v>
      </c>
      <c r="AE294" s="116" t="str">
        <f t="shared" si="84"/>
        <v xml:space="preserve"> </v>
      </c>
      <c r="AF294" s="116" t="str">
        <f t="shared" si="85"/>
        <v xml:space="preserve"> </v>
      </c>
      <c r="AG294" s="116" t="str">
        <f t="shared" si="86"/>
        <v xml:space="preserve"> </v>
      </c>
      <c r="AH294" s="121" t="str">
        <f t="shared" si="72"/>
        <v xml:space="preserve"> </v>
      </c>
    </row>
    <row r="295" spans="1:34" ht="17.100000000000001" customHeight="1" x14ac:dyDescent="0.25">
      <c r="A295" s="202">
        <f>BIODATA!A294</f>
        <v>289</v>
      </c>
      <c r="B295" s="202" t="str">
        <f>BIODATA!D294</f>
        <v>021012898</v>
      </c>
      <c r="C295" s="203" t="str">
        <f>BIODATA!E294</f>
        <v xml:space="preserve"> FIRMANSYAH FERNANDO</v>
      </c>
      <c r="D295" s="205" t="str">
        <f>BIODATA!G294</f>
        <v>Pemasaran</v>
      </c>
      <c r="E295" s="199"/>
      <c r="F295" s="199"/>
      <c r="G295" s="200"/>
      <c r="H295" s="200"/>
      <c r="I295" s="200"/>
      <c r="J295" s="200"/>
      <c r="K295" s="200"/>
      <c r="L295" s="200"/>
      <c r="M295" s="201"/>
      <c r="N295" s="201"/>
      <c r="O295" s="201"/>
      <c r="P295" s="201"/>
      <c r="Q295" s="201"/>
      <c r="R295" s="207" t="str">
        <f t="shared" si="73"/>
        <v xml:space="preserve"> </v>
      </c>
      <c r="S295" s="19"/>
      <c r="U295" s="116" t="str">
        <f t="shared" si="74"/>
        <v xml:space="preserve"> </v>
      </c>
      <c r="V295" s="116" t="str">
        <f t="shared" si="75"/>
        <v xml:space="preserve"> </v>
      </c>
      <c r="W295" s="116" t="str">
        <f t="shared" si="76"/>
        <v xml:space="preserve"> </v>
      </c>
      <c r="X295" s="116" t="str">
        <f t="shared" si="77"/>
        <v xml:space="preserve"> </v>
      </c>
      <c r="Y295" s="116" t="str">
        <f t="shared" si="78"/>
        <v xml:space="preserve"> </v>
      </c>
      <c r="Z295" s="116" t="str">
        <f t="shared" si="79"/>
        <v xml:space="preserve"> </v>
      </c>
      <c r="AA295" s="116" t="str">
        <f t="shared" si="80"/>
        <v xml:space="preserve"> </v>
      </c>
      <c r="AB295" s="116" t="str">
        <f t="shared" si="81"/>
        <v xml:space="preserve"> </v>
      </c>
      <c r="AC295" s="116" t="str">
        <f t="shared" si="82"/>
        <v xml:space="preserve"> </v>
      </c>
      <c r="AD295" s="116" t="str">
        <f t="shared" si="83"/>
        <v xml:space="preserve"> </v>
      </c>
      <c r="AE295" s="116" t="str">
        <f t="shared" si="84"/>
        <v xml:space="preserve"> </v>
      </c>
      <c r="AF295" s="116" t="str">
        <f t="shared" si="85"/>
        <v xml:space="preserve"> </v>
      </c>
      <c r="AG295" s="116" t="str">
        <f t="shared" si="86"/>
        <v xml:space="preserve"> </v>
      </c>
      <c r="AH295" s="121" t="str">
        <f t="shared" si="72"/>
        <v xml:space="preserve"> </v>
      </c>
    </row>
    <row r="296" spans="1:34" ht="17.100000000000001" customHeight="1" x14ac:dyDescent="0.25">
      <c r="A296" s="202">
        <f>BIODATA!A295</f>
        <v>290</v>
      </c>
      <c r="B296" s="202" t="str">
        <f>BIODATA!D295</f>
        <v>021012907</v>
      </c>
      <c r="C296" s="203" t="str">
        <f>BIODATA!E295</f>
        <v xml:space="preserve"> FITRIYANTI</v>
      </c>
      <c r="D296" s="205" t="str">
        <f>BIODATA!G295</f>
        <v>Pemasaran</v>
      </c>
      <c r="E296" s="199"/>
      <c r="F296" s="199"/>
      <c r="G296" s="200"/>
      <c r="H296" s="200"/>
      <c r="I296" s="200"/>
      <c r="J296" s="200"/>
      <c r="K296" s="200"/>
      <c r="L296" s="200"/>
      <c r="M296" s="201"/>
      <c r="N296" s="201"/>
      <c r="O296" s="201"/>
      <c r="P296" s="201"/>
      <c r="Q296" s="201"/>
      <c r="R296" s="207" t="str">
        <f t="shared" si="73"/>
        <v xml:space="preserve"> </v>
      </c>
      <c r="S296" s="19"/>
      <c r="U296" s="116" t="str">
        <f t="shared" si="74"/>
        <v xml:space="preserve"> </v>
      </c>
      <c r="V296" s="116" t="str">
        <f t="shared" si="75"/>
        <v xml:space="preserve"> </v>
      </c>
      <c r="W296" s="116" t="str">
        <f t="shared" si="76"/>
        <v xml:space="preserve"> </v>
      </c>
      <c r="X296" s="116" t="str">
        <f t="shared" si="77"/>
        <v xml:space="preserve"> </v>
      </c>
      <c r="Y296" s="116" t="str">
        <f t="shared" si="78"/>
        <v xml:space="preserve"> </v>
      </c>
      <c r="Z296" s="116" t="str">
        <f t="shared" si="79"/>
        <v xml:space="preserve"> </v>
      </c>
      <c r="AA296" s="116" t="str">
        <f t="shared" si="80"/>
        <v xml:space="preserve"> </v>
      </c>
      <c r="AB296" s="116" t="str">
        <f t="shared" si="81"/>
        <v xml:space="preserve"> </v>
      </c>
      <c r="AC296" s="116" t="str">
        <f t="shared" si="82"/>
        <v xml:space="preserve"> </v>
      </c>
      <c r="AD296" s="116" t="str">
        <f t="shared" si="83"/>
        <v xml:space="preserve"> </v>
      </c>
      <c r="AE296" s="116" t="str">
        <f t="shared" si="84"/>
        <v xml:space="preserve"> </v>
      </c>
      <c r="AF296" s="116" t="str">
        <f t="shared" si="85"/>
        <v xml:space="preserve"> </v>
      </c>
      <c r="AG296" s="116" t="str">
        <f t="shared" si="86"/>
        <v xml:space="preserve"> </v>
      </c>
      <c r="AH296" s="121" t="str">
        <f t="shared" si="72"/>
        <v xml:space="preserve"> </v>
      </c>
    </row>
    <row r="297" spans="1:34" ht="17.100000000000001" customHeight="1" x14ac:dyDescent="0.25">
      <c r="A297" s="202">
        <f>BIODATA!A296</f>
        <v>291</v>
      </c>
      <c r="B297" s="202" t="str">
        <f>BIODATA!D296</f>
        <v>021012916</v>
      </c>
      <c r="C297" s="203" t="str">
        <f>BIODATA!E296</f>
        <v xml:space="preserve"> GIVANDRA</v>
      </c>
      <c r="D297" s="205" t="str">
        <f>BIODATA!G296</f>
        <v>Pemasaran</v>
      </c>
      <c r="E297" s="199"/>
      <c r="F297" s="199"/>
      <c r="G297" s="200"/>
      <c r="H297" s="200"/>
      <c r="I297" s="200"/>
      <c r="J297" s="200"/>
      <c r="K297" s="200"/>
      <c r="L297" s="200"/>
      <c r="M297" s="201"/>
      <c r="N297" s="201"/>
      <c r="O297" s="201"/>
      <c r="P297" s="201"/>
      <c r="Q297" s="201"/>
      <c r="R297" s="207" t="str">
        <f t="shared" si="73"/>
        <v xml:space="preserve"> </v>
      </c>
      <c r="S297" s="19"/>
      <c r="U297" s="116" t="str">
        <f t="shared" si="74"/>
        <v xml:space="preserve"> </v>
      </c>
      <c r="V297" s="116" t="str">
        <f t="shared" si="75"/>
        <v xml:space="preserve"> </v>
      </c>
      <c r="W297" s="116" t="str">
        <f t="shared" si="76"/>
        <v xml:space="preserve"> </v>
      </c>
      <c r="X297" s="116" t="str">
        <f t="shared" si="77"/>
        <v xml:space="preserve"> </v>
      </c>
      <c r="Y297" s="116" t="str">
        <f t="shared" si="78"/>
        <v xml:space="preserve"> </v>
      </c>
      <c r="Z297" s="116" t="str">
        <f t="shared" si="79"/>
        <v xml:space="preserve"> </v>
      </c>
      <c r="AA297" s="116" t="str">
        <f t="shared" si="80"/>
        <v xml:space="preserve"> </v>
      </c>
      <c r="AB297" s="116" t="str">
        <f t="shared" si="81"/>
        <v xml:space="preserve"> </v>
      </c>
      <c r="AC297" s="116" t="str">
        <f t="shared" si="82"/>
        <v xml:space="preserve"> </v>
      </c>
      <c r="AD297" s="116" t="str">
        <f t="shared" si="83"/>
        <v xml:space="preserve"> </v>
      </c>
      <c r="AE297" s="116" t="str">
        <f t="shared" si="84"/>
        <v xml:space="preserve"> </v>
      </c>
      <c r="AF297" s="116" t="str">
        <f t="shared" si="85"/>
        <v xml:space="preserve"> </v>
      </c>
      <c r="AG297" s="116" t="str">
        <f t="shared" si="86"/>
        <v xml:space="preserve"> </v>
      </c>
      <c r="AH297" s="121" t="str">
        <f t="shared" si="72"/>
        <v xml:space="preserve"> </v>
      </c>
    </row>
    <row r="298" spans="1:34" ht="17.100000000000001" customHeight="1" x14ac:dyDescent="0.25">
      <c r="A298" s="202">
        <f>BIODATA!A297</f>
        <v>292</v>
      </c>
      <c r="B298" s="202" t="str">
        <f>BIODATA!D297</f>
        <v>021012925</v>
      </c>
      <c r="C298" s="203" t="str">
        <f>BIODATA!E297</f>
        <v xml:space="preserve"> HADELATUL FATWA</v>
      </c>
      <c r="D298" s="205" t="str">
        <f>BIODATA!G297</f>
        <v>Pemasaran</v>
      </c>
      <c r="E298" s="199"/>
      <c r="F298" s="199"/>
      <c r="G298" s="200"/>
      <c r="H298" s="200"/>
      <c r="I298" s="200"/>
      <c r="J298" s="200"/>
      <c r="K298" s="200"/>
      <c r="L298" s="200"/>
      <c r="M298" s="201"/>
      <c r="N298" s="201"/>
      <c r="O298" s="201"/>
      <c r="P298" s="201"/>
      <c r="Q298" s="201"/>
      <c r="R298" s="207" t="str">
        <f t="shared" si="73"/>
        <v xml:space="preserve"> </v>
      </c>
      <c r="S298" s="19"/>
      <c r="U298" s="116" t="str">
        <f t="shared" si="74"/>
        <v xml:space="preserve"> </v>
      </c>
      <c r="V298" s="116" t="str">
        <f t="shared" si="75"/>
        <v xml:space="preserve"> </v>
      </c>
      <c r="W298" s="116" t="str">
        <f t="shared" si="76"/>
        <v xml:space="preserve"> </v>
      </c>
      <c r="X298" s="116" t="str">
        <f t="shared" si="77"/>
        <v xml:space="preserve"> </v>
      </c>
      <c r="Y298" s="116" t="str">
        <f t="shared" si="78"/>
        <v xml:space="preserve"> </v>
      </c>
      <c r="Z298" s="116" t="str">
        <f t="shared" si="79"/>
        <v xml:space="preserve"> </v>
      </c>
      <c r="AA298" s="116" t="str">
        <f t="shared" si="80"/>
        <v xml:space="preserve"> </v>
      </c>
      <c r="AB298" s="116" t="str">
        <f t="shared" si="81"/>
        <v xml:space="preserve"> </v>
      </c>
      <c r="AC298" s="116" t="str">
        <f t="shared" si="82"/>
        <v xml:space="preserve"> </v>
      </c>
      <c r="AD298" s="116" t="str">
        <f t="shared" si="83"/>
        <v xml:space="preserve"> </v>
      </c>
      <c r="AE298" s="116" t="str">
        <f t="shared" si="84"/>
        <v xml:space="preserve"> </v>
      </c>
      <c r="AF298" s="116" t="str">
        <f t="shared" si="85"/>
        <v xml:space="preserve"> </v>
      </c>
      <c r="AG298" s="116" t="str">
        <f t="shared" si="86"/>
        <v xml:space="preserve"> </v>
      </c>
      <c r="AH298" s="121" t="str">
        <f t="shared" si="72"/>
        <v xml:space="preserve"> </v>
      </c>
    </row>
    <row r="299" spans="1:34" ht="17.100000000000001" customHeight="1" x14ac:dyDescent="0.25">
      <c r="A299" s="202">
        <f>BIODATA!A298</f>
        <v>293</v>
      </c>
      <c r="B299" s="202" t="str">
        <f>BIODATA!D298</f>
        <v>021012934</v>
      </c>
      <c r="C299" s="203" t="str">
        <f>BIODATA!E298</f>
        <v xml:space="preserve"> HEPRI HIDAYAT</v>
      </c>
      <c r="D299" s="205" t="str">
        <f>BIODATA!G298</f>
        <v>Pemasaran</v>
      </c>
      <c r="E299" s="199"/>
      <c r="F299" s="199"/>
      <c r="G299" s="200"/>
      <c r="H299" s="200"/>
      <c r="I299" s="200"/>
      <c r="J299" s="200"/>
      <c r="K299" s="200"/>
      <c r="L299" s="200"/>
      <c r="M299" s="201"/>
      <c r="N299" s="201"/>
      <c r="O299" s="201"/>
      <c r="P299" s="201"/>
      <c r="Q299" s="201"/>
      <c r="R299" s="207" t="str">
        <f t="shared" si="73"/>
        <v xml:space="preserve"> </v>
      </c>
      <c r="S299" s="19"/>
      <c r="U299" s="116" t="str">
        <f t="shared" si="74"/>
        <v xml:space="preserve"> </v>
      </c>
      <c r="V299" s="116" t="str">
        <f t="shared" si="75"/>
        <v xml:space="preserve"> </v>
      </c>
      <c r="W299" s="116" t="str">
        <f t="shared" si="76"/>
        <v xml:space="preserve"> </v>
      </c>
      <c r="X299" s="116" t="str">
        <f t="shared" si="77"/>
        <v xml:space="preserve"> </v>
      </c>
      <c r="Y299" s="116" t="str">
        <f t="shared" si="78"/>
        <v xml:space="preserve"> </v>
      </c>
      <c r="Z299" s="116" t="str">
        <f t="shared" si="79"/>
        <v xml:space="preserve"> </v>
      </c>
      <c r="AA299" s="116" t="str">
        <f t="shared" si="80"/>
        <v xml:space="preserve"> </v>
      </c>
      <c r="AB299" s="116" t="str">
        <f t="shared" si="81"/>
        <v xml:space="preserve"> </v>
      </c>
      <c r="AC299" s="116" t="str">
        <f t="shared" si="82"/>
        <v xml:space="preserve"> </v>
      </c>
      <c r="AD299" s="116" t="str">
        <f t="shared" si="83"/>
        <v xml:space="preserve"> </v>
      </c>
      <c r="AE299" s="116" t="str">
        <f t="shared" si="84"/>
        <v xml:space="preserve"> </v>
      </c>
      <c r="AF299" s="116" t="str">
        <f t="shared" si="85"/>
        <v xml:space="preserve"> </v>
      </c>
      <c r="AG299" s="116" t="str">
        <f t="shared" si="86"/>
        <v xml:space="preserve"> </v>
      </c>
      <c r="AH299" s="121" t="str">
        <f t="shared" si="72"/>
        <v xml:space="preserve"> </v>
      </c>
    </row>
    <row r="300" spans="1:34" ht="17.100000000000001" customHeight="1" x14ac:dyDescent="0.25">
      <c r="A300" s="202">
        <f>BIODATA!A299</f>
        <v>294</v>
      </c>
      <c r="B300" s="202" t="str">
        <f>BIODATA!D299</f>
        <v>021012943</v>
      </c>
      <c r="C300" s="203" t="str">
        <f>BIODATA!E299</f>
        <v xml:space="preserve"> IRPAN SAPUTRA</v>
      </c>
      <c r="D300" s="205" t="str">
        <f>BIODATA!G299</f>
        <v>Pemasaran</v>
      </c>
      <c r="E300" s="199"/>
      <c r="F300" s="199"/>
      <c r="G300" s="200"/>
      <c r="H300" s="200"/>
      <c r="I300" s="200"/>
      <c r="J300" s="200"/>
      <c r="K300" s="200"/>
      <c r="L300" s="200"/>
      <c r="M300" s="201"/>
      <c r="N300" s="201"/>
      <c r="O300" s="201"/>
      <c r="P300" s="201"/>
      <c r="Q300" s="201"/>
      <c r="R300" s="207" t="str">
        <f t="shared" si="73"/>
        <v xml:space="preserve"> </v>
      </c>
      <c r="S300" s="19"/>
      <c r="U300" s="116" t="str">
        <f t="shared" si="74"/>
        <v xml:space="preserve"> </v>
      </c>
      <c r="V300" s="116" t="str">
        <f t="shared" si="75"/>
        <v xml:space="preserve"> </v>
      </c>
      <c r="W300" s="116" t="str">
        <f t="shared" si="76"/>
        <v xml:space="preserve"> </v>
      </c>
      <c r="X300" s="116" t="str">
        <f t="shared" si="77"/>
        <v xml:space="preserve"> </v>
      </c>
      <c r="Y300" s="116" t="str">
        <f t="shared" si="78"/>
        <v xml:space="preserve"> </v>
      </c>
      <c r="Z300" s="116" t="str">
        <f t="shared" si="79"/>
        <v xml:space="preserve"> </v>
      </c>
      <c r="AA300" s="116" t="str">
        <f t="shared" si="80"/>
        <v xml:space="preserve"> </v>
      </c>
      <c r="AB300" s="116" t="str">
        <f t="shared" si="81"/>
        <v xml:space="preserve"> </v>
      </c>
      <c r="AC300" s="116" t="str">
        <f t="shared" si="82"/>
        <v xml:space="preserve"> </v>
      </c>
      <c r="AD300" s="116" t="str">
        <f t="shared" si="83"/>
        <v xml:space="preserve"> </v>
      </c>
      <c r="AE300" s="116" t="str">
        <f t="shared" si="84"/>
        <v xml:space="preserve"> </v>
      </c>
      <c r="AF300" s="116" t="str">
        <f t="shared" si="85"/>
        <v xml:space="preserve"> </v>
      </c>
      <c r="AG300" s="116" t="str">
        <f t="shared" si="86"/>
        <v xml:space="preserve"> </v>
      </c>
      <c r="AH300" s="121" t="str">
        <f t="shared" si="72"/>
        <v xml:space="preserve"> </v>
      </c>
    </row>
    <row r="301" spans="1:34" ht="17.100000000000001" customHeight="1" x14ac:dyDescent="0.25">
      <c r="A301" s="202">
        <f>BIODATA!A300</f>
        <v>295</v>
      </c>
      <c r="B301" s="202" t="str">
        <f>BIODATA!D300</f>
        <v>021012952</v>
      </c>
      <c r="C301" s="203" t="str">
        <f>BIODATA!E300</f>
        <v xml:space="preserve"> IRWANSYAH</v>
      </c>
      <c r="D301" s="205" t="str">
        <f>BIODATA!G300</f>
        <v>Pemasaran</v>
      </c>
      <c r="E301" s="199"/>
      <c r="F301" s="199"/>
      <c r="G301" s="200"/>
      <c r="H301" s="200"/>
      <c r="I301" s="200"/>
      <c r="J301" s="200"/>
      <c r="K301" s="200"/>
      <c r="L301" s="200"/>
      <c r="M301" s="201"/>
      <c r="N301" s="201"/>
      <c r="O301" s="201"/>
      <c r="P301" s="201"/>
      <c r="Q301" s="201"/>
      <c r="R301" s="207" t="str">
        <f t="shared" si="73"/>
        <v xml:space="preserve"> </v>
      </c>
      <c r="S301" s="19"/>
      <c r="U301" s="116" t="str">
        <f t="shared" si="74"/>
        <v xml:space="preserve"> </v>
      </c>
      <c r="V301" s="116" t="str">
        <f t="shared" si="75"/>
        <v xml:space="preserve"> </v>
      </c>
      <c r="W301" s="116" t="str">
        <f t="shared" si="76"/>
        <v xml:space="preserve"> </v>
      </c>
      <c r="X301" s="116" t="str">
        <f t="shared" si="77"/>
        <v xml:space="preserve"> </v>
      </c>
      <c r="Y301" s="116" t="str">
        <f t="shared" si="78"/>
        <v xml:space="preserve"> </v>
      </c>
      <c r="Z301" s="116" t="str">
        <f t="shared" si="79"/>
        <v xml:space="preserve"> </v>
      </c>
      <c r="AA301" s="116" t="str">
        <f t="shared" si="80"/>
        <v xml:space="preserve"> </v>
      </c>
      <c r="AB301" s="116" t="str">
        <f t="shared" si="81"/>
        <v xml:space="preserve"> </v>
      </c>
      <c r="AC301" s="116" t="str">
        <f t="shared" si="82"/>
        <v xml:space="preserve"> </v>
      </c>
      <c r="AD301" s="116" t="str">
        <f t="shared" si="83"/>
        <v xml:space="preserve"> </v>
      </c>
      <c r="AE301" s="116" t="str">
        <f t="shared" si="84"/>
        <v xml:space="preserve"> </v>
      </c>
      <c r="AF301" s="116" t="str">
        <f t="shared" si="85"/>
        <v xml:space="preserve"> </v>
      </c>
      <c r="AG301" s="116" t="str">
        <f t="shared" si="86"/>
        <v xml:space="preserve"> </v>
      </c>
      <c r="AH301" s="121" t="str">
        <f t="shared" si="72"/>
        <v xml:space="preserve"> </v>
      </c>
    </row>
    <row r="302" spans="1:34" ht="17.100000000000001" customHeight="1" x14ac:dyDescent="0.25">
      <c r="A302" s="202">
        <f>BIODATA!A301</f>
        <v>296</v>
      </c>
      <c r="B302" s="202" t="str">
        <f>BIODATA!D301</f>
        <v>021012969</v>
      </c>
      <c r="C302" s="203" t="str">
        <f>BIODATA!E301</f>
        <v xml:space="preserve"> LEONARDO AURIFERI</v>
      </c>
      <c r="D302" s="205" t="str">
        <f>BIODATA!G301</f>
        <v>Pemasaran</v>
      </c>
      <c r="E302" s="199"/>
      <c r="F302" s="199"/>
      <c r="G302" s="200"/>
      <c r="H302" s="200"/>
      <c r="I302" s="200"/>
      <c r="J302" s="200"/>
      <c r="K302" s="200"/>
      <c r="L302" s="200"/>
      <c r="M302" s="201"/>
      <c r="N302" s="201"/>
      <c r="O302" s="201"/>
      <c r="P302" s="201"/>
      <c r="Q302" s="201"/>
      <c r="R302" s="207" t="str">
        <f t="shared" si="73"/>
        <v xml:space="preserve"> </v>
      </c>
      <c r="S302" s="19"/>
      <c r="U302" s="116" t="str">
        <f t="shared" si="74"/>
        <v xml:space="preserve"> </v>
      </c>
      <c r="V302" s="116" t="str">
        <f t="shared" si="75"/>
        <v xml:space="preserve"> </v>
      </c>
      <c r="W302" s="116" t="str">
        <f t="shared" si="76"/>
        <v xml:space="preserve"> </v>
      </c>
      <c r="X302" s="116" t="str">
        <f t="shared" si="77"/>
        <v xml:space="preserve"> </v>
      </c>
      <c r="Y302" s="116" t="str">
        <f t="shared" si="78"/>
        <v xml:space="preserve"> </v>
      </c>
      <c r="Z302" s="116" t="str">
        <f t="shared" si="79"/>
        <v xml:space="preserve"> </v>
      </c>
      <c r="AA302" s="116" t="str">
        <f t="shared" si="80"/>
        <v xml:space="preserve"> </v>
      </c>
      <c r="AB302" s="116" t="str">
        <f t="shared" si="81"/>
        <v xml:space="preserve"> </v>
      </c>
      <c r="AC302" s="116" t="str">
        <f t="shared" si="82"/>
        <v xml:space="preserve"> </v>
      </c>
      <c r="AD302" s="116" t="str">
        <f t="shared" si="83"/>
        <v xml:space="preserve"> </v>
      </c>
      <c r="AE302" s="116" t="str">
        <f t="shared" si="84"/>
        <v xml:space="preserve"> </v>
      </c>
      <c r="AF302" s="116" t="str">
        <f t="shared" si="85"/>
        <v xml:space="preserve"> </v>
      </c>
      <c r="AG302" s="116" t="str">
        <f t="shared" si="86"/>
        <v xml:space="preserve"> </v>
      </c>
      <c r="AH302" s="121" t="str">
        <f t="shared" si="72"/>
        <v xml:space="preserve"> </v>
      </c>
    </row>
    <row r="303" spans="1:34" ht="17.100000000000001" customHeight="1" x14ac:dyDescent="0.25">
      <c r="A303" s="202">
        <f>BIODATA!A302</f>
        <v>297</v>
      </c>
      <c r="B303" s="202" t="str">
        <f>BIODATA!D302</f>
        <v>021012978</v>
      </c>
      <c r="C303" s="203" t="str">
        <f>BIODATA!E302</f>
        <v xml:space="preserve"> LUIS PERNANDO</v>
      </c>
      <c r="D303" s="205" t="str">
        <f>BIODATA!G302</f>
        <v>Pemasaran</v>
      </c>
      <c r="E303" s="199"/>
      <c r="F303" s="199"/>
      <c r="G303" s="200"/>
      <c r="H303" s="200"/>
      <c r="I303" s="200"/>
      <c r="J303" s="200"/>
      <c r="K303" s="200"/>
      <c r="L303" s="200"/>
      <c r="M303" s="201"/>
      <c r="N303" s="201"/>
      <c r="O303" s="201"/>
      <c r="P303" s="201"/>
      <c r="Q303" s="201"/>
      <c r="R303" s="207" t="str">
        <f t="shared" si="73"/>
        <v xml:space="preserve"> </v>
      </c>
      <c r="S303" s="19"/>
      <c r="U303" s="116" t="str">
        <f t="shared" si="74"/>
        <v xml:space="preserve"> </v>
      </c>
      <c r="V303" s="116" t="str">
        <f t="shared" si="75"/>
        <v xml:space="preserve"> </v>
      </c>
      <c r="W303" s="116" t="str">
        <f t="shared" si="76"/>
        <v xml:space="preserve"> </v>
      </c>
      <c r="X303" s="116" t="str">
        <f t="shared" si="77"/>
        <v xml:space="preserve"> </v>
      </c>
      <c r="Y303" s="116" t="str">
        <f t="shared" si="78"/>
        <v xml:space="preserve"> </v>
      </c>
      <c r="Z303" s="116" t="str">
        <f t="shared" si="79"/>
        <v xml:space="preserve"> </v>
      </c>
      <c r="AA303" s="116" t="str">
        <f t="shared" si="80"/>
        <v xml:space="preserve"> </v>
      </c>
      <c r="AB303" s="116" t="str">
        <f t="shared" si="81"/>
        <v xml:space="preserve"> </v>
      </c>
      <c r="AC303" s="116" t="str">
        <f t="shared" si="82"/>
        <v xml:space="preserve"> </v>
      </c>
      <c r="AD303" s="116" t="str">
        <f t="shared" si="83"/>
        <v xml:space="preserve"> </v>
      </c>
      <c r="AE303" s="116" t="str">
        <f t="shared" si="84"/>
        <v xml:space="preserve"> </v>
      </c>
      <c r="AF303" s="116" t="str">
        <f t="shared" si="85"/>
        <v xml:space="preserve"> </v>
      </c>
      <c r="AG303" s="116" t="str">
        <f t="shared" si="86"/>
        <v xml:space="preserve"> </v>
      </c>
      <c r="AH303" s="121" t="str">
        <f t="shared" si="72"/>
        <v xml:space="preserve"> </v>
      </c>
    </row>
    <row r="304" spans="1:34" ht="17.100000000000001" customHeight="1" x14ac:dyDescent="0.25">
      <c r="A304" s="202">
        <f>BIODATA!A303</f>
        <v>298</v>
      </c>
      <c r="B304" s="202" t="str">
        <f>BIODATA!D303</f>
        <v>021012987</v>
      </c>
      <c r="C304" s="203" t="str">
        <f>BIODATA!E303</f>
        <v xml:space="preserve"> M. JAHUL</v>
      </c>
      <c r="D304" s="205" t="str">
        <f>BIODATA!G303</f>
        <v>Pemasaran</v>
      </c>
      <c r="E304" s="199"/>
      <c r="F304" s="199"/>
      <c r="G304" s="200"/>
      <c r="H304" s="200"/>
      <c r="I304" s="200"/>
      <c r="J304" s="200"/>
      <c r="K304" s="200"/>
      <c r="L304" s="200"/>
      <c r="M304" s="201"/>
      <c r="N304" s="201"/>
      <c r="O304" s="201"/>
      <c r="P304" s="201"/>
      <c r="Q304" s="201"/>
      <c r="R304" s="207" t="str">
        <f t="shared" si="73"/>
        <v xml:space="preserve"> </v>
      </c>
      <c r="S304" s="19"/>
      <c r="U304" s="116" t="str">
        <f t="shared" si="74"/>
        <v xml:space="preserve"> </v>
      </c>
      <c r="V304" s="116" t="str">
        <f t="shared" si="75"/>
        <v xml:space="preserve"> </v>
      </c>
      <c r="W304" s="116" t="str">
        <f t="shared" si="76"/>
        <v xml:space="preserve"> </v>
      </c>
      <c r="X304" s="116" t="str">
        <f t="shared" si="77"/>
        <v xml:space="preserve"> </v>
      </c>
      <c r="Y304" s="116" t="str">
        <f t="shared" si="78"/>
        <v xml:space="preserve"> </v>
      </c>
      <c r="Z304" s="116" t="str">
        <f t="shared" si="79"/>
        <v xml:space="preserve"> </v>
      </c>
      <c r="AA304" s="116" t="str">
        <f t="shared" si="80"/>
        <v xml:space="preserve"> </v>
      </c>
      <c r="AB304" s="116" t="str">
        <f t="shared" si="81"/>
        <v xml:space="preserve"> </v>
      </c>
      <c r="AC304" s="116" t="str">
        <f t="shared" si="82"/>
        <v xml:space="preserve"> </v>
      </c>
      <c r="AD304" s="116" t="str">
        <f t="shared" si="83"/>
        <v xml:space="preserve"> </v>
      </c>
      <c r="AE304" s="116" t="str">
        <f t="shared" si="84"/>
        <v xml:space="preserve"> </v>
      </c>
      <c r="AF304" s="116" t="str">
        <f t="shared" si="85"/>
        <v xml:space="preserve"> </v>
      </c>
      <c r="AG304" s="116" t="str">
        <f t="shared" si="86"/>
        <v xml:space="preserve"> </v>
      </c>
      <c r="AH304" s="121" t="str">
        <f t="shared" si="72"/>
        <v xml:space="preserve"> </v>
      </c>
    </row>
    <row r="305" spans="1:34" ht="17.100000000000001" customHeight="1" x14ac:dyDescent="0.25">
      <c r="A305" s="202">
        <f>BIODATA!A304</f>
        <v>299</v>
      </c>
      <c r="B305" s="202" t="str">
        <f>BIODATA!D304</f>
        <v>021012996</v>
      </c>
      <c r="C305" s="203" t="str">
        <f>BIODATA!E304</f>
        <v xml:space="preserve"> MARTINA SUWARNI</v>
      </c>
      <c r="D305" s="205" t="str">
        <f>BIODATA!G304</f>
        <v>Pemasaran</v>
      </c>
      <c r="E305" s="199"/>
      <c r="F305" s="199"/>
      <c r="G305" s="200"/>
      <c r="H305" s="200"/>
      <c r="I305" s="200"/>
      <c r="J305" s="200"/>
      <c r="K305" s="200"/>
      <c r="L305" s="200"/>
      <c r="M305" s="201"/>
      <c r="N305" s="201"/>
      <c r="O305" s="201"/>
      <c r="P305" s="201"/>
      <c r="Q305" s="201"/>
      <c r="R305" s="207" t="str">
        <f t="shared" si="73"/>
        <v xml:space="preserve"> </v>
      </c>
      <c r="S305" s="19"/>
      <c r="U305" s="116" t="str">
        <f t="shared" si="74"/>
        <v xml:space="preserve"> </v>
      </c>
      <c r="V305" s="116" t="str">
        <f t="shared" si="75"/>
        <v xml:space="preserve"> </v>
      </c>
      <c r="W305" s="116" t="str">
        <f t="shared" si="76"/>
        <v xml:space="preserve"> </v>
      </c>
      <c r="X305" s="116" t="str">
        <f t="shared" si="77"/>
        <v xml:space="preserve"> </v>
      </c>
      <c r="Y305" s="116" t="str">
        <f t="shared" si="78"/>
        <v xml:space="preserve"> </v>
      </c>
      <c r="Z305" s="116" t="str">
        <f t="shared" si="79"/>
        <v xml:space="preserve"> </v>
      </c>
      <c r="AA305" s="116" t="str">
        <f t="shared" si="80"/>
        <v xml:space="preserve"> </v>
      </c>
      <c r="AB305" s="116" t="str">
        <f t="shared" si="81"/>
        <v xml:space="preserve"> </v>
      </c>
      <c r="AC305" s="116" t="str">
        <f t="shared" si="82"/>
        <v xml:space="preserve"> </v>
      </c>
      <c r="AD305" s="116" t="str">
        <f t="shared" si="83"/>
        <v xml:space="preserve"> </v>
      </c>
      <c r="AE305" s="116" t="str">
        <f t="shared" si="84"/>
        <v xml:space="preserve"> </v>
      </c>
      <c r="AF305" s="116" t="str">
        <f t="shared" si="85"/>
        <v xml:space="preserve"> </v>
      </c>
      <c r="AG305" s="116" t="str">
        <f t="shared" si="86"/>
        <v xml:space="preserve"> </v>
      </c>
      <c r="AH305" s="121" t="str">
        <f t="shared" si="72"/>
        <v xml:space="preserve"> </v>
      </c>
    </row>
    <row r="306" spans="1:34" ht="17.100000000000001" customHeight="1" x14ac:dyDescent="0.25">
      <c r="A306" s="202">
        <f>BIODATA!A305</f>
        <v>300</v>
      </c>
      <c r="B306" s="202" t="str">
        <f>BIODATA!D305</f>
        <v>021013005</v>
      </c>
      <c r="C306" s="203" t="str">
        <f>BIODATA!E305</f>
        <v xml:space="preserve"> MASAYU NOVITA SARI</v>
      </c>
      <c r="D306" s="205" t="str">
        <f>BIODATA!G305</f>
        <v>Pemasaran</v>
      </c>
      <c r="E306" s="199"/>
      <c r="F306" s="199"/>
      <c r="G306" s="200"/>
      <c r="H306" s="200"/>
      <c r="I306" s="200"/>
      <c r="J306" s="200"/>
      <c r="K306" s="200"/>
      <c r="L306" s="200"/>
      <c r="M306" s="201"/>
      <c r="N306" s="201"/>
      <c r="O306" s="201"/>
      <c r="P306" s="201"/>
      <c r="Q306" s="201"/>
      <c r="R306" s="207" t="str">
        <f t="shared" si="73"/>
        <v xml:space="preserve"> </v>
      </c>
      <c r="S306" s="19"/>
      <c r="U306" s="116" t="str">
        <f t="shared" si="74"/>
        <v xml:space="preserve"> </v>
      </c>
      <c r="V306" s="116" t="str">
        <f t="shared" si="75"/>
        <v xml:space="preserve"> </v>
      </c>
      <c r="W306" s="116" t="str">
        <f t="shared" si="76"/>
        <v xml:space="preserve"> </v>
      </c>
      <c r="X306" s="116" t="str">
        <f t="shared" si="77"/>
        <v xml:space="preserve"> </v>
      </c>
      <c r="Y306" s="116" t="str">
        <f t="shared" si="78"/>
        <v xml:space="preserve"> </v>
      </c>
      <c r="Z306" s="116" t="str">
        <f t="shared" si="79"/>
        <v xml:space="preserve"> </v>
      </c>
      <c r="AA306" s="116" t="str">
        <f t="shared" si="80"/>
        <v xml:space="preserve"> </v>
      </c>
      <c r="AB306" s="116" t="str">
        <f t="shared" si="81"/>
        <v xml:space="preserve"> </v>
      </c>
      <c r="AC306" s="116" t="str">
        <f t="shared" si="82"/>
        <v xml:space="preserve"> </v>
      </c>
      <c r="AD306" s="116" t="str">
        <f t="shared" si="83"/>
        <v xml:space="preserve"> </v>
      </c>
      <c r="AE306" s="116" t="str">
        <f t="shared" si="84"/>
        <v xml:space="preserve"> </v>
      </c>
      <c r="AF306" s="116" t="str">
        <f t="shared" si="85"/>
        <v xml:space="preserve"> </v>
      </c>
      <c r="AG306" s="116" t="str">
        <f t="shared" si="86"/>
        <v xml:space="preserve"> </v>
      </c>
      <c r="AH306" s="121" t="str">
        <f t="shared" si="72"/>
        <v xml:space="preserve"> </v>
      </c>
    </row>
    <row r="307" spans="1:34" ht="17.100000000000001" customHeight="1" x14ac:dyDescent="0.25">
      <c r="A307" s="202">
        <f>BIODATA!A306</f>
        <v>301</v>
      </c>
      <c r="B307" s="202" t="str">
        <f>BIODATA!D306</f>
        <v>021013014</v>
      </c>
      <c r="C307" s="203" t="str">
        <f>BIODATA!E306</f>
        <v xml:space="preserve"> MELLY WAMERZA</v>
      </c>
      <c r="D307" s="205" t="str">
        <f>BIODATA!G306</f>
        <v>Pemasaran</v>
      </c>
      <c r="E307" s="199"/>
      <c r="F307" s="199"/>
      <c r="G307" s="200"/>
      <c r="H307" s="200"/>
      <c r="I307" s="200"/>
      <c r="J307" s="200"/>
      <c r="K307" s="200"/>
      <c r="L307" s="200"/>
      <c r="M307" s="201"/>
      <c r="N307" s="201"/>
      <c r="O307" s="201"/>
      <c r="P307" s="201"/>
      <c r="Q307" s="201"/>
      <c r="R307" s="207" t="str">
        <f t="shared" si="73"/>
        <v xml:space="preserve"> </v>
      </c>
      <c r="S307" s="19"/>
      <c r="U307" s="116" t="str">
        <f t="shared" si="74"/>
        <v xml:space="preserve"> </v>
      </c>
      <c r="V307" s="116" t="str">
        <f t="shared" si="75"/>
        <v xml:space="preserve"> </v>
      </c>
      <c r="W307" s="116" t="str">
        <f t="shared" si="76"/>
        <v xml:space="preserve"> </v>
      </c>
      <c r="X307" s="116" t="str">
        <f t="shared" si="77"/>
        <v xml:space="preserve"> </v>
      </c>
      <c r="Y307" s="116" t="str">
        <f t="shared" si="78"/>
        <v xml:space="preserve"> </v>
      </c>
      <c r="Z307" s="116" t="str">
        <f t="shared" si="79"/>
        <v xml:space="preserve"> </v>
      </c>
      <c r="AA307" s="116" t="str">
        <f t="shared" si="80"/>
        <v xml:space="preserve"> </v>
      </c>
      <c r="AB307" s="116" t="str">
        <f t="shared" si="81"/>
        <v xml:space="preserve"> </v>
      </c>
      <c r="AC307" s="116" t="str">
        <f t="shared" si="82"/>
        <v xml:space="preserve"> </v>
      </c>
      <c r="AD307" s="116" t="str">
        <f t="shared" si="83"/>
        <v xml:space="preserve"> </v>
      </c>
      <c r="AE307" s="116" t="str">
        <f t="shared" si="84"/>
        <v xml:space="preserve"> </v>
      </c>
      <c r="AF307" s="116" t="str">
        <f t="shared" si="85"/>
        <v xml:space="preserve"> </v>
      </c>
      <c r="AG307" s="116" t="str">
        <f t="shared" si="86"/>
        <v xml:space="preserve"> </v>
      </c>
      <c r="AH307" s="121" t="str">
        <f t="shared" si="72"/>
        <v xml:space="preserve"> </v>
      </c>
    </row>
    <row r="308" spans="1:34" ht="17.100000000000001" customHeight="1" x14ac:dyDescent="0.25">
      <c r="A308" s="202">
        <f>BIODATA!A307</f>
        <v>302</v>
      </c>
      <c r="B308" s="202" t="str">
        <f>BIODATA!D307</f>
        <v>021013023</v>
      </c>
      <c r="C308" s="203" t="str">
        <f>BIODATA!E307</f>
        <v xml:space="preserve"> MUHAMMAD ANGGA APRI ERWANTO</v>
      </c>
      <c r="D308" s="205" t="str">
        <f>BIODATA!G307</f>
        <v>Pemasaran</v>
      </c>
      <c r="E308" s="199"/>
      <c r="F308" s="199"/>
      <c r="G308" s="200"/>
      <c r="H308" s="200"/>
      <c r="I308" s="200"/>
      <c r="J308" s="200"/>
      <c r="K308" s="200"/>
      <c r="L308" s="200"/>
      <c r="M308" s="201"/>
      <c r="N308" s="201"/>
      <c r="O308" s="201"/>
      <c r="P308" s="201"/>
      <c r="Q308" s="201"/>
      <c r="R308" s="207" t="str">
        <f t="shared" si="73"/>
        <v xml:space="preserve"> </v>
      </c>
      <c r="S308" s="19"/>
      <c r="U308" s="116" t="str">
        <f t="shared" si="74"/>
        <v xml:space="preserve"> </v>
      </c>
      <c r="V308" s="116" t="str">
        <f t="shared" si="75"/>
        <v xml:space="preserve"> </v>
      </c>
      <c r="W308" s="116" t="str">
        <f t="shared" si="76"/>
        <v xml:space="preserve"> </v>
      </c>
      <c r="X308" s="116" t="str">
        <f t="shared" si="77"/>
        <v xml:space="preserve"> </v>
      </c>
      <c r="Y308" s="116" t="str">
        <f t="shared" si="78"/>
        <v xml:space="preserve"> </v>
      </c>
      <c r="Z308" s="116" t="str">
        <f t="shared" si="79"/>
        <v xml:space="preserve"> </v>
      </c>
      <c r="AA308" s="116" t="str">
        <f t="shared" si="80"/>
        <v xml:space="preserve"> </v>
      </c>
      <c r="AB308" s="116" t="str">
        <f t="shared" si="81"/>
        <v xml:space="preserve"> </v>
      </c>
      <c r="AC308" s="116" t="str">
        <f t="shared" si="82"/>
        <v xml:space="preserve"> </v>
      </c>
      <c r="AD308" s="116" t="str">
        <f t="shared" si="83"/>
        <v xml:space="preserve"> </v>
      </c>
      <c r="AE308" s="116" t="str">
        <f t="shared" si="84"/>
        <v xml:space="preserve"> </v>
      </c>
      <c r="AF308" s="116" t="str">
        <f t="shared" si="85"/>
        <v xml:space="preserve"> </v>
      </c>
      <c r="AG308" s="116" t="str">
        <f t="shared" si="86"/>
        <v xml:space="preserve"> </v>
      </c>
      <c r="AH308" s="121" t="str">
        <f t="shared" si="72"/>
        <v xml:space="preserve"> </v>
      </c>
    </row>
    <row r="309" spans="1:34" ht="17.100000000000001" customHeight="1" x14ac:dyDescent="0.25">
      <c r="A309" s="202">
        <f>BIODATA!A308</f>
        <v>303</v>
      </c>
      <c r="B309" s="202" t="str">
        <f>BIODATA!D308</f>
        <v>021013032</v>
      </c>
      <c r="C309" s="203" t="str">
        <f>BIODATA!E308</f>
        <v xml:space="preserve"> RAHMAD SAFUTRA</v>
      </c>
      <c r="D309" s="205" t="str">
        <f>BIODATA!G308</f>
        <v>Pemasaran</v>
      </c>
      <c r="E309" s="199"/>
      <c r="F309" s="199"/>
      <c r="G309" s="200"/>
      <c r="H309" s="200"/>
      <c r="I309" s="200"/>
      <c r="J309" s="200"/>
      <c r="K309" s="200"/>
      <c r="L309" s="200"/>
      <c r="M309" s="201"/>
      <c r="N309" s="201"/>
      <c r="O309" s="201"/>
      <c r="P309" s="201"/>
      <c r="Q309" s="201"/>
      <c r="R309" s="207" t="str">
        <f t="shared" si="73"/>
        <v xml:space="preserve"> </v>
      </c>
      <c r="S309" s="19"/>
      <c r="U309" s="116" t="str">
        <f t="shared" si="74"/>
        <v xml:space="preserve"> </v>
      </c>
      <c r="V309" s="116" t="str">
        <f t="shared" si="75"/>
        <v xml:space="preserve"> </v>
      </c>
      <c r="W309" s="116" t="str">
        <f t="shared" si="76"/>
        <v xml:space="preserve"> </v>
      </c>
      <c r="X309" s="116" t="str">
        <f t="shared" si="77"/>
        <v xml:space="preserve"> </v>
      </c>
      <c r="Y309" s="116" t="str">
        <f t="shared" si="78"/>
        <v xml:space="preserve"> </v>
      </c>
      <c r="Z309" s="116" t="str">
        <f t="shared" si="79"/>
        <v xml:space="preserve"> </v>
      </c>
      <c r="AA309" s="116" t="str">
        <f t="shared" si="80"/>
        <v xml:space="preserve"> </v>
      </c>
      <c r="AB309" s="116" t="str">
        <f t="shared" si="81"/>
        <v xml:space="preserve"> </v>
      </c>
      <c r="AC309" s="116" t="str">
        <f t="shared" si="82"/>
        <v xml:space="preserve"> </v>
      </c>
      <c r="AD309" s="116" t="str">
        <f t="shared" si="83"/>
        <v xml:space="preserve"> </v>
      </c>
      <c r="AE309" s="116" t="str">
        <f t="shared" si="84"/>
        <v xml:space="preserve"> </v>
      </c>
      <c r="AF309" s="116" t="str">
        <f t="shared" si="85"/>
        <v xml:space="preserve"> </v>
      </c>
      <c r="AG309" s="116" t="str">
        <f t="shared" si="86"/>
        <v xml:space="preserve"> </v>
      </c>
      <c r="AH309" s="121" t="str">
        <f t="shared" si="72"/>
        <v xml:space="preserve"> </v>
      </c>
    </row>
    <row r="310" spans="1:34" ht="17.100000000000001" customHeight="1" x14ac:dyDescent="0.25">
      <c r="A310" s="202">
        <f>BIODATA!A309</f>
        <v>304</v>
      </c>
      <c r="B310" s="202" t="str">
        <f>BIODATA!D309</f>
        <v>021013049</v>
      </c>
      <c r="C310" s="203" t="str">
        <f>BIODATA!E309</f>
        <v xml:space="preserve"> RINA SAHRITA</v>
      </c>
      <c r="D310" s="205" t="str">
        <f>BIODATA!G309</f>
        <v>Pemasaran</v>
      </c>
      <c r="E310" s="199"/>
      <c r="F310" s="199"/>
      <c r="G310" s="200"/>
      <c r="H310" s="200"/>
      <c r="I310" s="200"/>
      <c r="J310" s="200"/>
      <c r="K310" s="200"/>
      <c r="L310" s="200"/>
      <c r="M310" s="201"/>
      <c r="N310" s="201"/>
      <c r="O310" s="201"/>
      <c r="P310" s="201"/>
      <c r="Q310" s="201"/>
      <c r="R310" s="207" t="str">
        <f t="shared" si="73"/>
        <v xml:space="preserve"> </v>
      </c>
      <c r="S310" s="19"/>
      <c r="U310" s="116" t="str">
        <f t="shared" si="74"/>
        <v xml:space="preserve"> </v>
      </c>
      <c r="V310" s="116" t="str">
        <f t="shared" si="75"/>
        <v xml:space="preserve"> </v>
      </c>
      <c r="W310" s="116" t="str">
        <f t="shared" si="76"/>
        <v xml:space="preserve"> </v>
      </c>
      <c r="X310" s="116" t="str">
        <f t="shared" si="77"/>
        <v xml:space="preserve"> </v>
      </c>
      <c r="Y310" s="116" t="str">
        <f t="shared" si="78"/>
        <v xml:space="preserve"> </v>
      </c>
      <c r="Z310" s="116" t="str">
        <f t="shared" si="79"/>
        <v xml:space="preserve"> </v>
      </c>
      <c r="AA310" s="116" t="str">
        <f t="shared" si="80"/>
        <v xml:space="preserve"> </v>
      </c>
      <c r="AB310" s="116" t="str">
        <f t="shared" si="81"/>
        <v xml:space="preserve"> </v>
      </c>
      <c r="AC310" s="116" t="str">
        <f t="shared" si="82"/>
        <v xml:space="preserve"> </v>
      </c>
      <c r="AD310" s="116" t="str">
        <f t="shared" si="83"/>
        <v xml:space="preserve"> </v>
      </c>
      <c r="AE310" s="116" t="str">
        <f t="shared" si="84"/>
        <v xml:space="preserve"> </v>
      </c>
      <c r="AF310" s="116" t="str">
        <f t="shared" si="85"/>
        <v xml:space="preserve"> </v>
      </c>
      <c r="AG310" s="116" t="str">
        <f t="shared" si="86"/>
        <v xml:space="preserve"> </v>
      </c>
      <c r="AH310" s="121" t="str">
        <f t="shared" si="72"/>
        <v xml:space="preserve"> </v>
      </c>
    </row>
    <row r="311" spans="1:34" ht="17.100000000000001" customHeight="1" x14ac:dyDescent="0.25">
      <c r="A311" s="202">
        <f>BIODATA!A310</f>
        <v>305</v>
      </c>
      <c r="B311" s="202" t="str">
        <f>BIODATA!D310</f>
        <v>021013058</v>
      </c>
      <c r="C311" s="203" t="str">
        <f>BIODATA!E310</f>
        <v xml:space="preserve"> SERLI SEPTIANI</v>
      </c>
      <c r="D311" s="205" t="str">
        <f>BIODATA!G310</f>
        <v>Pemasaran</v>
      </c>
      <c r="E311" s="199"/>
      <c r="F311" s="199"/>
      <c r="G311" s="200"/>
      <c r="H311" s="200"/>
      <c r="I311" s="200"/>
      <c r="J311" s="200"/>
      <c r="K311" s="200"/>
      <c r="L311" s="200"/>
      <c r="M311" s="201"/>
      <c r="N311" s="201"/>
      <c r="O311" s="201"/>
      <c r="P311" s="201"/>
      <c r="Q311" s="201"/>
      <c r="R311" s="207" t="str">
        <f t="shared" si="73"/>
        <v xml:space="preserve"> </v>
      </c>
      <c r="S311" s="19"/>
      <c r="U311" s="116" t="str">
        <f t="shared" si="74"/>
        <v xml:space="preserve"> </v>
      </c>
      <c r="V311" s="116" t="str">
        <f t="shared" si="75"/>
        <v xml:space="preserve"> </v>
      </c>
      <c r="W311" s="116" t="str">
        <f t="shared" si="76"/>
        <v xml:space="preserve"> </v>
      </c>
      <c r="X311" s="116" t="str">
        <f t="shared" si="77"/>
        <v xml:space="preserve"> </v>
      </c>
      <c r="Y311" s="116" t="str">
        <f t="shared" si="78"/>
        <v xml:space="preserve"> </v>
      </c>
      <c r="Z311" s="116" t="str">
        <f t="shared" si="79"/>
        <v xml:space="preserve"> </v>
      </c>
      <c r="AA311" s="116" t="str">
        <f t="shared" si="80"/>
        <v xml:space="preserve"> </v>
      </c>
      <c r="AB311" s="116" t="str">
        <f t="shared" si="81"/>
        <v xml:space="preserve"> </v>
      </c>
      <c r="AC311" s="116" t="str">
        <f t="shared" si="82"/>
        <v xml:space="preserve"> </v>
      </c>
      <c r="AD311" s="116" t="str">
        <f t="shared" si="83"/>
        <v xml:space="preserve"> </v>
      </c>
      <c r="AE311" s="116" t="str">
        <f t="shared" si="84"/>
        <v xml:space="preserve"> </v>
      </c>
      <c r="AF311" s="116" t="str">
        <f t="shared" si="85"/>
        <v xml:space="preserve"> </v>
      </c>
      <c r="AG311" s="116" t="str">
        <f t="shared" si="86"/>
        <v xml:space="preserve"> </v>
      </c>
      <c r="AH311" s="121" t="str">
        <f t="shared" si="72"/>
        <v xml:space="preserve"> </v>
      </c>
    </row>
    <row r="312" spans="1:34" ht="17.100000000000001" customHeight="1" x14ac:dyDescent="0.25">
      <c r="A312" s="202">
        <f>BIODATA!A311</f>
        <v>306</v>
      </c>
      <c r="B312" s="202" t="str">
        <f>BIODATA!D311</f>
        <v>021013067</v>
      </c>
      <c r="C312" s="203" t="str">
        <f>BIODATA!E311</f>
        <v xml:space="preserve"> SITI RAHMA. M</v>
      </c>
      <c r="D312" s="205" t="str">
        <f>BIODATA!G311</f>
        <v>Pemasaran</v>
      </c>
      <c r="E312" s="199"/>
      <c r="F312" s="199"/>
      <c r="G312" s="200"/>
      <c r="H312" s="200"/>
      <c r="I312" s="200"/>
      <c r="J312" s="200"/>
      <c r="K312" s="200"/>
      <c r="L312" s="200"/>
      <c r="M312" s="201"/>
      <c r="N312" s="201"/>
      <c r="O312" s="201"/>
      <c r="P312" s="201"/>
      <c r="Q312" s="201"/>
      <c r="R312" s="207" t="str">
        <f t="shared" si="73"/>
        <v xml:space="preserve"> </v>
      </c>
      <c r="S312" s="19"/>
      <c r="U312" s="116" t="str">
        <f t="shared" si="74"/>
        <v xml:space="preserve"> </v>
      </c>
      <c r="V312" s="116" t="str">
        <f t="shared" si="75"/>
        <v xml:space="preserve"> </v>
      </c>
      <c r="W312" s="116" t="str">
        <f t="shared" si="76"/>
        <v xml:space="preserve"> </v>
      </c>
      <c r="X312" s="116" t="str">
        <f t="shared" si="77"/>
        <v xml:space="preserve"> </v>
      </c>
      <c r="Y312" s="116" t="str">
        <f t="shared" si="78"/>
        <v xml:space="preserve"> </v>
      </c>
      <c r="Z312" s="116" t="str">
        <f t="shared" si="79"/>
        <v xml:space="preserve"> </v>
      </c>
      <c r="AA312" s="116" t="str">
        <f t="shared" si="80"/>
        <v xml:space="preserve"> </v>
      </c>
      <c r="AB312" s="116" t="str">
        <f t="shared" si="81"/>
        <v xml:space="preserve"> </v>
      </c>
      <c r="AC312" s="116" t="str">
        <f t="shared" si="82"/>
        <v xml:space="preserve"> </v>
      </c>
      <c r="AD312" s="116" t="str">
        <f t="shared" si="83"/>
        <v xml:space="preserve"> </v>
      </c>
      <c r="AE312" s="116" t="str">
        <f t="shared" si="84"/>
        <v xml:space="preserve"> </v>
      </c>
      <c r="AF312" s="116" t="str">
        <f t="shared" si="85"/>
        <v xml:space="preserve"> </v>
      </c>
      <c r="AG312" s="116" t="str">
        <f t="shared" si="86"/>
        <v xml:space="preserve"> </v>
      </c>
      <c r="AH312" s="121" t="str">
        <f t="shared" si="72"/>
        <v xml:space="preserve"> </v>
      </c>
    </row>
    <row r="313" spans="1:34" ht="17.100000000000001" customHeight="1" x14ac:dyDescent="0.25">
      <c r="A313" s="202">
        <f>BIODATA!A312</f>
        <v>307</v>
      </c>
      <c r="B313" s="202" t="str">
        <f>BIODATA!D312</f>
        <v>021013076</v>
      </c>
      <c r="C313" s="203" t="str">
        <f>BIODATA!E312</f>
        <v xml:space="preserve"> ULAN TARI</v>
      </c>
      <c r="D313" s="205" t="str">
        <f>BIODATA!G312</f>
        <v>Pemasaran</v>
      </c>
      <c r="E313" s="199"/>
      <c r="F313" s="199"/>
      <c r="G313" s="200"/>
      <c r="H313" s="200"/>
      <c r="I313" s="200"/>
      <c r="J313" s="200"/>
      <c r="K313" s="200"/>
      <c r="L313" s="200"/>
      <c r="M313" s="201"/>
      <c r="N313" s="201"/>
      <c r="O313" s="201"/>
      <c r="P313" s="201"/>
      <c r="Q313" s="201"/>
      <c r="R313" s="207" t="str">
        <f t="shared" si="73"/>
        <v xml:space="preserve"> </v>
      </c>
      <c r="S313" s="19"/>
      <c r="U313" s="116" t="str">
        <f t="shared" si="74"/>
        <v xml:space="preserve"> </v>
      </c>
      <c r="V313" s="116" t="str">
        <f t="shared" si="75"/>
        <v xml:space="preserve"> </v>
      </c>
      <c r="W313" s="116" t="str">
        <f t="shared" si="76"/>
        <v xml:space="preserve"> </v>
      </c>
      <c r="X313" s="116" t="str">
        <f t="shared" si="77"/>
        <v xml:space="preserve"> </v>
      </c>
      <c r="Y313" s="116" t="str">
        <f t="shared" si="78"/>
        <v xml:space="preserve"> </v>
      </c>
      <c r="Z313" s="116" t="str">
        <f t="shared" si="79"/>
        <v xml:space="preserve"> </v>
      </c>
      <c r="AA313" s="116" t="str">
        <f t="shared" si="80"/>
        <v xml:space="preserve"> </v>
      </c>
      <c r="AB313" s="116" t="str">
        <f t="shared" si="81"/>
        <v xml:space="preserve"> </v>
      </c>
      <c r="AC313" s="116" t="str">
        <f t="shared" si="82"/>
        <v xml:space="preserve"> </v>
      </c>
      <c r="AD313" s="116" t="str">
        <f t="shared" si="83"/>
        <v xml:space="preserve"> </v>
      </c>
      <c r="AE313" s="116" t="str">
        <f t="shared" si="84"/>
        <v xml:space="preserve"> </v>
      </c>
      <c r="AF313" s="116" t="str">
        <f t="shared" si="85"/>
        <v xml:space="preserve"> </v>
      </c>
      <c r="AG313" s="116" t="str">
        <f t="shared" si="86"/>
        <v xml:space="preserve"> </v>
      </c>
      <c r="AH313" s="121" t="str">
        <f t="shared" si="72"/>
        <v xml:space="preserve"> </v>
      </c>
    </row>
    <row r="314" spans="1:34" ht="17.100000000000001" customHeight="1" x14ac:dyDescent="0.25">
      <c r="A314" s="202">
        <f>BIODATA!A313</f>
        <v>308</v>
      </c>
      <c r="B314" s="202" t="str">
        <f>BIODATA!D313</f>
        <v>021013085</v>
      </c>
      <c r="C314" s="203" t="str">
        <f>BIODATA!E313</f>
        <v xml:space="preserve"> WILIS KRISTIN</v>
      </c>
      <c r="D314" s="205" t="str">
        <f>BIODATA!G313</f>
        <v>Pemasaran</v>
      </c>
      <c r="E314" s="199"/>
      <c r="F314" s="199"/>
      <c r="G314" s="200"/>
      <c r="H314" s="200"/>
      <c r="I314" s="200"/>
      <c r="J314" s="200"/>
      <c r="K314" s="200"/>
      <c r="L314" s="200"/>
      <c r="M314" s="201"/>
      <c r="N314" s="201"/>
      <c r="O314" s="201"/>
      <c r="P314" s="201"/>
      <c r="Q314" s="201"/>
      <c r="R314" s="207" t="str">
        <f t="shared" si="73"/>
        <v xml:space="preserve"> </v>
      </c>
      <c r="S314" s="19"/>
      <c r="U314" s="116" t="str">
        <f t="shared" si="74"/>
        <v xml:space="preserve"> </v>
      </c>
      <c r="V314" s="116" t="str">
        <f t="shared" si="75"/>
        <v xml:space="preserve"> </v>
      </c>
      <c r="W314" s="116" t="str">
        <f t="shared" si="76"/>
        <v xml:space="preserve"> </v>
      </c>
      <c r="X314" s="116" t="str">
        <f t="shared" si="77"/>
        <v xml:space="preserve"> </v>
      </c>
      <c r="Y314" s="116" t="str">
        <f t="shared" si="78"/>
        <v xml:space="preserve"> </v>
      </c>
      <c r="Z314" s="116" t="str">
        <f t="shared" si="79"/>
        <v xml:space="preserve"> </v>
      </c>
      <c r="AA314" s="116" t="str">
        <f t="shared" si="80"/>
        <v xml:space="preserve"> </v>
      </c>
      <c r="AB314" s="116" t="str">
        <f t="shared" si="81"/>
        <v xml:space="preserve"> </v>
      </c>
      <c r="AC314" s="116" t="str">
        <f t="shared" si="82"/>
        <v xml:space="preserve"> </v>
      </c>
      <c r="AD314" s="116" t="str">
        <f t="shared" si="83"/>
        <v xml:space="preserve"> </v>
      </c>
      <c r="AE314" s="116" t="str">
        <f t="shared" si="84"/>
        <v xml:space="preserve"> </v>
      </c>
      <c r="AF314" s="116" t="str">
        <f t="shared" si="85"/>
        <v xml:space="preserve"> </v>
      </c>
      <c r="AG314" s="116" t="str">
        <f t="shared" si="86"/>
        <v xml:space="preserve"> </v>
      </c>
      <c r="AH314" s="121" t="str">
        <f t="shared" si="72"/>
        <v xml:space="preserve"> </v>
      </c>
    </row>
    <row r="315" spans="1:34" ht="17.100000000000001" customHeight="1" x14ac:dyDescent="0.25">
      <c r="A315" s="202">
        <f>BIODATA!A314</f>
        <v>309</v>
      </c>
      <c r="B315" s="202" t="str">
        <f>BIODATA!D314</f>
        <v>021013094</v>
      </c>
      <c r="C315" s="203" t="str">
        <f>BIODATA!E314</f>
        <v xml:space="preserve"> YOSI APRIANTI</v>
      </c>
      <c r="D315" s="205" t="str">
        <f>BIODATA!G314</f>
        <v>Pemasaran</v>
      </c>
      <c r="E315" s="199"/>
      <c r="F315" s="199"/>
      <c r="G315" s="200"/>
      <c r="H315" s="200"/>
      <c r="I315" s="200"/>
      <c r="J315" s="200"/>
      <c r="K315" s="200"/>
      <c r="L315" s="200"/>
      <c r="M315" s="201"/>
      <c r="N315" s="201"/>
      <c r="O315" s="201"/>
      <c r="P315" s="201"/>
      <c r="Q315" s="201"/>
      <c r="R315" s="207" t="str">
        <f t="shared" si="73"/>
        <v xml:space="preserve"> </v>
      </c>
      <c r="S315" s="19"/>
      <c r="U315" s="116" t="str">
        <f t="shared" si="74"/>
        <v xml:space="preserve"> </v>
      </c>
      <c r="V315" s="116" t="str">
        <f t="shared" si="75"/>
        <v xml:space="preserve"> </v>
      </c>
      <c r="W315" s="116" t="str">
        <f t="shared" si="76"/>
        <v xml:space="preserve"> </v>
      </c>
      <c r="X315" s="116" t="str">
        <f t="shared" si="77"/>
        <v xml:space="preserve"> </v>
      </c>
      <c r="Y315" s="116" t="str">
        <f t="shared" si="78"/>
        <v xml:space="preserve"> </v>
      </c>
      <c r="Z315" s="116" t="str">
        <f t="shared" si="79"/>
        <v xml:space="preserve"> </v>
      </c>
      <c r="AA315" s="116" t="str">
        <f t="shared" si="80"/>
        <v xml:space="preserve"> </v>
      </c>
      <c r="AB315" s="116" t="str">
        <f t="shared" si="81"/>
        <v xml:space="preserve"> </v>
      </c>
      <c r="AC315" s="116" t="str">
        <f t="shared" si="82"/>
        <v xml:space="preserve"> </v>
      </c>
      <c r="AD315" s="116" t="str">
        <f t="shared" si="83"/>
        <v xml:space="preserve"> </v>
      </c>
      <c r="AE315" s="116" t="str">
        <f t="shared" si="84"/>
        <v xml:space="preserve"> </v>
      </c>
      <c r="AF315" s="116" t="str">
        <f t="shared" si="85"/>
        <v xml:space="preserve"> </v>
      </c>
      <c r="AG315" s="116" t="str">
        <f t="shared" si="86"/>
        <v xml:space="preserve"> </v>
      </c>
      <c r="AH315" s="121" t="str">
        <f t="shared" si="72"/>
        <v xml:space="preserve"> </v>
      </c>
    </row>
    <row r="316" spans="1:34" ht="17.100000000000001" customHeight="1" x14ac:dyDescent="0.25">
      <c r="A316" s="202">
        <f>BIODATA!A315</f>
        <v>310</v>
      </c>
      <c r="B316" s="202" t="str">
        <f>BIODATA!D315</f>
        <v>021013103</v>
      </c>
      <c r="C316" s="203" t="str">
        <f>BIODATA!E315</f>
        <v xml:space="preserve"> ZULFIKAR</v>
      </c>
      <c r="D316" s="205" t="str">
        <f>BIODATA!G315</f>
        <v>Pemasaran</v>
      </c>
      <c r="E316" s="199"/>
      <c r="F316" s="199"/>
      <c r="G316" s="200"/>
      <c r="H316" s="200"/>
      <c r="I316" s="200"/>
      <c r="J316" s="200"/>
      <c r="K316" s="200"/>
      <c r="L316" s="200"/>
      <c r="M316" s="201"/>
      <c r="N316" s="201"/>
      <c r="O316" s="201"/>
      <c r="P316" s="201"/>
      <c r="Q316" s="201"/>
      <c r="R316" s="207" t="str">
        <f t="shared" si="73"/>
        <v xml:space="preserve"> </v>
      </c>
      <c r="S316" s="19"/>
      <c r="U316" s="116" t="str">
        <f t="shared" si="74"/>
        <v xml:space="preserve"> </v>
      </c>
      <c r="V316" s="116" t="str">
        <f t="shared" si="75"/>
        <v xml:space="preserve"> </v>
      </c>
      <c r="W316" s="116" t="str">
        <f t="shared" si="76"/>
        <v xml:space="preserve"> </v>
      </c>
      <c r="X316" s="116" t="str">
        <f t="shared" si="77"/>
        <v xml:space="preserve"> </v>
      </c>
      <c r="Y316" s="116" t="str">
        <f t="shared" si="78"/>
        <v xml:space="preserve"> </v>
      </c>
      <c r="Z316" s="116" t="str">
        <f t="shared" si="79"/>
        <v xml:space="preserve"> </v>
      </c>
      <c r="AA316" s="116" t="str">
        <f t="shared" si="80"/>
        <v xml:space="preserve"> </v>
      </c>
      <c r="AB316" s="116" t="str">
        <f t="shared" si="81"/>
        <v xml:space="preserve"> </v>
      </c>
      <c r="AC316" s="116" t="str">
        <f t="shared" si="82"/>
        <v xml:space="preserve"> </v>
      </c>
      <c r="AD316" s="116" t="str">
        <f t="shared" si="83"/>
        <v xml:space="preserve"> </v>
      </c>
      <c r="AE316" s="116" t="str">
        <f t="shared" si="84"/>
        <v xml:space="preserve"> </v>
      </c>
      <c r="AF316" s="116" t="str">
        <f t="shared" si="85"/>
        <v xml:space="preserve"> </v>
      </c>
      <c r="AG316" s="116" t="str">
        <f t="shared" si="86"/>
        <v xml:space="preserve"> </v>
      </c>
      <c r="AH316" s="121" t="str">
        <f t="shared" si="72"/>
        <v xml:space="preserve"> </v>
      </c>
    </row>
    <row r="317" spans="1:34" ht="17.100000000000001" customHeight="1" x14ac:dyDescent="0.25">
      <c r="A317" s="202">
        <f>BIODATA!A316</f>
        <v>311</v>
      </c>
      <c r="B317" s="202" t="str">
        <f>BIODATA!D316</f>
        <v>021013112</v>
      </c>
      <c r="C317" s="203" t="str">
        <f>BIODATA!E316</f>
        <v xml:space="preserve"> AHMAD ZAKARIA</v>
      </c>
      <c r="D317" s="205" t="str">
        <f>BIODATA!G316</f>
        <v>Pemasaran</v>
      </c>
      <c r="E317" s="199"/>
      <c r="F317" s="199"/>
      <c r="G317" s="200"/>
      <c r="H317" s="200"/>
      <c r="I317" s="200"/>
      <c r="J317" s="200"/>
      <c r="K317" s="200"/>
      <c r="L317" s="200"/>
      <c r="M317" s="201"/>
      <c r="N317" s="201"/>
      <c r="O317" s="201"/>
      <c r="P317" s="201"/>
      <c r="Q317" s="201"/>
      <c r="R317" s="207" t="str">
        <f t="shared" si="73"/>
        <v xml:space="preserve"> </v>
      </c>
      <c r="S317" s="19"/>
      <c r="U317" s="116" t="str">
        <f t="shared" si="74"/>
        <v xml:space="preserve"> </v>
      </c>
      <c r="V317" s="116" t="str">
        <f t="shared" si="75"/>
        <v xml:space="preserve"> </v>
      </c>
      <c r="W317" s="116" t="str">
        <f t="shared" si="76"/>
        <v xml:space="preserve"> </v>
      </c>
      <c r="X317" s="116" t="str">
        <f t="shared" si="77"/>
        <v xml:space="preserve"> </v>
      </c>
      <c r="Y317" s="116" t="str">
        <f t="shared" si="78"/>
        <v xml:space="preserve"> </v>
      </c>
      <c r="Z317" s="116" t="str">
        <f t="shared" si="79"/>
        <v xml:space="preserve"> </v>
      </c>
      <c r="AA317" s="116" t="str">
        <f t="shared" si="80"/>
        <v xml:space="preserve"> </v>
      </c>
      <c r="AB317" s="116" t="str">
        <f t="shared" si="81"/>
        <v xml:space="preserve"> </v>
      </c>
      <c r="AC317" s="116" t="str">
        <f t="shared" si="82"/>
        <v xml:space="preserve"> </v>
      </c>
      <c r="AD317" s="116" t="str">
        <f t="shared" si="83"/>
        <v xml:space="preserve"> </v>
      </c>
      <c r="AE317" s="116" t="str">
        <f t="shared" si="84"/>
        <v xml:space="preserve"> </v>
      </c>
      <c r="AF317" s="116" t="str">
        <f t="shared" si="85"/>
        <v xml:space="preserve"> </v>
      </c>
      <c r="AG317" s="116" t="str">
        <f t="shared" si="86"/>
        <v xml:space="preserve"> </v>
      </c>
      <c r="AH317" s="121" t="str">
        <f t="shared" si="72"/>
        <v xml:space="preserve"> </v>
      </c>
    </row>
    <row r="318" spans="1:34" ht="17.100000000000001" customHeight="1" x14ac:dyDescent="0.25">
      <c r="A318" s="202">
        <f>BIODATA!A317</f>
        <v>312</v>
      </c>
      <c r="B318" s="202" t="str">
        <f>BIODATA!D317</f>
        <v>021013129</v>
      </c>
      <c r="C318" s="203" t="str">
        <f>BIODATA!E317</f>
        <v xml:space="preserve"> ALHIKMATUH FADILLAH</v>
      </c>
      <c r="D318" s="205" t="str">
        <f>BIODATA!G317</f>
        <v>Pemasaran</v>
      </c>
      <c r="E318" s="199"/>
      <c r="F318" s="199"/>
      <c r="G318" s="200"/>
      <c r="H318" s="200"/>
      <c r="I318" s="200"/>
      <c r="J318" s="200"/>
      <c r="K318" s="200"/>
      <c r="L318" s="200"/>
      <c r="M318" s="201"/>
      <c r="N318" s="201"/>
      <c r="O318" s="201"/>
      <c r="P318" s="201"/>
      <c r="Q318" s="201"/>
      <c r="R318" s="207" t="str">
        <f t="shared" si="73"/>
        <v xml:space="preserve"> </v>
      </c>
      <c r="S318" s="19"/>
      <c r="U318" s="116" t="str">
        <f t="shared" si="74"/>
        <v xml:space="preserve"> </v>
      </c>
      <c r="V318" s="116" t="str">
        <f t="shared" si="75"/>
        <v xml:space="preserve"> </v>
      </c>
      <c r="W318" s="116" t="str">
        <f t="shared" si="76"/>
        <v xml:space="preserve"> </v>
      </c>
      <c r="X318" s="116" t="str">
        <f t="shared" si="77"/>
        <v xml:space="preserve"> </v>
      </c>
      <c r="Y318" s="116" t="str">
        <f t="shared" si="78"/>
        <v xml:space="preserve"> </v>
      </c>
      <c r="Z318" s="116" t="str">
        <f t="shared" si="79"/>
        <v xml:space="preserve"> </v>
      </c>
      <c r="AA318" s="116" t="str">
        <f t="shared" si="80"/>
        <v xml:space="preserve"> </v>
      </c>
      <c r="AB318" s="116" t="str">
        <f t="shared" si="81"/>
        <v xml:space="preserve"> </v>
      </c>
      <c r="AC318" s="116" t="str">
        <f t="shared" si="82"/>
        <v xml:space="preserve"> </v>
      </c>
      <c r="AD318" s="116" t="str">
        <f t="shared" si="83"/>
        <v xml:space="preserve"> </v>
      </c>
      <c r="AE318" s="116" t="str">
        <f t="shared" si="84"/>
        <v xml:space="preserve"> </v>
      </c>
      <c r="AF318" s="116" t="str">
        <f t="shared" si="85"/>
        <v xml:space="preserve"> </v>
      </c>
      <c r="AG318" s="116" t="str">
        <f t="shared" si="86"/>
        <v xml:space="preserve"> </v>
      </c>
      <c r="AH318" s="121" t="str">
        <f t="shared" si="72"/>
        <v xml:space="preserve"> </v>
      </c>
    </row>
    <row r="319" spans="1:34" ht="17.100000000000001" customHeight="1" x14ac:dyDescent="0.25">
      <c r="A319" s="202">
        <f>BIODATA!A318</f>
        <v>313</v>
      </c>
      <c r="B319" s="202" t="str">
        <f>BIODATA!D318</f>
        <v>021013138</v>
      </c>
      <c r="C319" s="203" t="str">
        <f>BIODATA!E318</f>
        <v xml:space="preserve"> CHRISTIAN VIERI</v>
      </c>
      <c r="D319" s="205" t="str">
        <f>BIODATA!G318</f>
        <v>Pemasaran</v>
      </c>
      <c r="E319" s="199"/>
      <c r="F319" s="199"/>
      <c r="G319" s="200"/>
      <c r="H319" s="200"/>
      <c r="I319" s="200"/>
      <c r="J319" s="200"/>
      <c r="K319" s="200"/>
      <c r="L319" s="200"/>
      <c r="M319" s="201"/>
      <c r="N319" s="201"/>
      <c r="O319" s="201"/>
      <c r="P319" s="201"/>
      <c r="Q319" s="201"/>
      <c r="R319" s="207" t="str">
        <f t="shared" si="73"/>
        <v xml:space="preserve"> </v>
      </c>
      <c r="S319" s="19"/>
      <c r="U319" s="116" t="str">
        <f t="shared" si="74"/>
        <v xml:space="preserve"> </v>
      </c>
      <c r="V319" s="116" t="str">
        <f t="shared" si="75"/>
        <v xml:space="preserve"> </v>
      </c>
      <c r="W319" s="116" t="str">
        <f t="shared" si="76"/>
        <v xml:space="preserve"> </v>
      </c>
      <c r="X319" s="116" t="str">
        <f t="shared" si="77"/>
        <v xml:space="preserve"> </v>
      </c>
      <c r="Y319" s="116" t="str">
        <f t="shared" si="78"/>
        <v xml:space="preserve"> </v>
      </c>
      <c r="Z319" s="116" t="str">
        <f t="shared" si="79"/>
        <v xml:space="preserve"> </v>
      </c>
      <c r="AA319" s="116" t="str">
        <f t="shared" si="80"/>
        <v xml:space="preserve"> </v>
      </c>
      <c r="AB319" s="116" t="str">
        <f t="shared" si="81"/>
        <v xml:space="preserve"> </v>
      </c>
      <c r="AC319" s="116" t="str">
        <f t="shared" si="82"/>
        <v xml:space="preserve"> </v>
      </c>
      <c r="AD319" s="116" t="str">
        <f t="shared" si="83"/>
        <v xml:space="preserve"> </v>
      </c>
      <c r="AE319" s="116" t="str">
        <f t="shared" si="84"/>
        <v xml:space="preserve"> </v>
      </c>
      <c r="AF319" s="116" t="str">
        <f t="shared" si="85"/>
        <v xml:space="preserve"> </v>
      </c>
      <c r="AG319" s="116" t="str">
        <f t="shared" si="86"/>
        <v xml:space="preserve"> </v>
      </c>
      <c r="AH319" s="121" t="str">
        <f t="shared" si="72"/>
        <v xml:space="preserve"> </v>
      </c>
    </row>
    <row r="320" spans="1:34" ht="17.100000000000001" customHeight="1" x14ac:dyDescent="0.25">
      <c r="A320" s="202">
        <f>BIODATA!A319</f>
        <v>314</v>
      </c>
      <c r="B320" s="202" t="str">
        <f>BIODATA!D319</f>
        <v>021013147</v>
      </c>
      <c r="C320" s="203" t="str">
        <f>BIODATA!E319</f>
        <v xml:space="preserve"> DAILANI</v>
      </c>
      <c r="D320" s="205" t="str">
        <f>BIODATA!G319</f>
        <v>Pemasaran</v>
      </c>
      <c r="E320" s="199"/>
      <c r="F320" s="199"/>
      <c r="G320" s="200"/>
      <c r="H320" s="200"/>
      <c r="I320" s="200"/>
      <c r="J320" s="200"/>
      <c r="K320" s="200"/>
      <c r="L320" s="200"/>
      <c r="M320" s="201"/>
      <c r="N320" s="201"/>
      <c r="O320" s="201"/>
      <c r="P320" s="201"/>
      <c r="Q320" s="201"/>
      <c r="R320" s="207" t="str">
        <f t="shared" si="73"/>
        <v xml:space="preserve"> </v>
      </c>
      <c r="S320" s="19"/>
      <c r="U320" s="116" t="str">
        <f t="shared" si="74"/>
        <v xml:space="preserve"> </v>
      </c>
      <c r="V320" s="116" t="str">
        <f t="shared" si="75"/>
        <v xml:space="preserve"> </v>
      </c>
      <c r="W320" s="116" t="str">
        <f t="shared" si="76"/>
        <v xml:space="preserve"> </v>
      </c>
      <c r="X320" s="116" t="str">
        <f t="shared" si="77"/>
        <v xml:space="preserve"> </v>
      </c>
      <c r="Y320" s="116" t="str">
        <f t="shared" si="78"/>
        <v xml:space="preserve"> </v>
      </c>
      <c r="Z320" s="116" t="str">
        <f t="shared" si="79"/>
        <v xml:space="preserve"> </v>
      </c>
      <c r="AA320" s="116" t="str">
        <f t="shared" si="80"/>
        <v xml:space="preserve"> </v>
      </c>
      <c r="AB320" s="116" t="str">
        <f t="shared" si="81"/>
        <v xml:space="preserve"> </v>
      </c>
      <c r="AC320" s="116" t="str">
        <f t="shared" si="82"/>
        <v xml:space="preserve"> </v>
      </c>
      <c r="AD320" s="116" t="str">
        <f t="shared" si="83"/>
        <v xml:space="preserve"> </v>
      </c>
      <c r="AE320" s="116" t="str">
        <f t="shared" si="84"/>
        <v xml:space="preserve"> </v>
      </c>
      <c r="AF320" s="116" t="str">
        <f t="shared" si="85"/>
        <v xml:space="preserve"> </v>
      </c>
      <c r="AG320" s="116" t="str">
        <f t="shared" si="86"/>
        <v xml:space="preserve"> </v>
      </c>
      <c r="AH320" s="121" t="str">
        <f t="shared" si="72"/>
        <v xml:space="preserve"> </v>
      </c>
    </row>
    <row r="321" spans="1:34" ht="17.100000000000001" customHeight="1" x14ac:dyDescent="0.25">
      <c r="A321" s="202">
        <f>BIODATA!A320</f>
        <v>315</v>
      </c>
      <c r="B321" s="202" t="str">
        <f>BIODATA!D320</f>
        <v>021013156</v>
      </c>
      <c r="C321" s="203" t="str">
        <f>BIODATA!E320</f>
        <v xml:space="preserve"> DEBI ARTIKA</v>
      </c>
      <c r="D321" s="205" t="str">
        <f>BIODATA!G320</f>
        <v>Pemasaran</v>
      </c>
      <c r="E321" s="199"/>
      <c r="F321" s="199"/>
      <c r="G321" s="200"/>
      <c r="H321" s="200"/>
      <c r="I321" s="200"/>
      <c r="J321" s="200"/>
      <c r="K321" s="200"/>
      <c r="L321" s="200"/>
      <c r="M321" s="201"/>
      <c r="N321" s="201"/>
      <c r="O321" s="201"/>
      <c r="P321" s="201"/>
      <c r="Q321" s="201"/>
      <c r="R321" s="207" t="str">
        <f t="shared" si="73"/>
        <v xml:space="preserve"> </v>
      </c>
      <c r="S321" s="19"/>
      <c r="U321" s="116" t="str">
        <f t="shared" si="74"/>
        <v xml:space="preserve"> </v>
      </c>
      <c r="V321" s="116" t="str">
        <f t="shared" si="75"/>
        <v xml:space="preserve"> </v>
      </c>
      <c r="W321" s="116" t="str">
        <f t="shared" si="76"/>
        <v xml:space="preserve"> </v>
      </c>
      <c r="X321" s="116" t="str">
        <f t="shared" si="77"/>
        <v xml:space="preserve"> </v>
      </c>
      <c r="Y321" s="116" t="str">
        <f t="shared" si="78"/>
        <v xml:space="preserve"> </v>
      </c>
      <c r="Z321" s="116" t="str">
        <f t="shared" si="79"/>
        <v xml:space="preserve"> </v>
      </c>
      <c r="AA321" s="116" t="str">
        <f t="shared" si="80"/>
        <v xml:space="preserve"> </v>
      </c>
      <c r="AB321" s="116" t="str">
        <f t="shared" si="81"/>
        <v xml:space="preserve"> </v>
      </c>
      <c r="AC321" s="116" t="str">
        <f t="shared" si="82"/>
        <v xml:space="preserve"> </v>
      </c>
      <c r="AD321" s="116" t="str">
        <f t="shared" si="83"/>
        <v xml:space="preserve"> </v>
      </c>
      <c r="AE321" s="116" t="str">
        <f t="shared" si="84"/>
        <v xml:space="preserve"> </v>
      </c>
      <c r="AF321" s="116" t="str">
        <f t="shared" si="85"/>
        <v xml:space="preserve"> </v>
      </c>
      <c r="AG321" s="116" t="str">
        <f t="shared" si="86"/>
        <v xml:space="preserve"> </v>
      </c>
      <c r="AH321" s="121" t="str">
        <f t="shared" si="72"/>
        <v xml:space="preserve"> </v>
      </c>
    </row>
    <row r="322" spans="1:34" ht="17.100000000000001" customHeight="1" x14ac:dyDescent="0.25">
      <c r="A322" s="202">
        <f>BIODATA!A321</f>
        <v>316</v>
      </c>
      <c r="B322" s="202" t="str">
        <f>BIODATA!D321</f>
        <v>021013165</v>
      </c>
      <c r="C322" s="203" t="str">
        <f>BIODATA!E321</f>
        <v xml:space="preserve"> DEWAN SUMANTRI</v>
      </c>
      <c r="D322" s="205" t="str">
        <f>BIODATA!G321</f>
        <v>Pemasaran</v>
      </c>
      <c r="E322" s="199"/>
      <c r="F322" s="199"/>
      <c r="G322" s="200"/>
      <c r="H322" s="200"/>
      <c r="I322" s="200"/>
      <c r="J322" s="200"/>
      <c r="K322" s="200"/>
      <c r="L322" s="200"/>
      <c r="M322" s="201"/>
      <c r="N322" s="201"/>
      <c r="O322" s="201"/>
      <c r="P322" s="201"/>
      <c r="Q322" s="201"/>
      <c r="R322" s="207" t="str">
        <f t="shared" si="73"/>
        <v xml:space="preserve"> </v>
      </c>
      <c r="S322" s="19"/>
      <c r="U322" s="116" t="str">
        <f t="shared" si="74"/>
        <v xml:space="preserve"> </v>
      </c>
      <c r="V322" s="116" t="str">
        <f t="shared" si="75"/>
        <v xml:space="preserve"> </v>
      </c>
      <c r="W322" s="116" t="str">
        <f t="shared" si="76"/>
        <v xml:space="preserve"> </v>
      </c>
      <c r="X322" s="116" t="str">
        <f t="shared" si="77"/>
        <v xml:space="preserve"> </v>
      </c>
      <c r="Y322" s="116" t="str">
        <f t="shared" si="78"/>
        <v xml:space="preserve"> </v>
      </c>
      <c r="Z322" s="116" t="str">
        <f t="shared" si="79"/>
        <v xml:space="preserve"> </v>
      </c>
      <c r="AA322" s="116" t="str">
        <f t="shared" si="80"/>
        <v xml:space="preserve"> </v>
      </c>
      <c r="AB322" s="116" t="str">
        <f t="shared" si="81"/>
        <v xml:space="preserve"> </v>
      </c>
      <c r="AC322" s="116" t="str">
        <f t="shared" si="82"/>
        <v xml:space="preserve"> </v>
      </c>
      <c r="AD322" s="116" t="str">
        <f t="shared" si="83"/>
        <v xml:space="preserve"> </v>
      </c>
      <c r="AE322" s="116" t="str">
        <f t="shared" si="84"/>
        <v xml:space="preserve"> </v>
      </c>
      <c r="AF322" s="116" t="str">
        <f t="shared" si="85"/>
        <v xml:space="preserve"> </v>
      </c>
      <c r="AG322" s="116" t="str">
        <f t="shared" si="86"/>
        <v xml:space="preserve"> </v>
      </c>
      <c r="AH322" s="121" t="str">
        <f t="shared" si="72"/>
        <v xml:space="preserve"> </v>
      </c>
    </row>
    <row r="323" spans="1:34" ht="17.100000000000001" customHeight="1" x14ac:dyDescent="0.25">
      <c r="A323" s="202">
        <f>BIODATA!A322</f>
        <v>317</v>
      </c>
      <c r="B323" s="202" t="str">
        <f>BIODATA!D322</f>
        <v>021013174</v>
      </c>
      <c r="C323" s="203" t="str">
        <f>BIODATA!E322</f>
        <v xml:space="preserve"> DINATUS SAHRA</v>
      </c>
      <c r="D323" s="205" t="str">
        <f>BIODATA!G322</f>
        <v>Pemasaran</v>
      </c>
      <c r="E323" s="199"/>
      <c r="F323" s="199"/>
      <c r="G323" s="200"/>
      <c r="H323" s="200"/>
      <c r="I323" s="200"/>
      <c r="J323" s="200"/>
      <c r="K323" s="200"/>
      <c r="L323" s="200"/>
      <c r="M323" s="201"/>
      <c r="N323" s="201"/>
      <c r="O323" s="201"/>
      <c r="P323" s="201"/>
      <c r="Q323" s="201"/>
      <c r="R323" s="207" t="str">
        <f t="shared" si="73"/>
        <v xml:space="preserve"> </v>
      </c>
      <c r="S323" s="19"/>
      <c r="U323" s="116" t="str">
        <f t="shared" si="74"/>
        <v xml:space="preserve"> </v>
      </c>
      <c r="V323" s="116" t="str">
        <f t="shared" si="75"/>
        <v xml:space="preserve"> </v>
      </c>
      <c r="W323" s="116" t="str">
        <f t="shared" si="76"/>
        <v xml:space="preserve"> </v>
      </c>
      <c r="X323" s="116" t="str">
        <f t="shared" si="77"/>
        <v xml:space="preserve"> </v>
      </c>
      <c r="Y323" s="116" t="str">
        <f t="shared" si="78"/>
        <v xml:space="preserve"> </v>
      </c>
      <c r="Z323" s="116" t="str">
        <f t="shared" si="79"/>
        <v xml:space="preserve"> </v>
      </c>
      <c r="AA323" s="116" t="str">
        <f t="shared" si="80"/>
        <v xml:space="preserve"> </v>
      </c>
      <c r="AB323" s="116" t="str">
        <f t="shared" si="81"/>
        <v xml:space="preserve"> </v>
      </c>
      <c r="AC323" s="116" t="str">
        <f t="shared" si="82"/>
        <v xml:space="preserve"> </v>
      </c>
      <c r="AD323" s="116" t="str">
        <f t="shared" si="83"/>
        <v xml:space="preserve"> </v>
      </c>
      <c r="AE323" s="116" t="str">
        <f t="shared" si="84"/>
        <v xml:space="preserve"> </v>
      </c>
      <c r="AF323" s="116" t="str">
        <f t="shared" si="85"/>
        <v xml:space="preserve"> </v>
      </c>
      <c r="AG323" s="116" t="str">
        <f t="shared" si="86"/>
        <v xml:space="preserve"> </v>
      </c>
      <c r="AH323" s="121" t="str">
        <f t="shared" si="72"/>
        <v xml:space="preserve"> </v>
      </c>
    </row>
    <row r="324" spans="1:34" ht="17.100000000000001" customHeight="1" x14ac:dyDescent="0.25">
      <c r="A324" s="202">
        <f>BIODATA!A323</f>
        <v>318</v>
      </c>
      <c r="B324" s="202" t="str">
        <f>BIODATA!D323</f>
        <v>021013183</v>
      </c>
      <c r="C324" s="203" t="str">
        <f>BIODATA!E323</f>
        <v xml:space="preserve"> DONI</v>
      </c>
      <c r="D324" s="205" t="str">
        <f>BIODATA!G323</f>
        <v>Pemasaran</v>
      </c>
      <c r="E324" s="199"/>
      <c r="F324" s="199"/>
      <c r="G324" s="200"/>
      <c r="H324" s="200"/>
      <c r="I324" s="200"/>
      <c r="J324" s="200"/>
      <c r="K324" s="200"/>
      <c r="L324" s="200"/>
      <c r="M324" s="201"/>
      <c r="N324" s="201"/>
      <c r="O324" s="201"/>
      <c r="P324" s="201"/>
      <c r="Q324" s="201"/>
      <c r="R324" s="207" t="str">
        <f t="shared" si="73"/>
        <v xml:space="preserve"> </v>
      </c>
      <c r="S324" s="19"/>
      <c r="U324" s="116" t="str">
        <f t="shared" si="74"/>
        <v xml:space="preserve"> </v>
      </c>
      <c r="V324" s="116" t="str">
        <f t="shared" si="75"/>
        <v xml:space="preserve"> </v>
      </c>
      <c r="W324" s="116" t="str">
        <f t="shared" si="76"/>
        <v xml:space="preserve"> </v>
      </c>
      <c r="X324" s="116" t="str">
        <f t="shared" si="77"/>
        <v xml:space="preserve"> </v>
      </c>
      <c r="Y324" s="116" t="str">
        <f t="shared" si="78"/>
        <v xml:space="preserve"> </v>
      </c>
      <c r="Z324" s="116" t="str">
        <f t="shared" si="79"/>
        <v xml:space="preserve"> </v>
      </c>
      <c r="AA324" s="116" t="str">
        <f t="shared" si="80"/>
        <v xml:space="preserve"> </v>
      </c>
      <c r="AB324" s="116" t="str">
        <f t="shared" si="81"/>
        <v xml:space="preserve"> </v>
      </c>
      <c r="AC324" s="116" t="str">
        <f t="shared" si="82"/>
        <v xml:space="preserve"> </v>
      </c>
      <c r="AD324" s="116" t="str">
        <f t="shared" si="83"/>
        <v xml:space="preserve"> </v>
      </c>
      <c r="AE324" s="116" t="str">
        <f t="shared" si="84"/>
        <v xml:space="preserve"> </v>
      </c>
      <c r="AF324" s="116" t="str">
        <f t="shared" si="85"/>
        <v xml:space="preserve"> </v>
      </c>
      <c r="AG324" s="116" t="str">
        <f t="shared" si="86"/>
        <v xml:space="preserve"> </v>
      </c>
      <c r="AH324" s="121" t="str">
        <f t="shared" si="72"/>
        <v xml:space="preserve"> </v>
      </c>
    </row>
    <row r="325" spans="1:34" ht="17.100000000000001" customHeight="1" x14ac:dyDescent="0.25">
      <c r="A325" s="202">
        <f>BIODATA!A324</f>
        <v>319</v>
      </c>
      <c r="B325" s="202" t="str">
        <f>BIODATA!D324</f>
        <v>021013192</v>
      </c>
      <c r="C325" s="203" t="str">
        <f>BIODATA!E324</f>
        <v xml:space="preserve"> FAHMI IDRIS</v>
      </c>
      <c r="D325" s="205" t="str">
        <f>BIODATA!G324</f>
        <v>Pemasaran</v>
      </c>
      <c r="E325" s="199"/>
      <c r="F325" s="199"/>
      <c r="G325" s="200"/>
      <c r="H325" s="200"/>
      <c r="I325" s="200"/>
      <c r="J325" s="200"/>
      <c r="K325" s="200"/>
      <c r="L325" s="200"/>
      <c r="M325" s="201"/>
      <c r="N325" s="201"/>
      <c r="O325" s="201"/>
      <c r="P325" s="201"/>
      <c r="Q325" s="201"/>
      <c r="R325" s="207" t="str">
        <f t="shared" si="73"/>
        <v xml:space="preserve"> </v>
      </c>
      <c r="S325" s="19"/>
      <c r="U325" s="116" t="str">
        <f t="shared" si="74"/>
        <v xml:space="preserve"> </v>
      </c>
      <c r="V325" s="116" t="str">
        <f t="shared" si="75"/>
        <v xml:space="preserve"> </v>
      </c>
      <c r="W325" s="116" t="str">
        <f t="shared" si="76"/>
        <v xml:space="preserve"> </v>
      </c>
      <c r="X325" s="116" t="str">
        <f t="shared" si="77"/>
        <v xml:space="preserve"> </v>
      </c>
      <c r="Y325" s="116" t="str">
        <f t="shared" si="78"/>
        <v xml:space="preserve"> </v>
      </c>
      <c r="Z325" s="116" t="str">
        <f t="shared" si="79"/>
        <v xml:space="preserve"> </v>
      </c>
      <c r="AA325" s="116" t="str">
        <f t="shared" si="80"/>
        <v xml:space="preserve"> </v>
      </c>
      <c r="AB325" s="116" t="str">
        <f t="shared" si="81"/>
        <v xml:space="preserve"> </v>
      </c>
      <c r="AC325" s="116" t="str">
        <f t="shared" si="82"/>
        <v xml:space="preserve"> </v>
      </c>
      <c r="AD325" s="116" t="str">
        <f t="shared" si="83"/>
        <v xml:space="preserve"> </v>
      </c>
      <c r="AE325" s="116" t="str">
        <f t="shared" si="84"/>
        <v xml:space="preserve"> </v>
      </c>
      <c r="AF325" s="116" t="str">
        <f t="shared" si="85"/>
        <v xml:space="preserve"> </v>
      </c>
      <c r="AG325" s="116" t="str">
        <f t="shared" si="86"/>
        <v xml:space="preserve"> </v>
      </c>
      <c r="AH325" s="121" t="str">
        <f t="shared" si="72"/>
        <v xml:space="preserve"> </v>
      </c>
    </row>
    <row r="326" spans="1:34" ht="17.100000000000001" customHeight="1" x14ac:dyDescent="0.25">
      <c r="A326" s="202">
        <f>BIODATA!A325</f>
        <v>320</v>
      </c>
      <c r="B326" s="202" t="str">
        <f>BIODATA!D325</f>
        <v>021013209</v>
      </c>
      <c r="C326" s="203" t="str">
        <f>BIODATA!E325</f>
        <v xml:space="preserve"> FIFI PUTRI</v>
      </c>
      <c r="D326" s="205" t="str">
        <f>BIODATA!G325</f>
        <v>Pemasaran</v>
      </c>
      <c r="E326" s="199"/>
      <c r="F326" s="199"/>
      <c r="G326" s="200"/>
      <c r="H326" s="200"/>
      <c r="I326" s="200"/>
      <c r="J326" s="200"/>
      <c r="K326" s="200"/>
      <c r="L326" s="200"/>
      <c r="M326" s="201"/>
      <c r="N326" s="201"/>
      <c r="O326" s="201"/>
      <c r="P326" s="201"/>
      <c r="Q326" s="201"/>
      <c r="R326" s="207" t="str">
        <f t="shared" si="73"/>
        <v xml:space="preserve"> </v>
      </c>
      <c r="S326" s="19"/>
      <c r="U326" s="116" t="str">
        <f t="shared" si="74"/>
        <v xml:space="preserve"> </v>
      </c>
      <c r="V326" s="116" t="str">
        <f t="shared" si="75"/>
        <v xml:space="preserve"> </v>
      </c>
      <c r="W326" s="116" t="str">
        <f t="shared" si="76"/>
        <v xml:space="preserve"> </v>
      </c>
      <c r="X326" s="116" t="str">
        <f t="shared" si="77"/>
        <v xml:space="preserve"> </v>
      </c>
      <c r="Y326" s="116" t="str">
        <f t="shared" si="78"/>
        <v xml:space="preserve"> </v>
      </c>
      <c r="Z326" s="116" t="str">
        <f t="shared" si="79"/>
        <v xml:space="preserve"> </v>
      </c>
      <c r="AA326" s="116" t="str">
        <f t="shared" si="80"/>
        <v xml:space="preserve"> </v>
      </c>
      <c r="AB326" s="116" t="str">
        <f t="shared" si="81"/>
        <v xml:space="preserve"> </v>
      </c>
      <c r="AC326" s="116" t="str">
        <f t="shared" si="82"/>
        <v xml:space="preserve"> </v>
      </c>
      <c r="AD326" s="116" t="str">
        <f t="shared" si="83"/>
        <v xml:space="preserve"> </v>
      </c>
      <c r="AE326" s="116" t="str">
        <f t="shared" si="84"/>
        <v xml:space="preserve"> </v>
      </c>
      <c r="AF326" s="116" t="str">
        <f t="shared" si="85"/>
        <v xml:space="preserve"> </v>
      </c>
      <c r="AG326" s="116" t="str">
        <f t="shared" si="86"/>
        <v xml:space="preserve"> </v>
      </c>
      <c r="AH326" s="121" t="str">
        <f t="shared" si="72"/>
        <v xml:space="preserve"> </v>
      </c>
    </row>
    <row r="327" spans="1:34" ht="17.100000000000001" customHeight="1" x14ac:dyDescent="0.25">
      <c r="A327" s="202">
        <f>BIODATA!A326</f>
        <v>321</v>
      </c>
      <c r="B327" s="202" t="str">
        <f>BIODATA!D326</f>
        <v>021013218</v>
      </c>
      <c r="C327" s="203" t="str">
        <f>BIODATA!E326</f>
        <v xml:space="preserve"> FITRI YANTI</v>
      </c>
      <c r="D327" s="205" t="str">
        <f>BIODATA!G326</f>
        <v>Pemasaran</v>
      </c>
      <c r="E327" s="199"/>
      <c r="F327" s="199"/>
      <c r="G327" s="200"/>
      <c r="H327" s="200"/>
      <c r="I327" s="200"/>
      <c r="J327" s="200"/>
      <c r="K327" s="200"/>
      <c r="L327" s="200"/>
      <c r="M327" s="201"/>
      <c r="N327" s="201"/>
      <c r="O327" s="201"/>
      <c r="P327" s="201"/>
      <c r="Q327" s="201"/>
      <c r="R327" s="207" t="str">
        <f t="shared" si="73"/>
        <v xml:space="preserve"> </v>
      </c>
      <c r="S327" s="19"/>
      <c r="U327" s="116" t="str">
        <f t="shared" si="74"/>
        <v xml:space="preserve"> </v>
      </c>
      <c r="V327" s="116" t="str">
        <f t="shared" si="75"/>
        <v xml:space="preserve"> </v>
      </c>
      <c r="W327" s="116" t="str">
        <f t="shared" si="76"/>
        <v xml:space="preserve"> </v>
      </c>
      <c r="X327" s="116" t="str">
        <f t="shared" si="77"/>
        <v xml:space="preserve"> </v>
      </c>
      <c r="Y327" s="116" t="str">
        <f t="shared" si="78"/>
        <v xml:space="preserve"> </v>
      </c>
      <c r="Z327" s="116" t="str">
        <f t="shared" si="79"/>
        <v xml:space="preserve"> </v>
      </c>
      <c r="AA327" s="116" t="str">
        <f t="shared" si="80"/>
        <v xml:space="preserve"> </v>
      </c>
      <c r="AB327" s="116" t="str">
        <f t="shared" si="81"/>
        <v xml:space="preserve"> </v>
      </c>
      <c r="AC327" s="116" t="str">
        <f t="shared" si="82"/>
        <v xml:space="preserve"> </v>
      </c>
      <c r="AD327" s="116" t="str">
        <f t="shared" si="83"/>
        <v xml:space="preserve"> </v>
      </c>
      <c r="AE327" s="116" t="str">
        <f t="shared" si="84"/>
        <v xml:space="preserve"> </v>
      </c>
      <c r="AF327" s="116" t="str">
        <f t="shared" si="85"/>
        <v xml:space="preserve"> </v>
      </c>
      <c r="AG327" s="116" t="str">
        <f t="shared" si="86"/>
        <v xml:space="preserve"> </v>
      </c>
      <c r="AH327" s="121" t="str">
        <f t="shared" ref="AH327:AH390" si="87">IFERROR(AVERAGE(U327:AG327)," ")</f>
        <v xml:space="preserve"> </v>
      </c>
    </row>
    <row r="328" spans="1:34" ht="17.100000000000001" customHeight="1" x14ac:dyDescent="0.25">
      <c r="A328" s="202">
        <f>BIODATA!A327</f>
        <v>322</v>
      </c>
      <c r="B328" s="202" t="str">
        <f>BIODATA!D327</f>
        <v>021013227</v>
      </c>
      <c r="C328" s="203" t="str">
        <f>BIODATA!E327</f>
        <v xml:space="preserve"> FITRIA NINGSI</v>
      </c>
      <c r="D328" s="205" t="str">
        <f>BIODATA!G327</f>
        <v>Pemasaran</v>
      </c>
      <c r="E328" s="199"/>
      <c r="F328" s="199"/>
      <c r="G328" s="200"/>
      <c r="H328" s="200"/>
      <c r="I328" s="200"/>
      <c r="J328" s="200"/>
      <c r="K328" s="200"/>
      <c r="L328" s="200"/>
      <c r="M328" s="201"/>
      <c r="N328" s="201"/>
      <c r="O328" s="201"/>
      <c r="P328" s="201"/>
      <c r="Q328" s="201"/>
      <c r="R328" s="207" t="str">
        <f t="shared" ref="R328:R391" si="88">IFERROR(AVERAGE(E328:Q328)," ")</f>
        <v xml:space="preserve"> </v>
      </c>
      <c r="S328" s="19"/>
      <c r="U328" s="116" t="str">
        <f t="shared" ref="U328:U391" si="89">IFERROR(AVERAGE(E328)," ")</f>
        <v xml:space="preserve"> </v>
      </c>
      <c r="V328" s="116" t="str">
        <f t="shared" ref="V328:V391" si="90">IFERROR(AVERAGE(F328)," ")</f>
        <v xml:space="preserve"> </v>
      </c>
      <c r="W328" s="116" t="str">
        <f t="shared" ref="W328:W391" si="91">IFERROR(AVERAGE(G328)," ")</f>
        <v xml:space="preserve"> </v>
      </c>
      <c r="X328" s="116" t="str">
        <f t="shared" ref="X328:X391" si="92">IFERROR(AVERAGE(H328)," ")</f>
        <v xml:space="preserve"> </v>
      </c>
      <c r="Y328" s="116" t="str">
        <f t="shared" ref="Y328:Y391" si="93">IFERROR(AVERAGE(I328)," ")</f>
        <v xml:space="preserve"> </v>
      </c>
      <c r="Z328" s="116" t="str">
        <f t="shared" ref="Z328:Z391" si="94">IFERROR(AVERAGE(J328)," ")</f>
        <v xml:space="preserve"> </v>
      </c>
      <c r="AA328" s="116" t="str">
        <f t="shared" ref="AA328:AA391" si="95">IFERROR(AVERAGE(K328)," ")</f>
        <v xml:space="preserve"> </v>
      </c>
      <c r="AB328" s="116" t="str">
        <f t="shared" ref="AB328:AB391" si="96">IFERROR(AVERAGE(L328)," ")</f>
        <v xml:space="preserve"> </v>
      </c>
      <c r="AC328" s="116" t="str">
        <f t="shared" ref="AC328:AC391" si="97">IFERROR(AVERAGE(M328)," ")</f>
        <v xml:space="preserve"> </v>
      </c>
      <c r="AD328" s="116" t="str">
        <f t="shared" ref="AD328:AD391" si="98">IFERROR(AVERAGE(N328)," ")</f>
        <v xml:space="preserve"> </v>
      </c>
      <c r="AE328" s="116" t="str">
        <f t="shared" ref="AE328:AE391" si="99">IFERROR(AVERAGE(O328)," ")</f>
        <v xml:space="preserve"> </v>
      </c>
      <c r="AF328" s="116" t="str">
        <f t="shared" ref="AF328:AF391" si="100">IFERROR(AVERAGE(P328)," ")</f>
        <v xml:space="preserve"> </v>
      </c>
      <c r="AG328" s="116" t="str">
        <f t="shared" ref="AG328:AG391" si="101">IFERROR(AVERAGE(Q328)," ")</f>
        <v xml:space="preserve"> </v>
      </c>
      <c r="AH328" s="121" t="str">
        <f t="shared" si="87"/>
        <v xml:space="preserve"> </v>
      </c>
    </row>
    <row r="329" spans="1:34" ht="17.100000000000001" customHeight="1" x14ac:dyDescent="0.25">
      <c r="A329" s="202">
        <f>BIODATA!A328</f>
        <v>323</v>
      </c>
      <c r="B329" s="202" t="str">
        <f>BIODATA!D328</f>
        <v>021013236</v>
      </c>
      <c r="C329" s="203" t="str">
        <f>BIODATA!E328</f>
        <v xml:space="preserve"> GIVENDRI</v>
      </c>
      <c r="D329" s="205" t="str">
        <f>BIODATA!G328</f>
        <v>Pemasaran</v>
      </c>
      <c r="E329" s="199"/>
      <c r="F329" s="199"/>
      <c r="G329" s="200"/>
      <c r="H329" s="200"/>
      <c r="I329" s="200"/>
      <c r="J329" s="200"/>
      <c r="K329" s="200"/>
      <c r="L329" s="200"/>
      <c r="M329" s="201"/>
      <c r="N329" s="201"/>
      <c r="O329" s="201"/>
      <c r="P329" s="201"/>
      <c r="Q329" s="201"/>
      <c r="R329" s="207" t="str">
        <f t="shared" si="88"/>
        <v xml:space="preserve"> </v>
      </c>
      <c r="S329" s="19"/>
      <c r="U329" s="116" t="str">
        <f t="shared" si="89"/>
        <v xml:space="preserve"> </v>
      </c>
      <c r="V329" s="116" t="str">
        <f t="shared" si="90"/>
        <v xml:space="preserve"> </v>
      </c>
      <c r="W329" s="116" t="str">
        <f t="shared" si="91"/>
        <v xml:space="preserve"> </v>
      </c>
      <c r="X329" s="116" t="str">
        <f t="shared" si="92"/>
        <v xml:space="preserve"> </v>
      </c>
      <c r="Y329" s="116" t="str">
        <f t="shared" si="93"/>
        <v xml:space="preserve"> </v>
      </c>
      <c r="Z329" s="116" t="str">
        <f t="shared" si="94"/>
        <v xml:space="preserve"> </v>
      </c>
      <c r="AA329" s="116" t="str">
        <f t="shared" si="95"/>
        <v xml:space="preserve"> </v>
      </c>
      <c r="AB329" s="116" t="str">
        <f t="shared" si="96"/>
        <v xml:space="preserve"> </v>
      </c>
      <c r="AC329" s="116" t="str">
        <f t="shared" si="97"/>
        <v xml:space="preserve"> </v>
      </c>
      <c r="AD329" s="116" t="str">
        <f t="shared" si="98"/>
        <v xml:space="preserve"> </v>
      </c>
      <c r="AE329" s="116" t="str">
        <f t="shared" si="99"/>
        <v xml:space="preserve"> </v>
      </c>
      <c r="AF329" s="116" t="str">
        <f t="shared" si="100"/>
        <v xml:space="preserve"> </v>
      </c>
      <c r="AG329" s="116" t="str">
        <f t="shared" si="101"/>
        <v xml:space="preserve"> </v>
      </c>
      <c r="AH329" s="121" t="str">
        <f t="shared" si="87"/>
        <v xml:space="preserve"> </v>
      </c>
    </row>
    <row r="330" spans="1:34" ht="17.100000000000001" customHeight="1" x14ac:dyDescent="0.25">
      <c r="A330" s="202">
        <f>BIODATA!A329</f>
        <v>324</v>
      </c>
      <c r="B330" s="202" t="str">
        <f>BIODATA!D329</f>
        <v>021013245</v>
      </c>
      <c r="C330" s="203" t="str">
        <f>BIODATA!E329</f>
        <v xml:space="preserve"> ILAM KASIH</v>
      </c>
      <c r="D330" s="205" t="str">
        <f>BIODATA!G329</f>
        <v>Pemasaran</v>
      </c>
      <c r="E330" s="199"/>
      <c r="F330" s="199"/>
      <c r="G330" s="200"/>
      <c r="H330" s="200"/>
      <c r="I330" s="200"/>
      <c r="J330" s="200"/>
      <c r="K330" s="200"/>
      <c r="L330" s="200"/>
      <c r="M330" s="201"/>
      <c r="N330" s="201"/>
      <c r="O330" s="201"/>
      <c r="P330" s="201"/>
      <c r="Q330" s="201"/>
      <c r="R330" s="207" t="str">
        <f t="shared" si="88"/>
        <v xml:space="preserve"> </v>
      </c>
      <c r="S330" s="19"/>
      <c r="U330" s="116" t="str">
        <f t="shared" si="89"/>
        <v xml:space="preserve"> </v>
      </c>
      <c r="V330" s="116" t="str">
        <f t="shared" si="90"/>
        <v xml:space="preserve"> </v>
      </c>
      <c r="W330" s="116" t="str">
        <f t="shared" si="91"/>
        <v xml:space="preserve"> </v>
      </c>
      <c r="X330" s="116" t="str">
        <f t="shared" si="92"/>
        <v xml:space="preserve"> </v>
      </c>
      <c r="Y330" s="116" t="str">
        <f t="shared" si="93"/>
        <v xml:space="preserve"> </v>
      </c>
      <c r="Z330" s="116" t="str">
        <f t="shared" si="94"/>
        <v xml:space="preserve"> </v>
      </c>
      <c r="AA330" s="116" t="str">
        <f t="shared" si="95"/>
        <v xml:space="preserve"> </v>
      </c>
      <c r="AB330" s="116" t="str">
        <f t="shared" si="96"/>
        <v xml:space="preserve"> </v>
      </c>
      <c r="AC330" s="116" t="str">
        <f t="shared" si="97"/>
        <v xml:space="preserve"> </v>
      </c>
      <c r="AD330" s="116" t="str">
        <f t="shared" si="98"/>
        <v xml:space="preserve"> </v>
      </c>
      <c r="AE330" s="116" t="str">
        <f t="shared" si="99"/>
        <v xml:space="preserve"> </v>
      </c>
      <c r="AF330" s="116" t="str">
        <f t="shared" si="100"/>
        <v xml:space="preserve"> </v>
      </c>
      <c r="AG330" s="116" t="str">
        <f t="shared" si="101"/>
        <v xml:space="preserve"> </v>
      </c>
      <c r="AH330" s="121" t="str">
        <f t="shared" si="87"/>
        <v xml:space="preserve"> </v>
      </c>
    </row>
    <row r="331" spans="1:34" ht="17.100000000000001" customHeight="1" x14ac:dyDescent="0.25">
      <c r="A331" s="202">
        <f>BIODATA!A330</f>
        <v>325</v>
      </c>
      <c r="B331" s="202" t="str">
        <f>BIODATA!D330</f>
        <v>021013254</v>
      </c>
      <c r="C331" s="203" t="str">
        <f>BIODATA!E330</f>
        <v xml:space="preserve"> IWAN CHANDRA</v>
      </c>
      <c r="D331" s="205" t="str">
        <f>BIODATA!G330</f>
        <v>Pemasaran</v>
      </c>
      <c r="E331" s="199"/>
      <c r="F331" s="199"/>
      <c r="G331" s="200"/>
      <c r="H331" s="200"/>
      <c r="I331" s="200"/>
      <c r="J331" s="200"/>
      <c r="K331" s="200"/>
      <c r="L331" s="200"/>
      <c r="M331" s="201"/>
      <c r="N331" s="201"/>
      <c r="O331" s="201"/>
      <c r="P331" s="201"/>
      <c r="Q331" s="201"/>
      <c r="R331" s="207" t="str">
        <f t="shared" si="88"/>
        <v xml:space="preserve"> </v>
      </c>
      <c r="S331" s="19"/>
      <c r="U331" s="116" t="str">
        <f t="shared" si="89"/>
        <v xml:space="preserve"> </v>
      </c>
      <c r="V331" s="116" t="str">
        <f t="shared" si="90"/>
        <v xml:space="preserve"> </v>
      </c>
      <c r="W331" s="116" t="str">
        <f t="shared" si="91"/>
        <v xml:space="preserve"> </v>
      </c>
      <c r="X331" s="116" t="str">
        <f t="shared" si="92"/>
        <v xml:space="preserve"> </v>
      </c>
      <c r="Y331" s="116" t="str">
        <f t="shared" si="93"/>
        <v xml:space="preserve"> </v>
      </c>
      <c r="Z331" s="116" t="str">
        <f t="shared" si="94"/>
        <v xml:space="preserve"> </v>
      </c>
      <c r="AA331" s="116" t="str">
        <f t="shared" si="95"/>
        <v xml:space="preserve"> </v>
      </c>
      <c r="AB331" s="116" t="str">
        <f t="shared" si="96"/>
        <v xml:space="preserve"> </v>
      </c>
      <c r="AC331" s="116" t="str">
        <f t="shared" si="97"/>
        <v xml:space="preserve"> </v>
      </c>
      <c r="AD331" s="116" t="str">
        <f t="shared" si="98"/>
        <v xml:space="preserve"> </v>
      </c>
      <c r="AE331" s="116" t="str">
        <f t="shared" si="99"/>
        <v xml:space="preserve"> </v>
      </c>
      <c r="AF331" s="116" t="str">
        <f t="shared" si="100"/>
        <v xml:space="preserve"> </v>
      </c>
      <c r="AG331" s="116" t="str">
        <f t="shared" si="101"/>
        <v xml:space="preserve"> </v>
      </c>
      <c r="AH331" s="121" t="str">
        <f t="shared" si="87"/>
        <v xml:space="preserve"> </v>
      </c>
    </row>
    <row r="332" spans="1:34" ht="17.100000000000001" customHeight="1" x14ac:dyDescent="0.25">
      <c r="A332" s="202">
        <f>BIODATA!A331</f>
        <v>326</v>
      </c>
      <c r="B332" s="202" t="str">
        <f>BIODATA!D331</f>
        <v>021013263</v>
      </c>
      <c r="C332" s="203" t="str">
        <f>BIODATA!E331</f>
        <v xml:space="preserve"> JUN NIZAR</v>
      </c>
      <c r="D332" s="205" t="str">
        <f>BIODATA!G331</f>
        <v>Pemasaran</v>
      </c>
      <c r="E332" s="199"/>
      <c r="F332" s="199"/>
      <c r="G332" s="200"/>
      <c r="H332" s="200"/>
      <c r="I332" s="200"/>
      <c r="J332" s="200"/>
      <c r="K332" s="200"/>
      <c r="L332" s="200"/>
      <c r="M332" s="201"/>
      <c r="N332" s="201"/>
      <c r="O332" s="201"/>
      <c r="P332" s="201"/>
      <c r="Q332" s="201"/>
      <c r="R332" s="207" t="str">
        <f t="shared" si="88"/>
        <v xml:space="preserve"> </v>
      </c>
      <c r="S332" s="19"/>
      <c r="U332" s="116" t="str">
        <f t="shared" si="89"/>
        <v xml:space="preserve"> </v>
      </c>
      <c r="V332" s="116" t="str">
        <f t="shared" si="90"/>
        <v xml:space="preserve"> </v>
      </c>
      <c r="W332" s="116" t="str">
        <f t="shared" si="91"/>
        <v xml:space="preserve"> </v>
      </c>
      <c r="X332" s="116" t="str">
        <f t="shared" si="92"/>
        <v xml:space="preserve"> </v>
      </c>
      <c r="Y332" s="116" t="str">
        <f t="shared" si="93"/>
        <v xml:space="preserve"> </v>
      </c>
      <c r="Z332" s="116" t="str">
        <f t="shared" si="94"/>
        <v xml:space="preserve"> </v>
      </c>
      <c r="AA332" s="116" t="str">
        <f t="shared" si="95"/>
        <v xml:space="preserve"> </v>
      </c>
      <c r="AB332" s="116" t="str">
        <f t="shared" si="96"/>
        <v xml:space="preserve"> </v>
      </c>
      <c r="AC332" s="116" t="str">
        <f t="shared" si="97"/>
        <v xml:space="preserve"> </v>
      </c>
      <c r="AD332" s="116" t="str">
        <f t="shared" si="98"/>
        <v xml:space="preserve"> </v>
      </c>
      <c r="AE332" s="116" t="str">
        <f t="shared" si="99"/>
        <v xml:space="preserve"> </v>
      </c>
      <c r="AF332" s="116" t="str">
        <f t="shared" si="100"/>
        <v xml:space="preserve"> </v>
      </c>
      <c r="AG332" s="116" t="str">
        <f t="shared" si="101"/>
        <v xml:space="preserve"> </v>
      </c>
      <c r="AH332" s="121" t="str">
        <f t="shared" si="87"/>
        <v xml:space="preserve"> </v>
      </c>
    </row>
    <row r="333" spans="1:34" ht="17.100000000000001" customHeight="1" x14ac:dyDescent="0.25">
      <c r="A333" s="202">
        <f>BIODATA!A332</f>
        <v>327</v>
      </c>
      <c r="B333" s="202" t="str">
        <f>BIODATA!D332</f>
        <v>021013272</v>
      </c>
      <c r="C333" s="203" t="str">
        <f>BIODATA!E332</f>
        <v xml:space="preserve"> MEISARANI</v>
      </c>
      <c r="D333" s="205" t="str">
        <f>BIODATA!G332</f>
        <v>Pemasaran</v>
      </c>
      <c r="E333" s="199"/>
      <c r="F333" s="199"/>
      <c r="G333" s="200"/>
      <c r="H333" s="200"/>
      <c r="I333" s="200"/>
      <c r="J333" s="200"/>
      <c r="K333" s="200"/>
      <c r="L333" s="200"/>
      <c r="M333" s="201"/>
      <c r="N333" s="201"/>
      <c r="O333" s="201"/>
      <c r="P333" s="201"/>
      <c r="Q333" s="201"/>
      <c r="R333" s="207" t="str">
        <f t="shared" si="88"/>
        <v xml:space="preserve"> </v>
      </c>
      <c r="S333" s="19"/>
      <c r="U333" s="116" t="str">
        <f t="shared" si="89"/>
        <v xml:space="preserve"> </v>
      </c>
      <c r="V333" s="116" t="str">
        <f t="shared" si="90"/>
        <v xml:space="preserve"> </v>
      </c>
      <c r="W333" s="116" t="str">
        <f t="shared" si="91"/>
        <v xml:space="preserve"> </v>
      </c>
      <c r="X333" s="116" t="str">
        <f t="shared" si="92"/>
        <v xml:space="preserve"> </v>
      </c>
      <c r="Y333" s="116" t="str">
        <f t="shared" si="93"/>
        <v xml:space="preserve"> </v>
      </c>
      <c r="Z333" s="116" t="str">
        <f t="shared" si="94"/>
        <v xml:space="preserve"> </v>
      </c>
      <c r="AA333" s="116" t="str">
        <f t="shared" si="95"/>
        <v xml:space="preserve"> </v>
      </c>
      <c r="AB333" s="116" t="str">
        <f t="shared" si="96"/>
        <v xml:space="preserve"> </v>
      </c>
      <c r="AC333" s="116" t="str">
        <f t="shared" si="97"/>
        <v xml:space="preserve"> </v>
      </c>
      <c r="AD333" s="116" t="str">
        <f t="shared" si="98"/>
        <v xml:space="preserve"> </v>
      </c>
      <c r="AE333" s="116" t="str">
        <f t="shared" si="99"/>
        <v xml:space="preserve"> </v>
      </c>
      <c r="AF333" s="116" t="str">
        <f t="shared" si="100"/>
        <v xml:space="preserve"> </v>
      </c>
      <c r="AG333" s="116" t="str">
        <f t="shared" si="101"/>
        <v xml:space="preserve"> </v>
      </c>
      <c r="AH333" s="121" t="str">
        <f t="shared" si="87"/>
        <v xml:space="preserve"> </v>
      </c>
    </row>
    <row r="334" spans="1:34" ht="17.100000000000001" customHeight="1" x14ac:dyDescent="0.25">
      <c r="A334" s="202">
        <f>BIODATA!A333</f>
        <v>328</v>
      </c>
      <c r="B334" s="202" t="str">
        <f>BIODATA!D333</f>
        <v>021013289</v>
      </c>
      <c r="C334" s="203" t="str">
        <f>BIODATA!E333</f>
        <v xml:space="preserve"> MILA SARI</v>
      </c>
      <c r="D334" s="205" t="str">
        <f>BIODATA!G333</f>
        <v>Pemasaran</v>
      </c>
      <c r="E334" s="199"/>
      <c r="F334" s="199"/>
      <c r="G334" s="200"/>
      <c r="H334" s="200"/>
      <c r="I334" s="200"/>
      <c r="J334" s="200"/>
      <c r="K334" s="200"/>
      <c r="L334" s="200"/>
      <c r="M334" s="201"/>
      <c r="N334" s="201"/>
      <c r="O334" s="201"/>
      <c r="P334" s="201"/>
      <c r="Q334" s="201"/>
      <c r="R334" s="207" t="str">
        <f t="shared" si="88"/>
        <v xml:space="preserve"> </v>
      </c>
      <c r="S334" s="19"/>
      <c r="U334" s="116" t="str">
        <f t="shared" si="89"/>
        <v xml:space="preserve"> </v>
      </c>
      <c r="V334" s="116" t="str">
        <f t="shared" si="90"/>
        <v xml:space="preserve"> </v>
      </c>
      <c r="W334" s="116" t="str">
        <f t="shared" si="91"/>
        <v xml:space="preserve"> </v>
      </c>
      <c r="X334" s="116" t="str">
        <f t="shared" si="92"/>
        <v xml:space="preserve"> </v>
      </c>
      <c r="Y334" s="116" t="str">
        <f t="shared" si="93"/>
        <v xml:space="preserve"> </v>
      </c>
      <c r="Z334" s="116" t="str">
        <f t="shared" si="94"/>
        <v xml:space="preserve"> </v>
      </c>
      <c r="AA334" s="116" t="str">
        <f t="shared" si="95"/>
        <v xml:space="preserve"> </v>
      </c>
      <c r="AB334" s="116" t="str">
        <f t="shared" si="96"/>
        <v xml:space="preserve"> </v>
      </c>
      <c r="AC334" s="116" t="str">
        <f t="shared" si="97"/>
        <v xml:space="preserve"> </v>
      </c>
      <c r="AD334" s="116" t="str">
        <f t="shared" si="98"/>
        <v xml:space="preserve"> </v>
      </c>
      <c r="AE334" s="116" t="str">
        <f t="shared" si="99"/>
        <v xml:space="preserve"> </v>
      </c>
      <c r="AF334" s="116" t="str">
        <f t="shared" si="100"/>
        <v xml:space="preserve"> </v>
      </c>
      <c r="AG334" s="116" t="str">
        <f t="shared" si="101"/>
        <v xml:space="preserve"> </v>
      </c>
      <c r="AH334" s="121" t="str">
        <f t="shared" si="87"/>
        <v xml:space="preserve"> </v>
      </c>
    </row>
    <row r="335" spans="1:34" ht="17.100000000000001" customHeight="1" x14ac:dyDescent="0.25">
      <c r="A335" s="202">
        <f>BIODATA!A334</f>
        <v>329</v>
      </c>
      <c r="B335" s="202" t="str">
        <f>BIODATA!D334</f>
        <v>021013298</v>
      </c>
      <c r="C335" s="203" t="str">
        <f>BIODATA!E334</f>
        <v xml:space="preserve"> MITA EKA WULANDARI</v>
      </c>
      <c r="D335" s="205" t="str">
        <f>BIODATA!G334</f>
        <v>Pemasaran</v>
      </c>
      <c r="E335" s="199"/>
      <c r="F335" s="199"/>
      <c r="G335" s="200"/>
      <c r="H335" s="200"/>
      <c r="I335" s="200"/>
      <c r="J335" s="200"/>
      <c r="K335" s="200"/>
      <c r="L335" s="200"/>
      <c r="M335" s="201"/>
      <c r="N335" s="201"/>
      <c r="O335" s="201"/>
      <c r="P335" s="201"/>
      <c r="Q335" s="201"/>
      <c r="R335" s="207" t="str">
        <f t="shared" si="88"/>
        <v xml:space="preserve"> </v>
      </c>
      <c r="S335" s="19"/>
      <c r="U335" s="116" t="str">
        <f t="shared" si="89"/>
        <v xml:space="preserve"> </v>
      </c>
      <c r="V335" s="116" t="str">
        <f t="shared" si="90"/>
        <v xml:space="preserve"> </v>
      </c>
      <c r="W335" s="116" t="str">
        <f t="shared" si="91"/>
        <v xml:space="preserve"> </v>
      </c>
      <c r="X335" s="116" t="str">
        <f t="shared" si="92"/>
        <v xml:space="preserve"> </v>
      </c>
      <c r="Y335" s="116" t="str">
        <f t="shared" si="93"/>
        <v xml:space="preserve"> </v>
      </c>
      <c r="Z335" s="116" t="str">
        <f t="shared" si="94"/>
        <v xml:space="preserve"> </v>
      </c>
      <c r="AA335" s="116" t="str">
        <f t="shared" si="95"/>
        <v xml:space="preserve"> </v>
      </c>
      <c r="AB335" s="116" t="str">
        <f t="shared" si="96"/>
        <v xml:space="preserve"> </v>
      </c>
      <c r="AC335" s="116" t="str">
        <f t="shared" si="97"/>
        <v xml:space="preserve"> </v>
      </c>
      <c r="AD335" s="116" t="str">
        <f t="shared" si="98"/>
        <v xml:space="preserve"> </v>
      </c>
      <c r="AE335" s="116" t="str">
        <f t="shared" si="99"/>
        <v xml:space="preserve"> </v>
      </c>
      <c r="AF335" s="116" t="str">
        <f t="shared" si="100"/>
        <v xml:space="preserve"> </v>
      </c>
      <c r="AG335" s="116" t="str">
        <f t="shared" si="101"/>
        <v xml:space="preserve"> </v>
      </c>
      <c r="AH335" s="121" t="str">
        <f t="shared" si="87"/>
        <v xml:space="preserve"> </v>
      </c>
    </row>
    <row r="336" spans="1:34" ht="17.100000000000001" customHeight="1" x14ac:dyDescent="0.25">
      <c r="A336" s="202">
        <f>BIODATA!A335</f>
        <v>330</v>
      </c>
      <c r="B336" s="202" t="str">
        <f>BIODATA!D335</f>
        <v>021013307</v>
      </c>
      <c r="C336" s="203" t="str">
        <f>BIODATA!E335</f>
        <v xml:space="preserve"> MUHAMMAD LAHA</v>
      </c>
      <c r="D336" s="205" t="str">
        <f>BIODATA!G335</f>
        <v>Pemasaran</v>
      </c>
      <c r="E336" s="199"/>
      <c r="F336" s="199"/>
      <c r="G336" s="200"/>
      <c r="H336" s="200"/>
      <c r="I336" s="200"/>
      <c r="J336" s="200"/>
      <c r="K336" s="200"/>
      <c r="L336" s="200"/>
      <c r="M336" s="201"/>
      <c r="N336" s="201"/>
      <c r="O336" s="201"/>
      <c r="P336" s="201"/>
      <c r="Q336" s="201"/>
      <c r="R336" s="207" t="str">
        <f t="shared" si="88"/>
        <v xml:space="preserve"> </v>
      </c>
      <c r="S336" s="19"/>
      <c r="U336" s="116" t="str">
        <f t="shared" si="89"/>
        <v xml:space="preserve"> </v>
      </c>
      <c r="V336" s="116" t="str">
        <f t="shared" si="90"/>
        <v xml:space="preserve"> </v>
      </c>
      <c r="W336" s="116" t="str">
        <f t="shared" si="91"/>
        <v xml:space="preserve"> </v>
      </c>
      <c r="X336" s="116" t="str">
        <f t="shared" si="92"/>
        <v xml:space="preserve"> </v>
      </c>
      <c r="Y336" s="116" t="str">
        <f t="shared" si="93"/>
        <v xml:space="preserve"> </v>
      </c>
      <c r="Z336" s="116" t="str">
        <f t="shared" si="94"/>
        <v xml:space="preserve"> </v>
      </c>
      <c r="AA336" s="116" t="str">
        <f t="shared" si="95"/>
        <v xml:space="preserve"> </v>
      </c>
      <c r="AB336" s="116" t="str">
        <f t="shared" si="96"/>
        <v xml:space="preserve"> </v>
      </c>
      <c r="AC336" s="116" t="str">
        <f t="shared" si="97"/>
        <v xml:space="preserve"> </v>
      </c>
      <c r="AD336" s="116" t="str">
        <f t="shared" si="98"/>
        <v xml:space="preserve"> </v>
      </c>
      <c r="AE336" s="116" t="str">
        <f t="shared" si="99"/>
        <v xml:space="preserve"> </v>
      </c>
      <c r="AF336" s="116" t="str">
        <f t="shared" si="100"/>
        <v xml:space="preserve"> </v>
      </c>
      <c r="AG336" s="116" t="str">
        <f t="shared" si="101"/>
        <v xml:space="preserve"> </v>
      </c>
      <c r="AH336" s="121" t="str">
        <f t="shared" si="87"/>
        <v xml:space="preserve"> </v>
      </c>
    </row>
    <row r="337" spans="1:34" ht="17.100000000000001" customHeight="1" x14ac:dyDescent="0.25">
      <c r="A337" s="202">
        <f>BIODATA!A336</f>
        <v>331</v>
      </c>
      <c r="B337" s="202" t="str">
        <f>BIODATA!D336</f>
        <v>021013316</v>
      </c>
      <c r="C337" s="203" t="str">
        <f>BIODATA!E336</f>
        <v xml:space="preserve"> NATALIA</v>
      </c>
      <c r="D337" s="205" t="str">
        <f>BIODATA!G336</f>
        <v>Pemasaran</v>
      </c>
      <c r="E337" s="199"/>
      <c r="F337" s="199"/>
      <c r="G337" s="200"/>
      <c r="H337" s="200"/>
      <c r="I337" s="200"/>
      <c r="J337" s="200"/>
      <c r="K337" s="200"/>
      <c r="L337" s="200"/>
      <c r="M337" s="201"/>
      <c r="N337" s="201"/>
      <c r="O337" s="201"/>
      <c r="P337" s="201"/>
      <c r="Q337" s="201"/>
      <c r="R337" s="207" t="str">
        <f t="shared" si="88"/>
        <v xml:space="preserve"> </v>
      </c>
      <c r="S337" s="19"/>
      <c r="U337" s="116" t="str">
        <f t="shared" si="89"/>
        <v xml:space="preserve"> </v>
      </c>
      <c r="V337" s="116" t="str">
        <f t="shared" si="90"/>
        <v xml:space="preserve"> </v>
      </c>
      <c r="W337" s="116" t="str">
        <f t="shared" si="91"/>
        <v xml:space="preserve"> </v>
      </c>
      <c r="X337" s="116" t="str">
        <f t="shared" si="92"/>
        <v xml:space="preserve"> </v>
      </c>
      <c r="Y337" s="116" t="str">
        <f t="shared" si="93"/>
        <v xml:space="preserve"> </v>
      </c>
      <c r="Z337" s="116" t="str">
        <f t="shared" si="94"/>
        <v xml:space="preserve"> </v>
      </c>
      <c r="AA337" s="116" t="str">
        <f t="shared" si="95"/>
        <v xml:space="preserve"> </v>
      </c>
      <c r="AB337" s="116" t="str">
        <f t="shared" si="96"/>
        <v xml:space="preserve"> </v>
      </c>
      <c r="AC337" s="116" t="str">
        <f t="shared" si="97"/>
        <v xml:space="preserve"> </v>
      </c>
      <c r="AD337" s="116" t="str">
        <f t="shared" si="98"/>
        <v xml:space="preserve"> </v>
      </c>
      <c r="AE337" s="116" t="str">
        <f t="shared" si="99"/>
        <v xml:space="preserve"> </v>
      </c>
      <c r="AF337" s="116" t="str">
        <f t="shared" si="100"/>
        <v xml:space="preserve"> </v>
      </c>
      <c r="AG337" s="116" t="str">
        <f t="shared" si="101"/>
        <v xml:space="preserve"> </v>
      </c>
      <c r="AH337" s="121" t="str">
        <f t="shared" si="87"/>
        <v xml:space="preserve"> </v>
      </c>
    </row>
    <row r="338" spans="1:34" ht="17.100000000000001" customHeight="1" x14ac:dyDescent="0.25">
      <c r="A338" s="202">
        <f>BIODATA!A337</f>
        <v>332</v>
      </c>
      <c r="B338" s="202" t="str">
        <f>BIODATA!D337</f>
        <v>021013325</v>
      </c>
      <c r="C338" s="203" t="str">
        <f>BIODATA!E337</f>
        <v xml:space="preserve"> NETI NURINDASARI</v>
      </c>
      <c r="D338" s="205" t="str">
        <f>BIODATA!G337</f>
        <v>Pemasaran</v>
      </c>
      <c r="E338" s="199"/>
      <c r="F338" s="199"/>
      <c r="G338" s="200"/>
      <c r="H338" s="200"/>
      <c r="I338" s="200"/>
      <c r="J338" s="200"/>
      <c r="K338" s="200"/>
      <c r="L338" s="200"/>
      <c r="M338" s="201"/>
      <c r="N338" s="201"/>
      <c r="O338" s="201"/>
      <c r="P338" s="201"/>
      <c r="Q338" s="201"/>
      <c r="R338" s="207" t="str">
        <f t="shared" si="88"/>
        <v xml:space="preserve"> </v>
      </c>
      <c r="S338" s="19"/>
      <c r="U338" s="116" t="str">
        <f t="shared" si="89"/>
        <v xml:space="preserve"> </v>
      </c>
      <c r="V338" s="116" t="str">
        <f t="shared" si="90"/>
        <v xml:space="preserve"> </v>
      </c>
      <c r="W338" s="116" t="str">
        <f t="shared" si="91"/>
        <v xml:space="preserve"> </v>
      </c>
      <c r="X338" s="116" t="str">
        <f t="shared" si="92"/>
        <v xml:space="preserve"> </v>
      </c>
      <c r="Y338" s="116" t="str">
        <f t="shared" si="93"/>
        <v xml:space="preserve"> </v>
      </c>
      <c r="Z338" s="116" t="str">
        <f t="shared" si="94"/>
        <v xml:space="preserve"> </v>
      </c>
      <c r="AA338" s="116" t="str">
        <f t="shared" si="95"/>
        <v xml:space="preserve"> </v>
      </c>
      <c r="AB338" s="116" t="str">
        <f t="shared" si="96"/>
        <v xml:space="preserve"> </v>
      </c>
      <c r="AC338" s="116" t="str">
        <f t="shared" si="97"/>
        <v xml:space="preserve"> </v>
      </c>
      <c r="AD338" s="116" t="str">
        <f t="shared" si="98"/>
        <v xml:space="preserve"> </v>
      </c>
      <c r="AE338" s="116" t="str">
        <f t="shared" si="99"/>
        <v xml:space="preserve"> </v>
      </c>
      <c r="AF338" s="116" t="str">
        <f t="shared" si="100"/>
        <v xml:space="preserve"> </v>
      </c>
      <c r="AG338" s="116" t="str">
        <f t="shared" si="101"/>
        <v xml:space="preserve"> </v>
      </c>
      <c r="AH338" s="121" t="str">
        <f t="shared" si="87"/>
        <v xml:space="preserve"> </v>
      </c>
    </row>
    <row r="339" spans="1:34" ht="17.100000000000001" customHeight="1" x14ac:dyDescent="0.25">
      <c r="A339" s="202">
        <f>BIODATA!A338</f>
        <v>333</v>
      </c>
      <c r="B339" s="202" t="str">
        <f>BIODATA!D338</f>
        <v>021013334</v>
      </c>
      <c r="C339" s="203" t="str">
        <f>BIODATA!E338</f>
        <v xml:space="preserve"> NIKEN PAJRIAN</v>
      </c>
      <c r="D339" s="205" t="str">
        <f>BIODATA!G338</f>
        <v>Pemasaran</v>
      </c>
      <c r="E339" s="199"/>
      <c r="F339" s="199"/>
      <c r="G339" s="200"/>
      <c r="H339" s="200"/>
      <c r="I339" s="200"/>
      <c r="J339" s="200"/>
      <c r="K339" s="200"/>
      <c r="L339" s="200"/>
      <c r="M339" s="201"/>
      <c r="N339" s="201"/>
      <c r="O339" s="201"/>
      <c r="P339" s="201"/>
      <c r="Q339" s="201"/>
      <c r="R339" s="207" t="str">
        <f t="shared" si="88"/>
        <v xml:space="preserve"> </v>
      </c>
      <c r="S339" s="19"/>
      <c r="U339" s="116" t="str">
        <f t="shared" si="89"/>
        <v xml:space="preserve"> </v>
      </c>
      <c r="V339" s="116" t="str">
        <f t="shared" si="90"/>
        <v xml:space="preserve"> </v>
      </c>
      <c r="W339" s="116" t="str">
        <f t="shared" si="91"/>
        <v xml:space="preserve"> </v>
      </c>
      <c r="X339" s="116" t="str">
        <f t="shared" si="92"/>
        <v xml:space="preserve"> </v>
      </c>
      <c r="Y339" s="116" t="str">
        <f t="shared" si="93"/>
        <v xml:space="preserve"> </v>
      </c>
      <c r="Z339" s="116" t="str">
        <f t="shared" si="94"/>
        <v xml:space="preserve"> </v>
      </c>
      <c r="AA339" s="116" t="str">
        <f t="shared" si="95"/>
        <v xml:space="preserve"> </v>
      </c>
      <c r="AB339" s="116" t="str">
        <f t="shared" si="96"/>
        <v xml:space="preserve"> </v>
      </c>
      <c r="AC339" s="116" t="str">
        <f t="shared" si="97"/>
        <v xml:space="preserve"> </v>
      </c>
      <c r="AD339" s="116" t="str">
        <f t="shared" si="98"/>
        <v xml:space="preserve"> </v>
      </c>
      <c r="AE339" s="116" t="str">
        <f t="shared" si="99"/>
        <v xml:space="preserve"> </v>
      </c>
      <c r="AF339" s="116" t="str">
        <f t="shared" si="100"/>
        <v xml:space="preserve"> </v>
      </c>
      <c r="AG339" s="116" t="str">
        <f t="shared" si="101"/>
        <v xml:space="preserve"> </v>
      </c>
      <c r="AH339" s="121" t="str">
        <f t="shared" si="87"/>
        <v xml:space="preserve"> </v>
      </c>
    </row>
    <row r="340" spans="1:34" ht="17.100000000000001" customHeight="1" x14ac:dyDescent="0.25">
      <c r="A340" s="202">
        <f>BIODATA!A339</f>
        <v>334</v>
      </c>
      <c r="B340" s="202" t="str">
        <f>BIODATA!D339</f>
        <v>021013343</v>
      </c>
      <c r="C340" s="203" t="str">
        <f>BIODATA!E339</f>
        <v xml:space="preserve"> RAVI MAGRIZAL</v>
      </c>
      <c r="D340" s="205" t="str">
        <f>BIODATA!G339</f>
        <v>Pemasaran</v>
      </c>
      <c r="E340" s="199"/>
      <c r="F340" s="199"/>
      <c r="G340" s="200"/>
      <c r="H340" s="200"/>
      <c r="I340" s="200"/>
      <c r="J340" s="200"/>
      <c r="K340" s="200"/>
      <c r="L340" s="200"/>
      <c r="M340" s="201"/>
      <c r="N340" s="201"/>
      <c r="O340" s="201"/>
      <c r="P340" s="201"/>
      <c r="Q340" s="201"/>
      <c r="R340" s="207" t="str">
        <f t="shared" si="88"/>
        <v xml:space="preserve"> </v>
      </c>
      <c r="S340" s="19"/>
      <c r="U340" s="116" t="str">
        <f t="shared" si="89"/>
        <v xml:space="preserve"> </v>
      </c>
      <c r="V340" s="116" t="str">
        <f t="shared" si="90"/>
        <v xml:space="preserve"> </v>
      </c>
      <c r="W340" s="116" t="str">
        <f t="shared" si="91"/>
        <v xml:space="preserve"> </v>
      </c>
      <c r="X340" s="116" t="str">
        <f t="shared" si="92"/>
        <v xml:space="preserve"> </v>
      </c>
      <c r="Y340" s="116" t="str">
        <f t="shared" si="93"/>
        <v xml:space="preserve"> </v>
      </c>
      <c r="Z340" s="116" t="str">
        <f t="shared" si="94"/>
        <v xml:space="preserve"> </v>
      </c>
      <c r="AA340" s="116" t="str">
        <f t="shared" si="95"/>
        <v xml:space="preserve"> </v>
      </c>
      <c r="AB340" s="116" t="str">
        <f t="shared" si="96"/>
        <v xml:space="preserve"> </v>
      </c>
      <c r="AC340" s="116" t="str">
        <f t="shared" si="97"/>
        <v xml:space="preserve"> </v>
      </c>
      <c r="AD340" s="116" t="str">
        <f t="shared" si="98"/>
        <v xml:space="preserve"> </v>
      </c>
      <c r="AE340" s="116" t="str">
        <f t="shared" si="99"/>
        <v xml:space="preserve"> </v>
      </c>
      <c r="AF340" s="116" t="str">
        <f t="shared" si="100"/>
        <v xml:space="preserve"> </v>
      </c>
      <c r="AG340" s="116" t="str">
        <f t="shared" si="101"/>
        <v xml:space="preserve"> </v>
      </c>
      <c r="AH340" s="121" t="str">
        <f t="shared" si="87"/>
        <v xml:space="preserve"> </v>
      </c>
    </row>
    <row r="341" spans="1:34" ht="17.100000000000001" customHeight="1" x14ac:dyDescent="0.25">
      <c r="A341" s="202">
        <f>BIODATA!A340</f>
        <v>335</v>
      </c>
      <c r="B341" s="202" t="str">
        <f>BIODATA!D340</f>
        <v>021013352</v>
      </c>
      <c r="C341" s="203" t="str">
        <f>BIODATA!E340</f>
        <v xml:space="preserve"> RIO EFRI KURNIAWAN</v>
      </c>
      <c r="D341" s="205" t="str">
        <f>BIODATA!G340</f>
        <v>Pemasaran</v>
      </c>
      <c r="E341" s="199"/>
      <c r="F341" s="199"/>
      <c r="G341" s="200"/>
      <c r="H341" s="200"/>
      <c r="I341" s="200"/>
      <c r="J341" s="200"/>
      <c r="K341" s="200"/>
      <c r="L341" s="200"/>
      <c r="M341" s="201"/>
      <c r="N341" s="201"/>
      <c r="O341" s="201"/>
      <c r="P341" s="201"/>
      <c r="Q341" s="201"/>
      <c r="R341" s="207" t="str">
        <f t="shared" si="88"/>
        <v xml:space="preserve"> </v>
      </c>
      <c r="S341" s="19"/>
      <c r="U341" s="116" t="str">
        <f t="shared" si="89"/>
        <v xml:space="preserve"> </v>
      </c>
      <c r="V341" s="116" t="str">
        <f t="shared" si="90"/>
        <v xml:space="preserve"> </v>
      </c>
      <c r="W341" s="116" t="str">
        <f t="shared" si="91"/>
        <v xml:space="preserve"> </v>
      </c>
      <c r="X341" s="116" t="str">
        <f t="shared" si="92"/>
        <v xml:space="preserve"> </v>
      </c>
      <c r="Y341" s="116" t="str">
        <f t="shared" si="93"/>
        <v xml:space="preserve"> </v>
      </c>
      <c r="Z341" s="116" t="str">
        <f t="shared" si="94"/>
        <v xml:space="preserve"> </v>
      </c>
      <c r="AA341" s="116" t="str">
        <f t="shared" si="95"/>
        <v xml:space="preserve"> </v>
      </c>
      <c r="AB341" s="116" t="str">
        <f t="shared" si="96"/>
        <v xml:space="preserve"> </v>
      </c>
      <c r="AC341" s="116" t="str">
        <f t="shared" si="97"/>
        <v xml:space="preserve"> </v>
      </c>
      <c r="AD341" s="116" t="str">
        <f t="shared" si="98"/>
        <v xml:space="preserve"> </v>
      </c>
      <c r="AE341" s="116" t="str">
        <f t="shared" si="99"/>
        <v xml:space="preserve"> </v>
      </c>
      <c r="AF341" s="116" t="str">
        <f t="shared" si="100"/>
        <v xml:space="preserve"> </v>
      </c>
      <c r="AG341" s="116" t="str">
        <f t="shared" si="101"/>
        <v xml:space="preserve"> </v>
      </c>
      <c r="AH341" s="121" t="str">
        <f t="shared" si="87"/>
        <v xml:space="preserve"> </v>
      </c>
    </row>
    <row r="342" spans="1:34" ht="17.100000000000001" customHeight="1" x14ac:dyDescent="0.25">
      <c r="A342" s="202">
        <f>BIODATA!A341</f>
        <v>336</v>
      </c>
      <c r="B342" s="202" t="str">
        <f>BIODATA!D341</f>
        <v>021013369</v>
      </c>
      <c r="C342" s="203" t="str">
        <f>BIODATA!E341</f>
        <v xml:space="preserve"> SELI OKTA PIANA</v>
      </c>
      <c r="D342" s="205" t="str">
        <f>BIODATA!G341</f>
        <v>Pemasaran</v>
      </c>
      <c r="E342" s="199"/>
      <c r="F342" s="199"/>
      <c r="G342" s="200"/>
      <c r="H342" s="200"/>
      <c r="I342" s="200"/>
      <c r="J342" s="200"/>
      <c r="K342" s="200"/>
      <c r="L342" s="200"/>
      <c r="M342" s="201"/>
      <c r="N342" s="201"/>
      <c r="O342" s="201"/>
      <c r="P342" s="201"/>
      <c r="Q342" s="201"/>
      <c r="R342" s="207" t="str">
        <f t="shared" si="88"/>
        <v xml:space="preserve"> </v>
      </c>
      <c r="S342" s="19"/>
      <c r="U342" s="116" t="str">
        <f t="shared" si="89"/>
        <v xml:space="preserve"> </v>
      </c>
      <c r="V342" s="116" t="str">
        <f t="shared" si="90"/>
        <v xml:space="preserve"> </v>
      </c>
      <c r="W342" s="116" t="str">
        <f t="shared" si="91"/>
        <v xml:space="preserve"> </v>
      </c>
      <c r="X342" s="116" t="str">
        <f t="shared" si="92"/>
        <v xml:space="preserve"> </v>
      </c>
      <c r="Y342" s="116" t="str">
        <f t="shared" si="93"/>
        <v xml:space="preserve"> </v>
      </c>
      <c r="Z342" s="116" t="str">
        <f t="shared" si="94"/>
        <v xml:space="preserve"> </v>
      </c>
      <c r="AA342" s="116" t="str">
        <f t="shared" si="95"/>
        <v xml:space="preserve"> </v>
      </c>
      <c r="AB342" s="116" t="str">
        <f t="shared" si="96"/>
        <v xml:space="preserve"> </v>
      </c>
      <c r="AC342" s="116" t="str">
        <f t="shared" si="97"/>
        <v xml:space="preserve"> </v>
      </c>
      <c r="AD342" s="116" t="str">
        <f t="shared" si="98"/>
        <v xml:space="preserve"> </v>
      </c>
      <c r="AE342" s="116" t="str">
        <f t="shared" si="99"/>
        <v xml:space="preserve"> </v>
      </c>
      <c r="AF342" s="116" t="str">
        <f t="shared" si="100"/>
        <v xml:space="preserve"> </v>
      </c>
      <c r="AG342" s="116" t="str">
        <f t="shared" si="101"/>
        <v xml:space="preserve"> </v>
      </c>
      <c r="AH342" s="121" t="str">
        <f t="shared" si="87"/>
        <v xml:space="preserve"> </v>
      </c>
    </row>
    <row r="343" spans="1:34" ht="17.100000000000001" customHeight="1" x14ac:dyDescent="0.25">
      <c r="A343" s="202">
        <f>BIODATA!A342</f>
        <v>337</v>
      </c>
      <c r="B343" s="202" t="str">
        <f>BIODATA!D342</f>
        <v>021013378</v>
      </c>
      <c r="C343" s="203" t="str">
        <f>BIODATA!E342</f>
        <v xml:space="preserve"> SRI WAHYUH NINGSIH</v>
      </c>
      <c r="D343" s="205" t="str">
        <f>BIODATA!G342</f>
        <v>Pemasaran</v>
      </c>
      <c r="E343" s="199"/>
      <c r="F343" s="199"/>
      <c r="G343" s="200"/>
      <c r="H343" s="200"/>
      <c r="I343" s="200"/>
      <c r="J343" s="200"/>
      <c r="K343" s="200"/>
      <c r="L343" s="200"/>
      <c r="M343" s="201"/>
      <c r="N343" s="201"/>
      <c r="O343" s="201"/>
      <c r="P343" s="201"/>
      <c r="Q343" s="201"/>
      <c r="R343" s="207" t="str">
        <f t="shared" si="88"/>
        <v xml:space="preserve"> </v>
      </c>
      <c r="S343" s="19"/>
      <c r="U343" s="116" t="str">
        <f t="shared" si="89"/>
        <v xml:space="preserve"> </v>
      </c>
      <c r="V343" s="116" t="str">
        <f t="shared" si="90"/>
        <v xml:space="preserve"> </v>
      </c>
      <c r="W343" s="116" t="str">
        <f t="shared" si="91"/>
        <v xml:space="preserve"> </v>
      </c>
      <c r="X343" s="116" t="str">
        <f t="shared" si="92"/>
        <v xml:space="preserve"> </v>
      </c>
      <c r="Y343" s="116" t="str">
        <f t="shared" si="93"/>
        <v xml:space="preserve"> </v>
      </c>
      <c r="Z343" s="116" t="str">
        <f t="shared" si="94"/>
        <v xml:space="preserve"> </v>
      </c>
      <c r="AA343" s="116" t="str">
        <f t="shared" si="95"/>
        <v xml:space="preserve"> </v>
      </c>
      <c r="AB343" s="116" t="str">
        <f t="shared" si="96"/>
        <v xml:space="preserve"> </v>
      </c>
      <c r="AC343" s="116" t="str">
        <f t="shared" si="97"/>
        <v xml:space="preserve"> </v>
      </c>
      <c r="AD343" s="116" t="str">
        <f t="shared" si="98"/>
        <v xml:space="preserve"> </v>
      </c>
      <c r="AE343" s="116" t="str">
        <f t="shared" si="99"/>
        <v xml:space="preserve"> </v>
      </c>
      <c r="AF343" s="116" t="str">
        <f t="shared" si="100"/>
        <v xml:space="preserve"> </v>
      </c>
      <c r="AG343" s="116" t="str">
        <f t="shared" si="101"/>
        <v xml:space="preserve"> </v>
      </c>
      <c r="AH343" s="121" t="str">
        <f t="shared" si="87"/>
        <v xml:space="preserve"> </v>
      </c>
    </row>
    <row r="344" spans="1:34" ht="17.100000000000001" customHeight="1" x14ac:dyDescent="0.25">
      <c r="A344" s="202">
        <f>BIODATA!A343</f>
        <v>338</v>
      </c>
      <c r="B344" s="202" t="str">
        <f>BIODATA!D343</f>
        <v>021013387</v>
      </c>
      <c r="C344" s="203" t="str">
        <f>BIODATA!E343</f>
        <v xml:space="preserve"> THOMAS ALFINGGAJAYA</v>
      </c>
      <c r="D344" s="205" t="str">
        <f>BIODATA!G343</f>
        <v>Pemasaran</v>
      </c>
      <c r="E344" s="199"/>
      <c r="F344" s="199"/>
      <c r="G344" s="200"/>
      <c r="H344" s="200"/>
      <c r="I344" s="200"/>
      <c r="J344" s="200"/>
      <c r="K344" s="200"/>
      <c r="L344" s="200"/>
      <c r="M344" s="201"/>
      <c r="N344" s="201"/>
      <c r="O344" s="201"/>
      <c r="P344" s="201"/>
      <c r="Q344" s="201"/>
      <c r="R344" s="207" t="str">
        <f t="shared" si="88"/>
        <v xml:space="preserve"> </v>
      </c>
      <c r="S344" s="19"/>
      <c r="U344" s="116" t="str">
        <f t="shared" si="89"/>
        <v xml:space="preserve"> </v>
      </c>
      <c r="V344" s="116" t="str">
        <f t="shared" si="90"/>
        <v xml:space="preserve"> </v>
      </c>
      <c r="W344" s="116" t="str">
        <f t="shared" si="91"/>
        <v xml:space="preserve"> </v>
      </c>
      <c r="X344" s="116" t="str">
        <f t="shared" si="92"/>
        <v xml:space="preserve"> </v>
      </c>
      <c r="Y344" s="116" t="str">
        <f t="shared" si="93"/>
        <v xml:space="preserve"> </v>
      </c>
      <c r="Z344" s="116" t="str">
        <f t="shared" si="94"/>
        <v xml:space="preserve"> </v>
      </c>
      <c r="AA344" s="116" t="str">
        <f t="shared" si="95"/>
        <v xml:space="preserve"> </v>
      </c>
      <c r="AB344" s="116" t="str">
        <f t="shared" si="96"/>
        <v xml:space="preserve"> </v>
      </c>
      <c r="AC344" s="116" t="str">
        <f t="shared" si="97"/>
        <v xml:space="preserve"> </v>
      </c>
      <c r="AD344" s="116" t="str">
        <f t="shared" si="98"/>
        <v xml:space="preserve"> </v>
      </c>
      <c r="AE344" s="116" t="str">
        <f t="shared" si="99"/>
        <v xml:space="preserve"> </v>
      </c>
      <c r="AF344" s="116" t="str">
        <f t="shared" si="100"/>
        <v xml:space="preserve"> </v>
      </c>
      <c r="AG344" s="116" t="str">
        <f t="shared" si="101"/>
        <v xml:space="preserve"> </v>
      </c>
      <c r="AH344" s="121" t="str">
        <f t="shared" si="87"/>
        <v xml:space="preserve"> </v>
      </c>
    </row>
    <row r="345" spans="1:34" ht="17.100000000000001" customHeight="1" x14ac:dyDescent="0.25">
      <c r="A345" s="202">
        <f>BIODATA!A344</f>
        <v>339</v>
      </c>
      <c r="B345" s="202" t="str">
        <f>BIODATA!D344</f>
        <v>021013396</v>
      </c>
      <c r="C345" s="203" t="str">
        <f>BIODATA!E344</f>
        <v xml:space="preserve"> WINDI KARTIKA SARI</v>
      </c>
      <c r="D345" s="205" t="str">
        <f>BIODATA!G344</f>
        <v>Pemasaran</v>
      </c>
      <c r="E345" s="199"/>
      <c r="F345" s="199"/>
      <c r="G345" s="200"/>
      <c r="H345" s="200"/>
      <c r="I345" s="200"/>
      <c r="J345" s="200"/>
      <c r="K345" s="200"/>
      <c r="L345" s="200"/>
      <c r="M345" s="201"/>
      <c r="N345" s="201"/>
      <c r="O345" s="201"/>
      <c r="P345" s="201"/>
      <c r="Q345" s="201"/>
      <c r="R345" s="207" t="str">
        <f t="shared" si="88"/>
        <v xml:space="preserve"> </v>
      </c>
      <c r="S345" s="19"/>
      <c r="U345" s="116" t="str">
        <f t="shared" si="89"/>
        <v xml:space="preserve"> </v>
      </c>
      <c r="V345" s="116" t="str">
        <f t="shared" si="90"/>
        <v xml:space="preserve"> </v>
      </c>
      <c r="W345" s="116" t="str">
        <f t="shared" si="91"/>
        <v xml:space="preserve"> </v>
      </c>
      <c r="X345" s="116" t="str">
        <f t="shared" si="92"/>
        <v xml:space="preserve"> </v>
      </c>
      <c r="Y345" s="116" t="str">
        <f t="shared" si="93"/>
        <v xml:space="preserve"> </v>
      </c>
      <c r="Z345" s="116" t="str">
        <f t="shared" si="94"/>
        <v xml:space="preserve"> </v>
      </c>
      <c r="AA345" s="116" t="str">
        <f t="shared" si="95"/>
        <v xml:space="preserve"> </v>
      </c>
      <c r="AB345" s="116" t="str">
        <f t="shared" si="96"/>
        <v xml:space="preserve"> </v>
      </c>
      <c r="AC345" s="116" t="str">
        <f t="shared" si="97"/>
        <v xml:space="preserve"> </v>
      </c>
      <c r="AD345" s="116" t="str">
        <f t="shared" si="98"/>
        <v xml:space="preserve"> </v>
      </c>
      <c r="AE345" s="116" t="str">
        <f t="shared" si="99"/>
        <v xml:space="preserve"> </v>
      </c>
      <c r="AF345" s="116" t="str">
        <f t="shared" si="100"/>
        <v xml:space="preserve"> </v>
      </c>
      <c r="AG345" s="116" t="str">
        <f t="shared" si="101"/>
        <v xml:space="preserve"> </v>
      </c>
      <c r="AH345" s="121" t="str">
        <f t="shared" si="87"/>
        <v xml:space="preserve"> </v>
      </c>
    </row>
    <row r="346" spans="1:34" ht="17.100000000000001" customHeight="1" x14ac:dyDescent="0.25">
      <c r="A346" s="202">
        <f>BIODATA!A345</f>
        <v>340</v>
      </c>
      <c r="B346" s="202" t="str">
        <f>BIODATA!D345</f>
        <v>021013405</v>
      </c>
      <c r="C346" s="203" t="str">
        <f>BIODATA!E345</f>
        <v xml:space="preserve"> YUNISA OKTAVIA</v>
      </c>
      <c r="D346" s="205" t="str">
        <f>BIODATA!G345</f>
        <v>Pemasaran</v>
      </c>
      <c r="E346" s="199"/>
      <c r="F346" s="199"/>
      <c r="G346" s="200"/>
      <c r="H346" s="200"/>
      <c r="I346" s="200"/>
      <c r="J346" s="200"/>
      <c r="K346" s="200"/>
      <c r="L346" s="200"/>
      <c r="M346" s="201"/>
      <c r="N346" s="201"/>
      <c r="O346" s="201"/>
      <c r="P346" s="201"/>
      <c r="Q346" s="201"/>
      <c r="R346" s="207" t="str">
        <f t="shared" si="88"/>
        <v xml:space="preserve"> </v>
      </c>
      <c r="S346" s="19"/>
      <c r="U346" s="116" t="str">
        <f t="shared" si="89"/>
        <v xml:space="preserve"> </v>
      </c>
      <c r="V346" s="116" t="str">
        <f t="shared" si="90"/>
        <v xml:space="preserve"> </v>
      </c>
      <c r="W346" s="116" t="str">
        <f t="shared" si="91"/>
        <v xml:space="preserve"> </v>
      </c>
      <c r="X346" s="116" t="str">
        <f t="shared" si="92"/>
        <v xml:space="preserve"> </v>
      </c>
      <c r="Y346" s="116" t="str">
        <f t="shared" si="93"/>
        <v xml:space="preserve"> </v>
      </c>
      <c r="Z346" s="116" t="str">
        <f t="shared" si="94"/>
        <v xml:space="preserve"> </v>
      </c>
      <c r="AA346" s="116" t="str">
        <f t="shared" si="95"/>
        <v xml:space="preserve"> </v>
      </c>
      <c r="AB346" s="116" t="str">
        <f t="shared" si="96"/>
        <v xml:space="preserve"> </v>
      </c>
      <c r="AC346" s="116" t="str">
        <f t="shared" si="97"/>
        <v xml:space="preserve"> </v>
      </c>
      <c r="AD346" s="116" t="str">
        <f t="shared" si="98"/>
        <v xml:space="preserve"> </v>
      </c>
      <c r="AE346" s="116" t="str">
        <f t="shared" si="99"/>
        <v xml:space="preserve"> </v>
      </c>
      <c r="AF346" s="116" t="str">
        <f t="shared" si="100"/>
        <v xml:space="preserve"> </v>
      </c>
      <c r="AG346" s="116" t="str">
        <f t="shared" si="101"/>
        <v xml:space="preserve"> </v>
      </c>
      <c r="AH346" s="121" t="str">
        <f t="shared" si="87"/>
        <v xml:space="preserve"> </v>
      </c>
    </row>
    <row r="347" spans="1:34" ht="17.100000000000001" customHeight="1" x14ac:dyDescent="0.25">
      <c r="A347" s="202">
        <f>BIODATA!A346</f>
        <v>341</v>
      </c>
      <c r="B347" s="202">
        <f>BIODATA!D346</f>
        <v>0</v>
      </c>
      <c r="C347" s="203">
        <f>BIODATA!E346</f>
        <v>0</v>
      </c>
      <c r="D347" s="205">
        <f>BIODATA!G346</f>
        <v>0</v>
      </c>
      <c r="E347" s="199"/>
      <c r="F347" s="199"/>
      <c r="G347" s="200"/>
      <c r="H347" s="200"/>
      <c r="I347" s="200"/>
      <c r="J347" s="200"/>
      <c r="K347" s="200"/>
      <c r="L347" s="200"/>
      <c r="M347" s="201"/>
      <c r="N347" s="201"/>
      <c r="O347" s="201"/>
      <c r="P347" s="201"/>
      <c r="Q347" s="201"/>
      <c r="R347" s="207" t="str">
        <f t="shared" si="88"/>
        <v xml:space="preserve"> </v>
      </c>
      <c r="S347" s="19"/>
      <c r="U347" s="116" t="str">
        <f t="shared" si="89"/>
        <v xml:space="preserve"> </v>
      </c>
      <c r="V347" s="116" t="str">
        <f t="shared" si="90"/>
        <v xml:space="preserve"> </v>
      </c>
      <c r="W347" s="116" t="str">
        <f t="shared" si="91"/>
        <v xml:space="preserve"> </v>
      </c>
      <c r="X347" s="116" t="str">
        <f t="shared" si="92"/>
        <v xml:space="preserve"> </v>
      </c>
      <c r="Y347" s="116" t="str">
        <f t="shared" si="93"/>
        <v xml:space="preserve"> </v>
      </c>
      <c r="Z347" s="116" t="str">
        <f t="shared" si="94"/>
        <v xml:space="preserve"> </v>
      </c>
      <c r="AA347" s="116" t="str">
        <f t="shared" si="95"/>
        <v xml:space="preserve"> </v>
      </c>
      <c r="AB347" s="116" t="str">
        <f t="shared" si="96"/>
        <v xml:space="preserve"> </v>
      </c>
      <c r="AC347" s="116" t="str">
        <f t="shared" si="97"/>
        <v xml:space="preserve"> </v>
      </c>
      <c r="AD347" s="116" t="str">
        <f t="shared" si="98"/>
        <v xml:space="preserve"> </v>
      </c>
      <c r="AE347" s="116" t="str">
        <f t="shared" si="99"/>
        <v xml:space="preserve"> </v>
      </c>
      <c r="AF347" s="116" t="str">
        <f t="shared" si="100"/>
        <v xml:space="preserve"> </v>
      </c>
      <c r="AG347" s="116" t="str">
        <f t="shared" si="101"/>
        <v xml:space="preserve"> </v>
      </c>
      <c r="AH347" s="121" t="str">
        <f t="shared" si="87"/>
        <v xml:space="preserve"> </v>
      </c>
    </row>
    <row r="348" spans="1:34" ht="17.100000000000001" customHeight="1" x14ac:dyDescent="0.25">
      <c r="A348" s="202">
        <f>BIODATA!A347</f>
        <v>342</v>
      </c>
      <c r="B348" s="202">
        <f>BIODATA!D347</f>
        <v>0</v>
      </c>
      <c r="C348" s="203">
        <f>BIODATA!E347</f>
        <v>0</v>
      </c>
      <c r="D348" s="205">
        <f>BIODATA!G347</f>
        <v>0</v>
      </c>
      <c r="E348" s="199"/>
      <c r="F348" s="199"/>
      <c r="G348" s="200"/>
      <c r="H348" s="200"/>
      <c r="I348" s="200"/>
      <c r="J348" s="200"/>
      <c r="K348" s="200"/>
      <c r="L348" s="200"/>
      <c r="M348" s="201"/>
      <c r="N348" s="201"/>
      <c r="O348" s="201"/>
      <c r="P348" s="201"/>
      <c r="Q348" s="201"/>
      <c r="R348" s="207" t="str">
        <f t="shared" si="88"/>
        <v xml:space="preserve"> </v>
      </c>
      <c r="S348" s="19"/>
      <c r="U348" s="116" t="str">
        <f t="shared" si="89"/>
        <v xml:space="preserve"> </v>
      </c>
      <c r="V348" s="116" t="str">
        <f t="shared" si="90"/>
        <v xml:space="preserve"> </v>
      </c>
      <c r="W348" s="116" t="str">
        <f t="shared" si="91"/>
        <v xml:space="preserve"> </v>
      </c>
      <c r="X348" s="116" t="str">
        <f t="shared" si="92"/>
        <v xml:space="preserve"> </v>
      </c>
      <c r="Y348" s="116" t="str">
        <f t="shared" si="93"/>
        <v xml:space="preserve"> </v>
      </c>
      <c r="Z348" s="116" t="str">
        <f t="shared" si="94"/>
        <v xml:space="preserve"> </v>
      </c>
      <c r="AA348" s="116" t="str">
        <f t="shared" si="95"/>
        <v xml:space="preserve"> </v>
      </c>
      <c r="AB348" s="116" t="str">
        <f t="shared" si="96"/>
        <v xml:space="preserve"> </v>
      </c>
      <c r="AC348" s="116" t="str">
        <f t="shared" si="97"/>
        <v xml:space="preserve"> </v>
      </c>
      <c r="AD348" s="116" t="str">
        <f t="shared" si="98"/>
        <v xml:space="preserve"> </v>
      </c>
      <c r="AE348" s="116" t="str">
        <f t="shared" si="99"/>
        <v xml:space="preserve"> </v>
      </c>
      <c r="AF348" s="116" t="str">
        <f t="shared" si="100"/>
        <v xml:space="preserve"> </v>
      </c>
      <c r="AG348" s="116" t="str">
        <f t="shared" si="101"/>
        <v xml:space="preserve"> </v>
      </c>
      <c r="AH348" s="121" t="str">
        <f t="shared" si="87"/>
        <v xml:space="preserve"> </v>
      </c>
    </row>
    <row r="349" spans="1:34" ht="17.100000000000001" customHeight="1" x14ac:dyDescent="0.25">
      <c r="A349" s="202">
        <f>BIODATA!A348</f>
        <v>343</v>
      </c>
      <c r="B349" s="202">
        <f>BIODATA!D348</f>
        <v>0</v>
      </c>
      <c r="C349" s="203">
        <f>BIODATA!E348</f>
        <v>0</v>
      </c>
      <c r="D349" s="205">
        <f>BIODATA!G348</f>
        <v>0</v>
      </c>
      <c r="E349" s="199"/>
      <c r="F349" s="199"/>
      <c r="G349" s="200"/>
      <c r="H349" s="200"/>
      <c r="I349" s="200"/>
      <c r="J349" s="200"/>
      <c r="K349" s="200"/>
      <c r="L349" s="200"/>
      <c r="M349" s="201"/>
      <c r="N349" s="201"/>
      <c r="O349" s="201"/>
      <c r="P349" s="201"/>
      <c r="Q349" s="201"/>
      <c r="R349" s="207" t="str">
        <f t="shared" si="88"/>
        <v xml:space="preserve"> </v>
      </c>
      <c r="S349" s="19"/>
      <c r="U349" s="116" t="str">
        <f t="shared" si="89"/>
        <v xml:space="preserve"> </v>
      </c>
      <c r="V349" s="116" t="str">
        <f t="shared" si="90"/>
        <v xml:space="preserve"> </v>
      </c>
      <c r="W349" s="116" t="str">
        <f t="shared" si="91"/>
        <v xml:space="preserve"> </v>
      </c>
      <c r="X349" s="116" t="str">
        <f t="shared" si="92"/>
        <v xml:space="preserve"> </v>
      </c>
      <c r="Y349" s="116" t="str">
        <f t="shared" si="93"/>
        <v xml:space="preserve"> </v>
      </c>
      <c r="Z349" s="116" t="str">
        <f t="shared" si="94"/>
        <v xml:space="preserve"> </v>
      </c>
      <c r="AA349" s="116" t="str">
        <f t="shared" si="95"/>
        <v xml:space="preserve"> </v>
      </c>
      <c r="AB349" s="116" t="str">
        <f t="shared" si="96"/>
        <v xml:space="preserve"> </v>
      </c>
      <c r="AC349" s="116" t="str">
        <f t="shared" si="97"/>
        <v xml:space="preserve"> </v>
      </c>
      <c r="AD349" s="116" t="str">
        <f t="shared" si="98"/>
        <v xml:space="preserve"> </v>
      </c>
      <c r="AE349" s="116" t="str">
        <f t="shared" si="99"/>
        <v xml:space="preserve"> </v>
      </c>
      <c r="AF349" s="116" t="str">
        <f t="shared" si="100"/>
        <v xml:space="preserve"> </v>
      </c>
      <c r="AG349" s="116" t="str">
        <f t="shared" si="101"/>
        <v xml:space="preserve"> </v>
      </c>
      <c r="AH349" s="121" t="str">
        <f t="shared" si="87"/>
        <v xml:space="preserve"> </v>
      </c>
    </row>
    <row r="350" spans="1:34" ht="17.100000000000001" customHeight="1" x14ac:dyDescent="0.25">
      <c r="A350" s="202">
        <f>BIODATA!A349</f>
        <v>344</v>
      </c>
      <c r="B350" s="202">
        <f>BIODATA!D349</f>
        <v>0</v>
      </c>
      <c r="C350" s="203">
        <f>BIODATA!E349</f>
        <v>0</v>
      </c>
      <c r="D350" s="205">
        <f>BIODATA!G349</f>
        <v>0</v>
      </c>
      <c r="E350" s="199"/>
      <c r="F350" s="199"/>
      <c r="G350" s="200"/>
      <c r="H350" s="200"/>
      <c r="I350" s="200"/>
      <c r="J350" s="200"/>
      <c r="K350" s="200"/>
      <c r="L350" s="200"/>
      <c r="M350" s="201"/>
      <c r="N350" s="201"/>
      <c r="O350" s="201"/>
      <c r="P350" s="201"/>
      <c r="Q350" s="201"/>
      <c r="R350" s="207" t="str">
        <f t="shared" si="88"/>
        <v xml:space="preserve"> </v>
      </c>
      <c r="S350" s="19"/>
      <c r="U350" s="116" t="str">
        <f t="shared" si="89"/>
        <v xml:space="preserve"> </v>
      </c>
      <c r="V350" s="116" t="str">
        <f t="shared" si="90"/>
        <v xml:space="preserve"> </v>
      </c>
      <c r="W350" s="116" t="str">
        <f t="shared" si="91"/>
        <v xml:space="preserve"> </v>
      </c>
      <c r="X350" s="116" t="str">
        <f t="shared" si="92"/>
        <v xml:space="preserve"> </v>
      </c>
      <c r="Y350" s="116" t="str">
        <f t="shared" si="93"/>
        <v xml:space="preserve"> </v>
      </c>
      <c r="Z350" s="116" t="str">
        <f t="shared" si="94"/>
        <v xml:space="preserve"> </v>
      </c>
      <c r="AA350" s="116" t="str">
        <f t="shared" si="95"/>
        <v xml:space="preserve"> </v>
      </c>
      <c r="AB350" s="116" t="str">
        <f t="shared" si="96"/>
        <v xml:space="preserve"> </v>
      </c>
      <c r="AC350" s="116" t="str">
        <f t="shared" si="97"/>
        <v xml:space="preserve"> </v>
      </c>
      <c r="AD350" s="116" t="str">
        <f t="shared" si="98"/>
        <v xml:space="preserve"> </v>
      </c>
      <c r="AE350" s="116" t="str">
        <f t="shared" si="99"/>
        <v xml:space="preserve"> </v>
      </c>
      <c r="AF350" s="116" t="str">
        <f t="shared" si="100"/>
        <v xml:space="preserve"> </v>
      </c>
      <c r="AG350" s="116" t="str">
        <f t="shared" si="101"/>
        <v xml:space="preserve"> </v>
      </c>
      <c r="AH350" s="121" t="str">
        <f t="shared" si="87"/>
        <v xml:space="preserve"> </v>
      </c>
    </row>
    <row r="351" spans="1:34" ht="17.100000000000001" customHeight="1" x14ac:dyDescent="0.25">
      <c r="A351" s="202">
        <f>BIODATA!A350</f>
        <v>345</v>
      </c>
      <c r="B351" s="202">
        <f>BIODATA!D350</f>
        <v>0</v>
      </c>
      <c r="C351" s="203">
        <f>BIODATA!E350</f>
        <v>0</v>
      </c>
      <c r="D351" s="205">
        <f>BIODATA!G350</f>
        <v>0</v>
      </c>
      <c r="E351" s="199"/>
      <c r="F351" s="199"/>
      <c r="G351" s="200"/>
      <c r="H351" s="200"/>
      <c r="I351" s="200"/>
      <c r="J351" s="200"/>
      <c r="K351" s="200"/>
      <c r="L351" s="200"/>
      <c r="M351" s="201"/>
      <c r="N351" s="201"/>
      <c r="O351" s="201"/>
      <c r="P351" s="201"/>
      <c r="Q351" s="201"/>
      <c r="R351" s="207" t="str">
        <f t="shared" si="88"/>
        <v xml:space="preserve"> </v>
      </c>
      <c r="S351" s="19"/>
      <c r="U351" s="116" t="str">
        <f t="shared" si="89"/>
        <v xml:space="preserve"> </v>
      </c>
      <c r="V351" s="116" t="str">
        <f t="shared" si="90"/>
        <v xml:space="preserve"> </v>
      </c>
      <c r="W351" s="116" t="str">
        <f t="shared" si="91"/>
        <v xml:space="preserve"> </v>
      </c>
      <c r="X351" s="116" t="str">
        <f t="shared" si="92"/>
        <v xml:space="preserve"> </v>
      </c>
      <c r="Y351" s="116" t="str">
        <f t="shared" si="93"/>
        <v xml:space="preserve"> </v>
      </c>
      <c r="Z351" s="116" t="str">
        <f t="shared" si="94"/>
        <v xml:space="preserve"> </v>
      </c>
      <c r="AA351" s="116" t="str">
        <f t="shared" si="95"/>
        <v xml:space="preserve"> </v>
      </c>
      <c r="AB351" s="116" t="str">
        <f t="shared" si="96"/>
        <v xml:space="preserve"> </v>
      </c>
      <c r="AC351" s="116" t="str">
        <f t="shared" si="97"/>
        <v xml:space="preserve"> </v>
      </c>
      <c r="AD351" s="116" t="str">
        <f t="shared" si="98"/>
        <v xml:space="preserve"> </v>
      </c>
      <c r="AE351" s="116" t="str">
        <f t="shared" si="99"/>
        <v xml:space="preserve"> </v>
      </c>
      <c r="AF351" s="116" t="str">
        <f t="shared" si="100"/>
        <v xml:space="preserve"> </v>
      </c>
      <c r="AG351" s="116" t="str">
        <f t="shared" si="101"/>
        <v xml:space="preserve"> </v>
      </c>
      <c r="AH351" s="121" t="str">
        <f t="shared" si="87"/>
        <v xml:space="preserve"> </v>
      </c>
    </row>
    <row r="352" spans="1:34" ht="17.100000000000001" customHeight="1" x14ac:dyDescent="0.25">
      <c r="A352" s="202">
        <f>BIODATA!A351</f>
        <v>346</v>
      </c>
      <c r="B352" s="202">
        <f>BIODATA!D351</f>
        <v>0</v>
      </c>
      <c r="C352" s="203">
        <f>BIODATA!E351</f>
        <v>0</v>
      </c>
      <c r="D352" s="205">
        <f>BIODATA!G351</f>
        <v>0</v>
      </c>
      <c r="E352" s="199"/>
      <c r="F352" s="199"/>
      <c r="G352" s="200"/>
      <c r="H352" s="200"/>
      <c r="I352" s="200"/>
      <c r="J352" s="200"/>
      <c r="K352" s="200"/>
      <c r="L352" s="200"/>
      <c r="M352" s="201"/>
      <c r="N352" s="201"/>
      <c r="O352" s="201"/>
      <c r="P352" s="201"/>
      <c r="Q352" s="201"/>
      <c r="R352" s="207" t="str">
        <f t="shared" si="88"/>
        <v xml:space="preserve"> </v>
      </c>
      <c r="S352" s="19"/>
      <c r="U352" s="116" t="str">
        <f t="shared" si="89"/>
        <v xml:space="preserve"> </v>
      </c>
      <c r="V352" s="116" t="str">
        <f t="shared" si="90"/>
        <v xml:space="preserve"> </v>
      </c>
      <c r="W352" s="116" t="str">
        <f t="shared" si="91"/>
        <v xml:space="preserve"> </v>
      </c>
      <c r="X352" s="116" t="str">
        <f t="shared" si="92"/>
        <v xml:space="preserve"> </v>
      </c>
      <c r="Y352" s="116" t="str">
        <f t="shared" si="93"/>
        <v xml:space="preserve"> </v>
      </c>
      <c r="Z352" s="116" t="str">
        <f t="shared" si="94"/>
        <v xml:space="preserve"> </v>
      </c>
      <c r="AA352" s="116" t="str">
        <f t="shared" si="95"/>
        <v xml:space="preserve"> </v>
      </c>
      <c r="AB352" s="116" t="str">
        <f t="shared" si="96"/>
        <v xml:space="preserve"> </v>
      </c>
      <c r="AC352" s="116" t="str">
        <f t="shared" si="97"/>
        <v xml:space="preserve"> </v>
      </c>
      <c r="AD352" s="116" t="str">
        <f t="shared" si="98"/>
        <v xml:space="preserve"> </v>
      </c>
      <c r="AE352" s="116" t="str">
        <f t="shared" si="99"/>
        <v xml:space="preserve"> </v>
      </c>
      <c r="AF352" s="116" t="str">
        <f t="shared" si="100"/>
        <v xml:space="preserve"> </v>
      </c>
      <c r="AG352" s="116" t="str">
        <f t="shared" si="101"/>
        <v xml:space="preserve"> </v>
      </c>
      <c r="AH352" s="121" t="str">
        <f t="shared" si="87"/>
        <v xml:space="preserve"> </v>
      </c>
    </row>
    <row r="353" spans="1:34" ht="17.100000000000001" customHeight="1" x14ac:dyDescent="0.25">
      <c r="A353" s="202">
        <f>BIODATA!A352</f>
        <v>347</v>
      </c>
      <c r="B353" s="202">
        <f>BIODATA!D352</f>
        <v>0</v>
      </c>
      <c r="C353" s="203">
        <f>BIODATA!E352</f>
        <v>0</v>
      </c>
      <c r="D353" s="205">
        <f>BIODATA!G352</f>
        <v>0</v>
      </c>
      <c r="E353" s="199"/>
      <c r="F353" s="199"/>
      <c r="G353" s="200"/>
      <c r="H353" s="200"/>
      <c r="I353" s="200"/>
      <c r="J353" s="200"/>
      <c r="K353" s="200"/>
      <c r="L353" s="200"/>
      <c r="M353" s="201"/>
      <c r="N353" s="201"/>
      <c r="O353" s="201"/>
      <c r="P353" s="201"/>
      <c r="Q353" s="201"/>
      <c r="R353" s="207" t="str">
        <f t="shared" si="88"/>
        <v xml:space="preserve"> </v>
      </c>
      <c r="S353" s="19"/>
      <c r="U353" s="116" t="str">
        <f t="shared" si="89"/>
        <v xml:space="preserve"> </v>
      </c>
      <c r="V353" s="116" t="str">
        <f t="shared" si="90"/>
        <v xml:space="preserve"> </v>
      </c>
      <c r="W353" s="116" t="str">
        <f t="shared" si="91"/>
        <v xml:space="preserve"> </v>
      </c>
      <c r="X353" s="116" t="str">
        <f t="shared" si="92"/>
        <v xml:space="preserve"> </v>
      </c>
      <c r="Y353" s="116" t="str">
        <f t="shared" si="93"/>
        <v xml:space="preserve"> </v>
      </c>
      <c r="Z353" s="116" t="str">
        <f t="shared" si="94"/>
        <v xml:space="preserve"> </v>
      </c>
      <c r="AA353" s="116" t="str">
        <f t="shared" si="95"/>
        <v xml:space="preserve"> </v>
      </c>
      <c r="AB353" s="116" t="str">
        <f t="shared" si="96"/>
        <v xml:space="preserve"> </v>
      </c>
      <c r="AC353" s="116" t="str">
        <f t="shared" si="97"/>
        <v xml:space="preserve"> </v>
      </c>
      <c r="AD353" s="116" t="str">
        <f t="shared" si="98"/>
        <v xml:space="preserve"> </v>
      </c>
      <c r="AE353" s="116" t="str">
        <f t="shared" si="99"/>
        <v xml:space="preserve"> </v>
      </c>
      <c r="AF353" s="116" t="str">
        <f t="shared" si="100"/>
        <v xml:space="preserve"> </v>
      </c>
      <c r="AG353" s="116" t="str">
        <f t="shared" si="101"/>
        <v xml:space="preserve"> </v>
      </c>
      <c r="AH353" s="121" t="str">
        <f t="shared" si="87"/>
        <v xml:space="preserve"> </v>
      </c>
    </row>
    <row r="354" spans="1:34" ht="17.100000000000001" customHeight="1" x14ac:dyDescent="0.25">
      <c r="A354" s="202">
        <f>BIODATA!A353</f>
        <v>348</v>
      </c>
      <c r="B354" s="202">
        <f>BIODATA!D353</f>
        <v>0</v>
      </c>
      <c r="C354" s="203">
        <f>BIODATA!E353</f>
        <v>0</v>
      </c>
      <c r="D354" s="205">
        <f>BIODATA!G353</f>
        <v>0</v>
      </c>
      <c r="E354" s="199"/>
      <c r="F354" s="199"/>
      <c r="G354" s="200"/>
      <c r="H354" s="200"/>
      <c r="I354" s="200"/>
      <c r="J354" s="200"/>
      <c r="K354" s="200"/>
      <c r="L354" s="200"/>
      <c r="M354" s="201"/>
      <c r="N354" s="201"/>
      <c r="O354" s="201"/>
      <c r="P354" s="201"/>
      <c r="Q354" s="201"/>
      <c r="R354" s="207" t="str">
        <f t="shared" si="88"/>
        <v xml:space="preserve"> </v>
      </c>
      <c r="S354" s="19"/>
      <c r="U354" s="116" t="str">
        <f t="shared" si="89"/>
        <v xml:space="preserve"> </v>
      </c>
      <c r="V354" s="116" t="str">
        <f t="shared" si="90"/>
        <v xml:space="preserve"> </v>
      </c>
      <c r="W354" s="116" t="str">
        <f t="shared" si="91"/>
        <v xml:space="preserve"> </v>
      </c>
      <c r="X354" s="116" t="str">
        <f t="shared" si="92"/>
        <v xml:space="preserve"> </v>
      </c>
      <c r="Y354" s="116" t="str">
        <f t="shared" si="93"/>
        <v xml:space="preserve"> </v>
      </c>
      <c r="Z354" s="116" t="str">
        <f t="shared" si="94"/>
        <v xml:space="preserve"> </v>
      </c>
      <c r="AA354" s="116" t="str">
        <f t="shared" si="95"/>
        <v xml:space="preserve"> </v>
      </c>
      <c r="AB354" s="116" t="str">
        <f t="shared" si="96"/>
        <v xml:space="preserve"> </v>
      </c>
      <c r="AC354" s="116" t="str">
        <f t="shared" si="97"/>
        <v xml:space="preserve"> </v>
      </c>
      <c r="AD354" s="116" t="str">
        <f t="shared" si="98"/>
        <v xml:space="preserve"> </v>
      </c>
      <c r="AE354" s="116" t="str">
        <f t="shared" si="99"/>
        <v xml:space="preserve"> </v>
      </c>
      <c r="AF354" s="116" t="str">
        <f t="shared" si="100"/>
        <v xml:space="preserve"> </v>
      </c>
      <c r="AG354" s="116" t="str">
        <f t="shared" si="101"/>
        <v xml:space="preserve"> </v>
      </c>
      <c r="AH354" s="121" t="str">
        <f t="shared" si="87"/>
        <v xml:space="preserve"> </v>
      </c>
    </row>
    <row r="355" spans="1:34" ht="17.100000000000001" customHeight="1" x14ac:dyDescent="0.25">
      <c r="A355" s="202">
        <f>BIODATA!A354</f>
        <v>349</v>
      </c>
      <c r="B355" s="202">
        <f>BIODATA!D354</f>
        <v>0</v>
      </c>
      <c r="C355" s="203">
        <f>BIODATA!E354</f>
        <v>0</v>
      </c>
      <c r="D355" s="205">
        <f>BIODATA!G354</f>
        <v>0</v>
      </c>
      <c r="E355" s="199"/>
      <c r="F355" s="199"/>
      <c r="G355" s="200"/>
      <c r="H355" s="200"/>
      <c r="I355" s="200"/>
      <c r="J355" s="200"/>
      <c r="K355" s="200"/>
      <c r="L355" s="200"/>
      <c r="M355" s="201"/>
      <c r="N355" s="201"/>
      <c r="O355" s="201"/>
      <c r="P355" s="201"/>
      <c r="Q355" s="201"/>
      <c r="R355" s="207" t="str">
        <f t="shared" si="88"/>
        <v xml:space="preserve"> </v>
      </c>
      <c r="S355" s="19"/>
      <c r="U355" s="116" t="str">
        <f t="shared" si="89"/>
        <v xml:space="preserve"> </v>
      </c>
      <c r="V355" s="116" t="str">
        <f t="shared" si="90"/>
        <v xml:space="preserve"> </v>
      </c>
      <c r="W355" s="116" t="str">
        <f t="shared" si="91"/>
        <v xml:space="preserve"> </v>
      </c>
      <c r="X355" s="116" t="str">
        <f t="shared" si="92"/>
        <v xml:space="preserve"> </v>
      </c>
      <c r="Y355" s="116" t="str">
        <f t="shared" si="93"/>
        <v xml:space="preserve"> </v>
      </c>
      <c r="Z355" s="116" t="str">
        <f t="shared" si="94"/>
        <v xml:space="preserve"> </v>
      </c>
      <c r="AA355" s="116" t="str">
        <f t="shared" si="95"/>
        <v xml:space="preserve"> </v>
      </c>
      <c r="AB355" s="116" t="str">
        <f t="shared" si="96"/>
        <v xml:space="preserve"> </v>
      </c>
      <c r="AC355" s="116" t="str">
        <f t="shared" si="97"/>
        <v xml:space="preserve"> </v>
      </c>
      <c r="AD355" s="116" t="str">
        <f t="shared" si="98"/>
        <v xml:space="preserve"> </v>
      </c>
      <c r="AE355" s="116" t="str">
        <f t="shared" si="99"/>
        <v xml:space="preserve"> </v>
      </c>
      <c r="AF355" s="116" t="str">
        <f t="shared" si="100"/>
        <v xml:space="preserve"> </v>
      </c>
      <c r="AG355" s="116" t="str">
        <f t="shared" si="101"/>
        <v xml:space="preserve"> </v>
      </c>
      <c r="AH355" s="121" t="str">
        <f t="shared" si="87"/>
        <v xml:space="preserve"> </v>
      </c>
    </row>
    <row r="356" spans="1:34" ht="17.100000000000001" customHeight="1" x14ac:dyDescent="0.25">
      <c r="A356" s="202">
        <f>BIODATA!A355</f>
        <v>350</v>
      </c>
      <c r="B356" s="202">
        <f>BIODATA!D355</f>
        <v>0</v>
      </c>
      <c r="C356" s="203">
        <f>BIODATA!E355</f>
        <v>0</v>
      </c>
      <c r="D356" s="205">
        <f>BIODATA!G355</f>
        <v>0</v>
      </c>
      <c r="E356" s="199"/>
      <c r="F356" s="199"/>
      <c r="G356" s="200"/>
      <c r="H356" s="200"/>
      <c r="I356" s="200"/>
      <c r="J356" s="200"/>
      <c r="K356" s="200"/>
      <c r="L356" s="200"/>
      <c r="M356" s="201"/>
      <c r="N356" s="201"/>
      <c r="O356" s="201"/>
      <c r="P356" s="201"/>
      <c r="Q356" s="201"/>
      <c r="R356" s="207" t="str">
        <f t="shared" si="88"/>
        <v xml:space="preserve"> </v>
      </c>
      <c r="S356" s="19"/>
      <c r="U356" s="116" t="str">
        <f t="shared" si="89"/>
        <v xml:space="preserve"> </v>
      </c>
      <c r="V356" s="116" t="str">
        <f t="shared" si="90"/>
        <v xml:space="preserve"> </v>
      </c>
      <c r="W356" s="116" t="str">
        <f t="shared" si="91"/>
        <v xml:space="preserve"> </v>
      </c>
      <c r="X356" s="116" t="str">
        <f t="shared" si="92"/>
        <v xml:space="preserve"> </v>
      </c>
      <c r="Y356" s="116" t="str">
        <f t="shared" si="93"/>
        <v xml:space="preserve"> </v>
      </c>
      <c r="Z356" s="116" t="str">
        <f t="shared" si="94"/>
        <v xml:space="preserve"> </v>
      </c>
      <c r="AA356" s="116" t="str">
        <f t="shared" si="95"/>
        <v xml:space="preserve"> </v>
      </c>
      <c r="AB356" s="116" t="str">
        <f t="shared" si="96"/>
        <v xml:space="preserve"> </v>
      </c>
      <c r="AC356" s="116" t="str">
        <f t="shared" si="97"/>
        <v xml:space="preserve"> </v>
      </c>
      <c r="AD356" s="116" t="str">
        <f t="shared" si="98"/>
        <v xml:space="preserve"> </v>
      </c>
      <c r="AE356" s="116" t="str">
        <f t="shared" si="99"/>
        <v xml:space="preserve"> </v>
      </c>
      <c r="AF356" s="116" t="str">
        <f t="shared" si="100"/>
        <v xml:space="preserve"> </v>
      </c>
      <c r="AG356" s="116" t="str">
        <f t="shared" si="101"/>
        <v xml:space="preserve"> </v>
      </c>
      <c r="AH356" s="121" t="str">
        <f t="shared" si="87"/>
        <v xml:space="preserve"> </v>
      </c>
    </row>
    <row r="357" spans="1:34" ht="17.100000000000001" customHeight="1" x14ac:dyDescent="0.25">
      <c r="A357" s="202">
        <f>BIODATA!A356</f>
        <v>351</v>
      </c>
      <c r="B357" s="202">
        <f>BIODATA!D356</f>
        <v>0</v>
      </c>
      <c r="C357" s="203">
        <f>BIODATA!E356</f>
        <v>0</v>
      </c>
      <c r="D357" s="205">
        <f>BIODATA!G356</f>
        <v>0</v>
      </c>
      <c r="E357" s="199"/>
      <c r="F357" s="199"/>
      <c r="G357" s="200"/>
      <c r="H357" s="200"/>
      <c r="I357" s="200"/>
      <c r="J357" s="200"/>
      <c r="K357" s="200"/>
      <c r="L357" s="200"/>
      <c r="M357" s="201"/>
      <c r="N357" s="201"/>
      <c r="O357" s="201"/>
      <c r="P357" s="201"/>
      <c r="Q357" s="201"/>
      <c r="R357" s="207" t="str">
        <f t="shared" si="88"/>
        <v xml:space="preserve"> </v>
      </c>
      <c r="S357" s="19"/>
      <c r="U357" s="116" t="str">
        <f t="shared" si="89"/>
        <v xml:space="preserve"> </v>
      </c>
      <c r="V357" s="116" t="str">
        <f t="shared" si="90"/>
        <v xml:space="preserve"> </v>
      </c>
      <c r="W357" s="116" t="str">
        <f t="shared" si="91"/>
        <v xml:space="preserve"> </v>
      </c>
      <c r="X357" s="116" t="str">
        <f t="shared" si="92"/>
        <v xml:space="preserve"> </v>
      </c>
      <c r="Y357" s="116" t="str">
        <f t="shared" si="93"/>
        <v xml:space="preserve"> </v>
      </c>
      <c r="Z357" s="116" t="str">
        <f t="shared" si="94"/>
        <v xml:space="preserve"> </v>
      </c>
      <c r="AA357" s="116" t="str">
        <f t="shared" si="95"/>
        <v xml:space="preserve"> </v>
      </c>
      <c r="AB357" s="116" t="str">
        <f t="shared" si="96"/>
        <v xml:space="preserve"> </v>
      </c>
      <c r="AC357" s="116" t="str">
        <f t="shared" si="97"/>
        <v xml:space="preserve"> </v>
      </c>
      <c r="AD357" s="116" t="str">
        <f t="shared" si="98"/>
        <v xml:space="preserve"> </v>
      </c>
      <c r="AE357" s="116" t="str">
        <f t="shared" si="99"/>
        <v xml:space="preserve"> </v>
      </c>
      <c r="AF357" s="116" t="str">
        <f t="shared" si="100"/>
        <v xml:space="preserve"> </v>
      </c>
      <c r="AG357" s="116" t="str">
        <f t="shared" si="101"/>
        <v xml:space="preserve"> </v>
      </c>
      <c r="AH357" s="121" t="str">
        <f t="shared" si="87"/>
        <v xml:space="preserve"> </v>
      </c>
    </row>
    <row r="358" spans="1:34" ht="17.100000000000001" customHeight="1" x14ac:dyDescent="0.25">
      <c r="A358" s="202">
        <f>BIODATA!A357</f>
        <v>352</v>
      </c>
      <c r="B358" s="202">
        <f>BIODATA!D357</f>
        <v>0</v>
      </c>
      <c r="C358" s="203">
        <f>BIODATA!E357</f>
        <v>0</v>
      </c>
      <c r="D358" s="205">
        <f>BIODATA!G357</f>
        <v>0</v>
      </c>
      <c r="E358" s="199"/>
      <c r="F358" s="199"/>
      <c r="G358" s="200"/>
      <c r="H358" s="200"/>
      <c r="I358" s="200"/>
      <c r="J358" s="200"/>
      <c r="K358" s="200"/>
      <c r="L358" s="200"/>
      <c r="M358" s="201"/>
      <c r="N358" s="201"/>
      <c r="O358" s="201"/>
      <c r="P358" s="201"/>
      <c r="Q358" s="201"/>
      <c r="R358" s="207" t="str">
        <f t="shared" si="88"/>
        <v xml:space="preserve"> </v>
      </c>
      <c r="S358" s="19"/>
      <c r="U358" s="116" t="str">
        <f t="shared" si="89"/>
        <v xml:space="preserve"> </v>
      </c>
      <c r="V358" s="116" t="str">
        <f t="shared" si="90"/>
        <v xml:space="preserve"> </v>
      </c>
      <c r="W358" s="116" t="str">
        <f t="shared" si="91"/>
        <v xml:space="preserve"> </v>
      </c>
      <c r="X358" s="116" t="str">
        <f t="shared" si="92"/>
        <v xml:space="preserve"> </v>
      </c>
      <c r="Y358" s="116" t="str">
        <f t="shared" si="93"/>
        <v xml:space="preserve"> </v>
      </c>
      <c r="Z358" s="116" t="str">
        <f t="shared" si="94"/>
        <v xml:space="preserve"> </v>
      </c>
      <c r="AA358" s="116" t="str">
        <f t="shared" si="95"/>
        <v xml:space="preserve"> </v>
      </c>
      <c r="AB358" s="116" t="str">
        <f t="shared" si="96"/>
        <v xml:space="preserve"> </v>
      </c>
      <c r="AC358" s="116" t="str">
        <f t="shared" si="97"/>
        <v xml:space="preserve"> </v>
      </c>
      <c r="AD358" s="116" t="str">
        <f t="shared" si="98"/>
        <v xml:space="preserve"> </v>
      </c>
      <c r="AE358" s="116" t="str">
        <f t="shared" si="99"/>
        <v xml:space="preserve"> </v>
      </c>
      <c r="AF358" s="116" t="str">
        <f t="shared" si="100"/>
        <v xml:space="preserve"> </v>
      </c>
      <c r="AG358" s="116" t="str">
        <f t="shared" si="101"/>
        <v xml:space="preserve"> </v>
      </c>
      <c r="AH358" s="121" t="str">
        <f t="shared" si="87"/>
        <v xml:space="preserve"> </v>
      </c>
    </row>
    <row r="359" spans="1:34" ht="17.100000000000001" customHeight="1" x14ac:dyDescent="0.25">
      <c r="A359" s="202">
        <f>BIODATA!A358</f>
        <v>353</v>
      </c>
      <c r="B359" s="202">
        <f>BIODATA!D358</f>
        <v>0</v>
      </c>
      <c r="C359" s="203">
        <f>BIODATA!E358</f>
        <v>0</v>
      </c>
      <c r="D359" s="205">
        <f>BIODATA!G358</f>
        <v>0</v>
      </c>
      <c r="E359" s="199"/>
      <c r="F359" s="199"/>
      <c r="G359" s="200"/>
      <c r="H359" s="200"/>
      <c r="I359" s="200"/>
      <c r="J359" s="200"/>
      <c r="K359" s="200"/>
      <c r="L359" s="200"/>
      <c r="M359" s="201"/>
      <c r="N359" s="201"/>
      <c r="O359" s="201"/>
      <c r="P359" s="201"/>
      <c r="Q359" s="201"/>
      <c r="R359" s="207" t="str">
        <f t="shared" si="88"/>
        <v xml:space="preserve"> </v>
      </c>
      <c r="S359" s="19"/>
      <c r="U359" s="116" t="str">
        <f t="shared" si="89"/>
        <v xml:space="preserve"> </v>
      </c>
      <c r="V359" s="116" t="str">
        <f t="shared" si="90"/>
        <v xml:space="preserve"> </v>
      </c>
      <c r="W359" s="116" t="str">
        <f t="shared" si="91"/>
        <v xml:space="preserve"> </v>
      </c>
      <c r="X359" s="116" t="str">
        <f t="shared" si="92"/>
        <v xml:space="preserve"> </v>
      </c>
      <c r="Y359" s="116" t="str">
        <f t="shared" si="93"/>
        <v xml:space="preserve"> </v>
      </c>
      <c r="Z359" s="116" t="str">
        <f t="shared" si="94"/>
        <v xml:space="preserve"> </v>
      </c>
      <c r="AA359" s="116" t="str">
        <f t="shared" si="95"/>
        <v xml:space="preserve"> </v>
      </c>
      <c r="AB359" s="116" t="str">
        <f t="shared" si="96"/>
        <v xml:space="preserve"> </v>
      </c>
      <c r="AC359" s="116" t="str">
        <f t="shared" si="97"/>
        <v xml:space="preserve"> </v>
      </c>
      <c r="AD359" s="116" t="str">
        <f t="shared" si="98"/>
        <v xml:space="preserve"> </v>
      </c>
      <c r="AE359" s="116" t="str">
        <f t="shared" si="99"/>
        <v xml:space="preserve"> </v>
      </c>
      <c r="AF359" s="116" t="str">
        <f t="shared" si="100"/>
        <v xml:space="preserve"> </v>
      </c>
      <c r="AG359" s="116" t="str">
        <f t="shared" si="101"/>
        <v xml:space="preserve"> </v>
      </c>
      <c r="AH359" s="121" t="str">
        <f t="shared" si="87"/>
        <v xml:space="preserve"> </v>
      </c>
    </row>
    <row r="360" spans="1:34" ht="17.100000000000001" customHeight="1" x14ac:dyDescent="0.25">
      <c r="A360" s="202">
        <f>BIODATA!A359</f>
        <v>354</v>
      </c>
      <c r="B360" s="202">
        <f>BIODATA!D359</f>
        <v>0</v>
      </c>
      <c r="C360" s="203">
        <f>BIODATA!E359</f>
        <v>0</v>
      </c>
      <c r="D360" s="205">
        <f>BIODATA!G359</f>
        <v>0</v>
      </c>
      <c r="E360" s="199"/>
      <c r="F360" s="199"/>
      <c r="G360" s="200"/>
      <c r="H360" s="200"/>
      <c r="I360" s="200"/>
      <c r="J360" s="200"/>
      <c r="K360" s="200"/>
      <c r="L360" s="200"/>
      <c r="M360" s="201"/>
      <c r="N360" s="201"/>
      <c r="O360" s="201"/>
      <c r="P360" s="201"/>
      <c r="Q360" s="201"/>
      <c r="R360" s="207" t="str">
        <f t="shared" si="88"/>
        <v xml:space="preserve"> </v>
      </c>
      <c r="S360" s="19"/>
      <c r="U360" s="116" t="str">
        <f t="shared" si="89"/>
        <v xml:space="preserve"> </v>
      </c>
      <c r="V360" s="116" t="str">
        <f t="shared" si="90"/>
        <v xml:space="preserve"> </v>
      </c>
      <c r="W360" s="116" t="str">
        <f t="shared" si="91"/>
        <v xml:space="preserve"> </v>
      </c>
      <c r="X360" s="116" t="str">
        <f t="shared" si="92"/>
        <v xml:space="preserve"> </v>
      </c>
      <c r="Y360" s="116" t="str">
        <f t="shared" si="93"/>
        <v xml:space="preserve"> </v>
      </c>
      <c r="Z360" s="116" t="str">
        <f t="shared" si="94"/>
        <v xml:space="preserve"> </v>
      </c>
      <c r="AA360" s="116" t="str">
        <f t="shared" si="95"/>
        <v xml:space="preserve"> </v>
      </c>
      <c r="AB360" s="116" t="str">
        <f t="shared" si="96"/>
        <v xml:space="preserve"> </v>
      </c>
      <c r="AC360" s="116" t="str">
        <f t="shared" si="97"/>
        <v xml:space="preserve"> </v>
      </c>
      <c r="AD360" s="116" t="str">
        <f t="shared" si="98"/>
        <v xml:space="preserve"> </v>
      </c>
      <c r="AE360" s="116" t="str">
        <f t="shared" si="99"/>
        <v xml:space="preserve"> </v>
      </c>
      <c r="AF360" s="116" t="str">
        <f t="shared" si="100"/>
        <v xml:space="preserve"> </v>
      </c>
      <c r="AG360" s="116" t="str">
        <f t="shared" si="101"/>
        <v xml:space="preserve"> </v>
      </c>
      <c r="AH360" s="121" t="str">
        <f t="shared" si="87"/>
        <v xml:space="preserve"> </v>
      </c>
    </row>
    <row r="361" spans="1:34" ht="17.100000000000001" customHeight="1" x14ac:dyDescent="0.25">
      <c r="A361" s="202">
        <f>BIODATA!A360</f>
        <v>355</v>
      </c>
      <c r="B361" s="202">
        <f>BIODATA!D360</f>
        <v>0</v>
      </c>
      <c r="C361" s="203">
        <f>BIODATA!E360</f>
        <v>0</v>
      </c>
      <c r="D361" s="205">
        <f>BIODATA!G360</f>
        <v>0</v>
      </c>
      <c r="E361" s="199"/>
      <c r="F361" s="199"/>
      <c r="G361" s="200"/>
      <c r="H361" s="200"/>
      <c r="I361" s="200"/>
      <c r="J361" s="200"/>
      <c r="K361" s="200"/>
      <c r="L361" s="200"/>
      <c r="M361" s="201"/>
      <c r="N361" s="201"/>
      <c r="O361" s="201"/>
      <c r="P361" s="201"/>
      <c r="Q361" s="201"/>
      <c r="R361" s="207" t="str">
        <f t="shared" si="88"/>
        <v xml:space="preserve"> </v>
      </c>
      <c r="S361" s="19"/>
      <c r="U361" s="116" t="str">
        <f t="shared" si="89"/>
        <v xml:space="preserve"> </v>
      </c>
      <c r="V361" s="116" t="str">
        <f t="shared" si="90"/>
        <v xml:space="preserve"> </v>
      </c>
      <c r="W361" s="116" t="str">
        <f t="shared" si="91"/>
        <v xml:space="preserve"> </v>
      </c>
      <c r="X361" s="116" t="str">
        <f t="shared" si="92"/>
        <v xml:space="preserve"> </v>
      </c>
      <c r="Y361" s="116" t="str">
        <f t="shared" si="93"/>
        <v xml:space="preserve"> </v>
      </c>
      <c r="Z361" s="116" t="str">
        <f t="shared" si="94"/>
        <v xml:space="preserve"> </v>
      </c>
      <c r="AA361" s="116" t="str">
        <f t="shared" si="95"/>
        <v xml:space="preserve"> </v>
      </c>
      <c r="AB361" s="116" t="str">
        <f t="shared" si="96"/>
        <v xml:space="preserve"> </v>
      </c>
      <c r="AC361" s="116" t="str">
        <f t="shared" si="97"/>
        <v xml:space="preserve"> </v>
      </c>
      <c r="AD361" s="116" t="str">
        <f t="shared" si="98"/>
        <v xml:space="preserve"> </v>
      </c>
      <c r="AE361" s="116" t="str">
        <f t="shared" si="99"/>
        <v xml:space="preserve"> </v>
      </c>
      <c r="AF361" s="116" t="str">
        <f t="shared" si="100"/>
        <v xml:space="preserve"> </v>
      </c>
      <c r="AG361" s="116" t="str">
        <f t="shared" si="101"/>
        <v xml:space="preserve"> </v>
      </c>
      <c r="AH361" s="121" t="str">
        <f t="shared" si="87"/>
        <v xml:space="preserve"> </v>
      </c>
    </row>
    <row r="362" spans="1:34" ht="17.100000000000001" customHeight="1" x14ac:dyDescent="0.25">
      <c r="A362" s="202">
        <f>BIODATA!A361</f>
        <v>356</v>
      </c>
      <c r="B362" s="202">
        <f>BIODATA!D361</f>
        <v>0</v>
      </c>
      <c r="C362" s="203">
        <f>BIODATA!E361</f>
        <v>0</v>
      </c>
      <c r="D362" s="205">
        <f>BIODATA!G361</f>
        <v>0</v>
      </c>
      <c r="E362" s="199"/>
      <c r="F362" s="199"/>
      <c r="G362" s="200"/>
      <c r="H362" s="200"/>
      <c r="I362" s="200"/>
      <c r="J362" s="200"/>
      <c r="K362" s="200"/>
      <c r="L362" s="200"/>
      <c r="M362" s="201"/>
      <c r="N362" s="201"/>
      <c r="O362" s="201"/>
      <c r="P362" s="201"/>
      <c r="Q362" s="201"/>
      <c r="R362" s="207" t="str">
        <f t="shared" si="88"/>
        <v xml:space="preserve"> </v>
      </c>
      <c r="S362" s="19"/>
      <c r="U362" s="116" t="str">
        <f t="shared" si="89"/>
        <v xml:space="preserve"> </v>
      </c>
      <c r="V362" s="116" t="str">
        <f t="shared" si="90"/>
        <v xml:space="preserve"> </v>
      </c>
      <c r="W362" s="116" t="str">
        <f t="shared" si="91"/>
        <v xml:space="preserve"> </v>
      </c>
      <c r="X362" s="116" t="str">
        <f t="shared" si="92"/>
        <v xml:space="preserve"> </v>
      </c>
      <c r="Y362" s="116" t="str">
        <f t="shared" si="93"/>
        <v xml:space="preserve"> </v>
      </c>
      <c r="Z362" s="116" t="str">
        <f t="shared" si="94"/>
        <v xml:space="preserve"> </v>
      </c>
      <c r="AA362" s="116" t="str">
        <f t="shared" si="95"/>
        <v xml:space="preserve"> </v>
      </c>
      <c r="AB362" s="116" t="str">
        <f t="shared" si="96"/>
        <v xml:space="preserve"> </v>
      </c>
      <c r="AC362" s="116" t="str">
        <f t="shared" si="97"/>
        <v xml:space="preserve"> </v>
      </c>
      <c r="AD362" s="116" t="str">
        <f t="shared" si="98"/>
        <v xml:space="preserve"> </v>
      </c>
      <c r="AE362" s="116" t="str">
        <f t="shared" si="99"/>
        <v xml:space="preserve"> </v>
      </c>
      <c r="AF362" s="116" t="str">
        <f t="shared" si="100"/>
        <v xml:space="preserve"> </v>
      </c>
      <c r="AG362" s="116" t="str">
        <f t="shared" si="101"/>
        <v xml:space="preserve"> </v>
      </c>
      <c r="AH362" s="121" t="str">
        <f t="shared" si="87"/>
        <v xml:space="preserve"> </v>
      </c>
    </row>
    <row r="363" spans="1:34" ht="17.100000000000001" customHeight="1" x14ac:dyDescent="0.25">
      <c r="A363" s="202">
        <f>BIODATA!A362</f>
        <v>357</v>
      </c>
      <c r="B363" s="202">
        <f>BIODATA!D362</f>
        <v>0</v>
      </c>
      <c r="C363" s="203">
        <f>BIODATA!E362</f>
        <v>0</v>
      </c>
      <c r="D363" s="205">
        <f>BIODATA!G362</f>
        <v>0</v>
      </c>
      <c r="E363" s="199"/>
      <c r="F363" s="199"/>
      <c r="G363" s="200"/>
      <c r="H363" s="200"/>
      <c r="I363" s="200"/>
      <c r="J363" s="200"/>
      <c r="K363" s="200"/>
      <c r="L363" s="200"/>
      <c r="M363" s="201"/>
      <c r="N363" s="201"/>
      <c r="O363" s="201"/>
      <c r="P363" s="201"/>
      <c r="Q363" s="201"/>
      <c r="R363" s="207" t="str">
        <f t="shared" si="88"/>
        <v xml:space="preserve"> </v>
      </c>
      <c r="S363" s="19"/>
      <c r="U363" s="116" t="str">
        <f t="shared" si="89"/>
        <v xml:space="preserve"> </v>
      </c>
      <c r="V363" s="116" t="str">
        <f t="shared" si="90"/>
        <v xml:space="preserve"> </v>
      </c>
      <c r="W363" s="116" t="str">
        <f t="shared" si="91"/>
        <v xml:space="preserve"> </v>
      </c>
      <c r="X363" s="116" t="str">
        <f t="shared" si="92"/>
        <v xml:space="preserve"> </v>
      </c>
      <c r="Y363" s="116" t="str">
        <f t="shared" si="93"/>
        <v xml:space="preserve"> </v>
      </c>
      <c r="Z363" s="116" t="str">
        <f t="shared" si="94"/>
        <v xml:space="preserve"> </v>
      </c>
      <c r="AA363" s="116" t="str">
        <f t="shared" si="95"/>
        <v xml:space="preserve"> </v>
      </c>
      <c r="AB363" s="116" t="str">
        <f t="shared" si="96"/>
        <v xml:space="preserve"> </v>
      </c>
      <c r="AC363" s="116" t="str">
        <f t="shared" si="97"/>
        <v xml:space="preserve"> </v>
      </c>
      <c r="AD363" s="116" t="str">
        <f t="shared" si="98"/>
        <v xml:space="preserve"> </v>
      </c>
      <c r="AE363" s="116" t="str">
        <f t="shared" si="99"/>
        <v xml:space="preserve"> </v>
      </c>
      <c r="AF363" s="116" t="str">
        <f t="shared" si="100"/>
        <v xml:space="preserve"> </v>
      </c>
      <c r="AG363" s="116" t="str">
        <f t="shared" si="101"/>
        <v xml:space="preserve"> </v>
      </c>
      <c r="AH363" s="121" t="str">
        <f t="shared" si="87"/>
        <v xml:space="preserve"> </v>
      </c>
    </row>
    <row r="364" spans="1:34" ht="17.100000000000001" customHeight="1" x14ac:dyDescent="0.25">
      <c r="A364" s="202">
        <f>BIODATA!A363</f>
        <v>358</v>
      </c>
      <c r="B364" s="202">
        <f>BIODATA!D363</f>
        <v>0</v>
      </c>
      <c r="C364" s="203">
        <f>BIODATA!E363</f>
        <v>0</v>
      </c>
      <c r="D364" s="205">
        <f>BIODATA!G363</f>
        <v>0</v>
      </c>
      <c r="E364" s="199"/>
      <c r="F364" s="199"/>
      <c r="G364" s="200"/>
      <c r="H364" s="200"/>
      <c r="I364" s="200"/>
      <c r="J364" s="200"/>
      <c r="K364" s="200"/>
      <c r="L364" s="200"/>
      <c r="M364" s="201"/>
      <c r="N364" s="201"/>
      <c r="O364" s="201"/>
      <c r="P364" s="201"/>
      <c r="Q364" s="201"/>
      <c r="R364" s="207" t="str">
        <f t="shared" si="88"/>
        <v xml:space="preserve"> </v>
      </c>
      <c r="S364" s="19"/>
      <c r="U364" s="116" t="str">
        <f t="shared" si="89"/>
        <v xml:space="preserve"> </v>
      </c>
      <c r="V364" s="116" t="str">
        <f t="shared" si="90"/>
        <v xml:space="preserve"> </v>
      </c>
      <c r="W364" s="116" t="str">
        <f t="shared" si="91"/>
        <v xml:space="preserve"> </v>
      </c>
      <c r="X364" s="116" t="str">
        <f t="shared" si="92"/>
        <v xml:space="preserve"> </v>
      </c>
      <c r="Y364" s="116" t="str">
        <f t="shared" si="93"/>
        <v xml:space="preserve"> </v>
      </c>
      <c r="Z364" s="116" t="str">
        <f t="shared" si="94"/>
        <v xml:space="preserve"> </v>
      </c>
      <c r="AA364" s="116" t="str">
        <f t="shared" si="95"/>
        <v xml:space="preserve"> </v>
      </c>
      <c r="AB364" s="116" t="str">
        <f t="shared" si="96"/>
        <v xml:space="preserve"> </v>
      </c>
      <c r="AC364" s="116" t="str">
        <f t="shared" si="97"/>
        <v xml:space="preserve"> </v>
      </c>
      <c r="AD364" s="116" t="str">
        <f t="shared" si="98"/>
        <v xml:space="preserve"> </v>
      </c>
      <c r="AE364" s="116" t="str">
        <f t="shared" si="99"/>
        <v xml:space="preserve"> </v>
      </c>
      <c r="AF364" s="116" t="str">
        <f t="shared" si="100"/>
        <v xml:space="preserve"> </v>
      </c>
      <c r="AG364" s="116" t="str">
        <f t="shared" si="101"/>
        <v xml:space="preserve"> </v>
      </c>
      <c r="AH364" s="121" t="str">
        <f t="shared" si="87"/>
        <v xml:space="preserve"> </v>
      </c>
    </row>
    <row r="365" spans="1:34" ht="17.100000000000001" customHeight="1" x14ac:dyDescent="0.25">
      <c r="A365" s="202">
        <f>BIODATA!A364</f>
        <v>359</v>
      </c>
      <c r="B365" s="202">
        <f>BIODATA!D364</f>
        <v>0</v>
      </c>
      <c r="C365" s="203">
        <f>BIODATA!E364</f>
        <v>0</v>
      </c>
      <c r="D365" s="205">
        <f>BIODATA!G364</f>
        <v>0</v>
      </c>
      <c r="E365" s="199"/>
      <c r="F365" s="199"/>
      <c r="G365" s="200"/>
      <c r="H365" s="200"/>
      <c r="I365" s="200"/>
      <c r="J365" s="200"/>
      <c r="K365" s="200"/>
      <c r="L365" s="200"/>
      <c r="M365" s="201"/>
      <c r="N365" s="201"/>
      <c r="O365" s="201"/>
      <c r="P365" s="201"/>
      <c r="Q365" s="201"/>
      <c r="R365" s="207" t="str">
        <f t="shared" si="88"/>
        <v xml:space="preserve"> </v>
      </c>
      <c r="S365" s="19"/>
      <c r="U365" s="116" t="str">
        <f t="shared" si="89"/>
        <v xml:space="preserve"> </v>
      </c>
      <c r="V365" s="116" t="str">
        <f t="shared" si="90"/>
        <v xml:space="preserve"> </v>
      </c>
      <c r="W365" s="116" t="str">
        <f t="shared" si="91"/>
        <v xml:space="preserve"> </v>
      </c>
      <c r="X365" s="116" t="str">
        <f t="shared" si="92"/>
        <v xml:space="preserve"> </v>
      </c>
      <c r="Y365" s="116" t="str">
        <f t="shared" si="93"/>
        <v xml:space="preserve"> </v>
      </c>
      <c r="Z365" s="116" t="str">
        <f t="shared" si="94"/>
        <v xml:space="preserve"> </v>
      </c>
      <c r="AA365" s="116" t="str">
        <f t="shared" si="95"/>
        <v xml:space="preserve"> </v>
      </c>
      <c r="AB365" s="116" t="str">
        <f t="shared" si="96"/>
        <v xml:space="preserve"> </v>
      </c>
      <c r="AC365" s="116" t="str">
        <f t="shared" si="97"/>
        <v xml:space="preserve"> </v>
      </c>
      <c r="AD365" s="116" t="str">
        <f t="shared" si="98"/>
        <v xml:space="preserve"> </v>
      </c>
      <c r="AE365" s="116" t="str">
        <f t="shared" si="99"/>
        <v xml:space="preserve"> </v>
      </c>
      <c r="AF365" s="116" t="str">
        <f t="shared" si="100"/>
        <v xml:space="preserve"> </v>
      </c>
      <c r="AG365" s="116" t="str">
        <f t="shared" si="101"/>
        <v xml:space="preserve"> </v>
      </c>
      <c r="AH365" s="121" t="str">
        <f t="shared" si="87"/>
        <v xml:space="preserve"> </v>
      </c>
    </row>
    <row r="366" spans="1:34" ht="17.100000000000001" customHeight="1" x14ac:dyDescent="0.25">
      <c r="A366" s="202">
        <f>BIODATA!A365</f>
        <v>360</v>
      </c>
      <c r="B366" s="202">
        <f>BIODATA!D365</f>
        <v>0</v>
      </c>
      <c r="C366" s="203">
        <f>BIODATA!E365</f>
        <v>0</v>
      </c>
      <c r="D366" s="205">
        <f>BIODATA!G365</f>
        <v>0</v>
      </c>
      <c r="E366" s="199"/>
      <c r="F366" s="199"/>
      <c r="G366" s="200"/>
      <c r="H366" s="200"/>
      <c r="I366" s="200"/>
      <c r="J366" s="200"/>
      <c r="K366" s="200"/>
      <c r="L366" s="200"/>
      <c r="M366" s="201"/>
      <c r="N366" s="201"/>
      <c r="O366" s="201"/>
      <c r="P366" s="201"/>
      <c r="Q366" s="201"/>
      <c r="R366" s="207" t="str">
        <f t="shared" si="88"/>
        <v xml:space="preserve"> </v>
      </c>
      <c r="S366" s="19"/>
      <c r="U366" s="116" t="str">
        <f t="shared" si="89"/>
        <v xml:space="preserve"> </v>
      </c>
      <c r="V366" s="116" t="str">
        <f t="shared" si="90"/>
        <v xml:space="preserve"> </v>
      </c>
      <c r="W366" s="116" t="str">
        <f t="shared" si="91"/>
        <v xml:space="preserve"> </v>
      </c>
      <c r="X366" s="116" t="str">
        <f t="shared" si="92"/>
        <v xml:space="preserve"> </v>
      </c>
      <c r="Y366" s="116" t="str">
        <f t="shared" si="93"/>
        <v xml:space="preserve"> </v>
      </c>
      <c r="Z366" s="116" t="str">
        <f t="shared" si="94"/>
        <v xml:space="preserve"> </v>
      </c>
      <c r="AA366" s="116" t="str">
        <f t="shared" si="95"/>
        <v xml:space="preserve"> </v>
      </c>
      <c r="AB366" s="116" t="str">
        <f t="shared" si="96"/>
        <v xml:space="preserve"> </v>
      </c>
      <c r="AC366" s="116" t="str">
        <f t="shared" si="97"/>
        <v xml:space="preserve"> </v>
      </c>
      <c r="AD366" s="116" t="str">
        <f t="shared" si="98"/>
        <v xml:space="preserve"> </v>
      </c>
      <c r="AE366" s="116" t="str">
        <f t="shared" si="99"/>
        <v xml:space="preserve"> </v>
      </c>
      <c r="AF366" s="116" t="str">
        <f t="shared" si="100"/>
        <v xml:space="preserve"> </v>
      </c>
      <c r="AG366" s="116" t="str">
        <f t="shared" si="101"/>
        <v xml:space="preserve"> </v>
      </c>
      <c r="AH366" s="121" t="str">
        <f t="shared" si="87"/>
        <v xml:space="preserve"> </v>
      </c>
    </row>
    <row r="367" spans="1:34" ht="17.100000000000001" customHeight="1" x14ac:dyDescent="0.25">
      <c r="A367" s="202">
        <f>BIODATA!A366</f>
        <v>361</v>
      </c>
      <c r="B367" s="202">
        <f>BIODATA!D366</f>
        <v>0</v>
      </c>
      <c r="C367" s="203">
        <f>BIODATA!E366</f>
        <v>0</v>
      </c>
      <c r="D367" s="205">
        <f>BIODATA!G366</f>
        <v>0</v>
      </c>
      <c r="E367" s="199"/>
      <c r="F367" s="199"/>
      <c r="G367" s="200"/>
      <c r="H367" s="200"/>
      <c r="I367" s="200"/>
      <c r="J367" s="200"/>
      <c r="K367" s="200"/>
      <c r="L367" s="200"/>
      <c r="M367" s="201"/>
      <c r="N367" s="201"/>
      <c r="O367" s="201"/>
      <c r="P367" s="201"/>
      <c r="Q367" s="201"/>
      <c r="R367" s="207" t="str">
        <f t="shared" si="88"/>
        <v xml:space="preserve"> </v>
      </c>
      <c r="S367" s="19"/>
      <c r="U367" s="116" t="str">
        <f t="shared" si="89"/>
        <v xml:space="preserve"> </v>
      </c>
      <c r="V367" s="116" t="str">
        <f t="shared" si="90"/>
        <v xml:space="preserve"> </v>
      </c>
      <c r="W367" s="116" t="str">
        <f t="shared" si="91"/>
        <v xml:space="preserve"> </v>
      </c>
      <c r="X367" s="116" t="str">
        <f t="shared" si="92"/>
        <v xml:space="preserve"> </v>
      </c>
      <c r="Y367" s="116" t="str">
        <f t="shared" si="93"/>
        <v xml:space="preserve"> </v>
      </c>
      <c r="Z367" s="116" t="str">
        <f t="shared" si="94"/>
        <v xml:space="preserve"> </v>
      </c>
      <c r="AA367" s="116" t="str">
        <f t="shared" si="95"/>
        <v xml:space="preserve"> </v>
      </c>
      <c r="AB367" s="116" t="str">
        <f t="shared" si="96"/>
        <v xml:space="preserve"> </v>
      </c>
      <c r="AC367" s="116" t="str">
        <f t="shared" si="97"/>
        <v xml:space="preserve"> </v>
      </c>
      <c r="AD367" s="116" t="str">
        <f t="shared" si="98"/>
        <v xml:space="preserve"> </v>
      </c>
      <c r="AE367" s="116" t="str">
        <f t="shared" si="99"/>
        <v xml:space="preserve"> </v>
      </c>
      <c r="AF367" s="116" t="str">
        <f t="shared" si="100"/>
        <v xml:space="preserve"> </v>
      </c>
      <c r="AG367" s="116" t="str">
        <f t="shared" si="101"/>
        <v xml:space="preserve"> </v>
      </c>
      <c r="AH367" s="121" t="str">
        <f t="shared" si="87"/>
        <v xml:space="preserve"> </v>
      </c>
    </row>
    <row r="368" spans="1:34" ht="17.100000000000001" customHeight="1" x14ac:dyDescent="0.25">
      <c r="A368" s="202">
        <f>BIODATA!A367</f>
        <v>362</v>
      </c>
      <c r="B368" s="202">
        <f>BIODATA!D367</f>
        <v>0</v>
      </c>
      <c r="C368" s="203">
        <f>BIODATA!E367</f>
        <v>0</v>
      </c>
      <c r="D368" s="205">
        <f>BIODATA!G367</f>
        <v>0</v>
      </c>
      <c r="E368" s="199"/>
      <c r="F368" s="199"/>
      <c r="G368" s="200"/>
      <c r="H368" s="200"/>
      <c r="I368" s="200"/>
      <c r="J368" s="200"/>
      <c r="K368" s="200"/>
      <c r="L368" s="200"/>
      <c r="M368" s="201"/>
      <c r="N368" s="201"/>
      <c r="O368" s="201"/>
      <c r="P368" s="201"/>
      <c r="Q368" s="201"/>
      <c r="R368" s="207" t="str">
        <f t="shared" si="88"/>
        <v xml:space="preserve"> </v>
      </c>
      <c r="S368" s="19"/>
      <c r="U368" s="116" t="str">
        <f t="shared" si="89"/>
        <v xml:space="preserve"> </v>
      </c>
      <c r="V368" s="116" t="str">
        <f t="shared" si="90"/>
        <v xml:space="preserve"> </v>
      </c>
      <c r="W368" s="116" t="str">
        <f t="shared" si="91"/>
        <v xml:space="preserve"> </v>
      </c>
      <c r="X368" s="116" t="str">
        <f t="shared" si="92"/>
        <v xml:space="preserve"> </v>
      </c>
      <c r="Y368" s="116" t="str">
        <f t="shared" si="93"/>
        <v xml:space="preserve"> </v>
      </c>
      <c r="Z368" s="116" t="str">
        <f t="shared" si="94"/>
        <v xml:space="preserve"> </v>
      </c>
      <c r="AA368" s="116" t="str">
        <f t="shared" si="95"/>
        <v xml:space="preserve"> </v>
      </c>
      <c r="AB368" s="116" t="str">
        <f t="shared" si="96"/>
        <v xml:space="preserve"> </v>
      </c>
      <c r="AC368" s="116" t="str">
        <f t="shared" si="97"/>
        <v xml:space="preserve"> </v>
      </c>
      <c r="AD368" s="116" t="str">
        <f t="shared" si="98"/>
        <v xml:space="preserve"> </v>
      </c>
      <c r="AE368" s="116" t="str">
        <f t="shared" si="99"/>
        <v xml:space="preserve"> </v>
      </c>
      <c r="AF368" s="116" t="str">
        <f t="shared" si="100"/>
        <v xml:space="preserve"> </v>
      </c>
      <c r="AG368" s="116" t="str">
        <f t="shared" si="101"/>
        <v xml:space="preserve"> </v>
      </c>
      <c r="AH368" s="121" t="str">
        <f t="shared" si="87"/>
        <v xml:space="preserve"> </v>
      </c>
    </row>
    <row r="369" spans="1:34" ht="17.100000000000001" customHeight="1" x14ac:dyDescent="0.25">
      <c r="A369" s="202">
        <f>BIODATA!A368</f>
        <v>363</v>
      </c>
      <c r="B369" s="202">
        <f>BIODATA!D368</f>
        <v>0</v>
      </c>
      <c r="C369" s="203">
        <f>BIODATA!E368</f>
        <v>0</v>
      </c>
      <c r="D369" s="205">
        <f>BIODATA!G368</f>
        <v>0</v>
      </c>
      <c r="E369" s="199"/>
      <c r="F369" s="199"/>
      <c r="G369" s="200"/>
      <c r="H369" s="200"/>
      <c r="I369" s="200"/>
      <c r="J369" s="200"/>
      <c r="K369" s="200"/>
      <c r="L369" s="200"/>
      <c r="M369" s="201"/>
      <c r="N369" s="201"/>
      <c r="O369" s="201"/>
      <c r="P369" s="201"/>
      <c r="Q369" s="201"/>
      <c r="R369" s="207" t="str">
        <f t="shared" si="88"/>
        <v xml:space="preserve"> </v>
      </c>
      <c r="S369" s="19"/>
      <c r="U369" s="116" t="str">
        <f t="shared" si="89"/>
        <v xml:space="preserve"> </v>
      </c>
      <c r="V369" s="116" t="str">
        <f t="shared" si="90"/>
        <v xml:space="preserve"> </v>
      </c>
      <c r="W369" s="116" t="str">
        <f t="shared" si="91"/>
        <v xml:space="preserve"> </v>
      </c>
      <c r="X369" s="116" t="str">
        <f t="shared" si="92"/>
        <v xml:space="preserve"> </v>
      </c>
      <c r="Y369" s="116" t="str">
        <f t="shared" si="93"/>
        <v xml:space="preserve"> </v>
      </c>
      <c r="Z369" s="116" t="str">
        <f t="shared" si="94"/>
        <v xml:space="preserve"> </v>
      </c>
      <c r="AA369" s="116" t="str">
        <f t="shared" si="95"/>
        <v xml:space="preserve"> </v>
      </c>
      <c r="AB369" s="116" t="str">
        <f t="shared" si="96"/>
        <v xml:space="preserve"> </v>
      </c>
      <c r="AC369" s="116" t="str">
        <f t="shared" si="97"/>
        <v xml:space="preserve"> </v>
      </c>
      <c r="AD369" s="116" t="str">
        <f t="shared" si="98"/>
        <v xml:space="preserve"> </v>
      </c>
      <c r="AE369" s="116" t="str">
        <f t="shared" si="99"/>
        <v xml:space="preserve"> </v>
      </c>
      <c r="AF369" s="116" t="str">
        <f t="shared" si="100"/>
        <v xml:space="preserve"> </v>
      </c>
      <c r="AG369" s="116" t="str">
        <f t="shared" si="101"/>
        <v xml:space="preserve"> </v>
      </c>
      <c r="AH369" s="121" t="str">
        <f t="shared" si="87"/>
        <v xml:space="preserve"> </v>
      </c>
    </row>
    <row r="370" spans="1:34" ht="17.100000000000001" customHeight="1" x14ac:dyDescent="0.25">
      <c r="A370" s="202">
        <f>BIODATA!A369</f>
        <v>364</v>
      </c>
      <c r="B370" s="202">
        <f>BIODATA!D369</f>
        <v>0</v>
      </c>
      <c r="C370" s="203">
        <f>BIODATA!E369</f>
        <v>0</v>
      </c>
      <c r="D370" s="205">
        <f>BIODATA!G369</f>
        <v>0</v>
      </c>
      <c r="E370" s="199"/>
      <c r="F370" s="199"/>
      <c r="G370" s="200"/>
      <c r="H370" s="200"/>
      <c r="I370" s="200"/>
      <c r="J370" s="200"/>
      <c r="K370" s="200"/>
      <c r="L370" s="200"/>
      <c r="M370" s="201"/>
      <c r="N370" s="201"/>
      <c r="O370" s="201"/>
      <c r="P370" s="201"/>
      <c r="Q370" s="201"/>
      <c r="R370" s="207" t="str">
        <f t="shared" si="88"/>
        <v xml:space="preserve"> </v>
      </c>
      <c r="S370" s="19"/>
      <c r="U370" s="116" t="str">
        <f t="shared" si="89"/>
        <v xml:space="preserve"> </v>
      </c>
      <c r="V370" s="116" t="str">
        <f t="shared" si="90"/>
        <v xml:space="preserve"> </v>
      </c>
      <c r="W370" s="116" t="str">
        <f t="shared" si="91"/>
        <v xml:space="preserve"> </v>
      </c>
      <c r="X370" s="116" t="str">
        <f t="shared" si="92"/>
        <v xml:space="preserve"> </v>
      </c>
      <c r="Y370" s="116" t="str">
        <f t="shared" si="93"/>
        <v xml:space="preserve"> </v>
      </c>
      <c r="Z370" s="116" t="str">
        <f t="shared" si="94"/>
        <v xml:space="preserve"> </v>
      </c>
      <c r="AA370" s="116" t="str">
        <f t="shared" si="95"/>
        <v xml:space="preserve"> </v>
      </c>
      <c r="AB370" s="116" t="str">
        <f t="shared" si="96"/>
        <v xml:space="preserve"> </v>
      </c>
      <c r="AC370" s="116" t="str">
        <f t="shared" si="97"/>
        <v xml:space="preserve"> </v>
      </c>
      <c r="AD370" s="116" t="str">
        <f t="shared" si="98"/>
        <v xml:space="preserve"> </v>
      </c>
      <c r="AE370" s="116" t="str">
        <f t="shared" si="99"/>
        <v xml:space="preserve"> </v>
      </c>
      <c r="AF370" s="116" t="str">
        <f t="shared" si="100"/>
        <v xml:space="preserve"> </v>
      </c>
      <c r="AG370" s="116" t="str">
        <f t="shared" si="101"/>
        <v xml:space="preserve"> </v>
      </c>
      <c r="AH370" s="121" t="str">
        <f t="shared" si="87"/>
        <v xml:space="preserve"> </v>
      </c>
    </row>
    <row r="371" spans="1:34" ht="17.100000000000001" customHeight="1" x14ac:dyDescent="0.25">
      <c r="A371" s="202">
        <f>BIODATA!A370</f>
        <v>365</v>
      </c>
      <c r="B371" s="202">
        <f>BIODATA!D370</f>
        <v>0</v>
      </c>
      <c r="C371" s="203">
        <f>BIODATA!E370</f>
        <v>0</v>
      </c>
      <c r="D371" s="205">
        <f>BIODATA!G370</f>
        <v>0</v>
      </c>
      <c r="E371" s="199"/>
      <c r="F371" s="199"/>
      <c r="G371" s="200"/>
      <c r="H371" s="200"/>
      <c r="I371" s="200"/>
      <c r="J371" s="200"/>
      <c r="K371" s="200"/>
      <c r="L371" s="200"/>
      <c r="M371" s="201"/>
      <c r="N371" s="201"/>
      <c r="O371" s="201"/>
      <c r="P371" s="201"/>
      <c r="Q371" s="201"/>
      <c r="R371" s="207" t="str">
        <f t="shared" si="88"/>
        <v xml:space="preserve"> </v>
      </c>
      <c r="S371" s="19"/>
      <c r="U371" s="116" t="str">
        <f t="shared" si="89"/>
        <v xml:space="preserve"> </v>
      </c>
      <c r="V371" s="116" t="str">
        <f t="shared" si="90"/>
        <v xml:space="preserve"> </v>
      </c>
      <c r="W371" s="116" t="str">
        <f t="shared" si="91"/>
        <v xml:space="preserve"> </v>
      </c>
      <c r="X371" s="116" t="str">
        <f t="shared" si="92"/>
        <v xml:space="preserve"> </v>
      </c>
      <c r="Y371" s="116" t="str">
        <f t="shared" si="93"/>
        <v xml:space="preserve"> </v>
      </c>
      <c r="Z371" s="116" t="str">
        <f t="shared" si="94"/>
        <v xml:space="preserve"> </v>
      </c>
      <c r="AA371" s="116" t="str">
        <f t="shared" si="95"/>
        <v xml:space="preserve"> </v>
      </c>
      <c r="AB371" s="116" t="str">
        <f t="shared" si="96"/>
        <v xml:space="preserve"> </v>
      </c>
      <c r="AC371" s="116" t="str">
        <f t="shared" si="97"/>
        <v xml:space="preserve"> </v>
      </c>
      <c r="AD371" s="116" t="str">
        <f t="shared" si="98"/>
        <v xml:space="preserve"> </v>
      </c>
      <c r="AE371" s="116" t="str">
        <f t="shared" si="99"/>
        <v xml:space="preserve"> </v>
      </c>
      <c r="AF371" s="116" t="str">
        <f t="shared" si="100"/>
        <v xml:space="preserve"> </v>
      </c>
      <c r="AG371" s="116" t="str">
        <f t="shared" si="101"/>
        <v xml:space="preserve"> </v>
      </c>
      <c r="AH371" s="121" t="str">
        <f t="shared" si="87"/>
        <v xml:space="preserve"> </v>
      </c>
    </row>
    <row r="372" spans="1:34" ht="17.100000000000001" customHeight="1" x14ac:dyDescent="0.25">
      <c r="A372" s="202">
        <f>BIODATA!A371</f>
        <v>366</v>
      </c>
      <c r="B372" s="202">
        <f>BIODATA!D371</f>
        <v>0</v>
      </c>
      <c r="C372" s="203">
        <f>BIODATA!E371</f>
        <v>0</v>
      </c>
      <c r="D372" s="205">
        <f>BIODATA!G371</f>
        <v>0</v>
      </c>
      <c r="E372" s="199"/>
      <c r="F372" s="199"/>
      <c r="G372" s="200"/>
      <c r="H372" s="200"/>
      <c r="I372" s="200"/>
      <c r="J372" s="200"/>
      <c r="K372" s="200"/>
      <c r="L372" s="200"/>
      <c r="M372" s="201"/>
      <c r="N372" s="201"/>
      <c r="O372" s="201"/>
      <c r="P372" s="201"/>
      <c r="Q372" s="201"/>
      <c r="R372" s="207" t="str">
        <f t="shared" si="88"/>
        <v xml:space="preserve"> </v>
      </c>
      <c r="S372" s="19"/>
      <c r="U372" s="116" t="str">
        <f t="shared" si="89"/>
        <v xml:space="preserve"> </v>
      </c>
      <c r="V372" s="116" t="str">
        <f t="shared" si="90"/>
        <v xml:space="preserve"> </v>
      </c>
      <c r="W372" s="116" t="str">
        <f t="shared" si="91"/>
        <v xml:space="preserve"> </v>
      </c>
      <c r="X372" s="116" t="str">
        <f t="shared" si="92"/>
        <v xml:space="preserve"> </v>
      </c>
      <c r="Y372" s="116" t="str">
        <f t="shared" si="93"/>
        <v xml:space="preserve"> </v>
      </c>
      <c r="Z372" s="116" t="str">
        <f t="shared" si="94"/>
        <v xml:space="preserve"> </v>
      </c>
      <c r="AA372" s="116" t="str">
        <f t="shared" si="95"/>
        <v xml:space="preserve"> </v>
      </c>
      <c r="AB372" s="116" t="str">
        <f t="shared" si="96"/>
        <v xml:space="preserve"> </v>
      </c>
      <c r="AC372" s="116" t="str">
        <f t="shared" si="97"/>
        <v xml:space="preserve"> </v>
      </c>
      <c r="AD372" s="116" t="str">
        <f t="shared" si="98"/>
        <v xml:space="preserve"> </v>
      </c>
      <c r="AE372" s="116" t="str">
        <f t="shared" si="99"/>
        <v xml:space="preserve"> </v>
      </c>
      <c r="AF372" s="116" t="str">
        <f t="shared" si="100"/>
        <v xml:space="preserve"> </v>
      </c>
      <c r="AG372" s="116" t="str">
        <f t="shared" si="101"/>
        <v xml:space="preserve"> </v>
      </c>
      <c r="AH372" s="121" t="str">
        <f t="shared" si="87"/>
        <v xml:space="preserve"> </v>
      </c>
    </row>
    <row r="373" spans="1:34" ht="17.100000000000001" customHeight="1" x14ac:dyDescent="0.25">
      <c r="A373" s="202">
        <f>BIODATA!A372</f>
        <v>367</v>
      </c>
      <c r="B373" s="202">
        <f>BIODATA!D372</f>
        <v>0</v>
      </c>
      <c r="C373" s="203">
        <f>BIODATA!E372</f>
        <v>0</v>
      </c>
      <c r="D373" s="205">
        <f>BIODATA!G372</f>
        <v>0</v>
      </c>
      <c r="E373" s="199"/>
      <c r="F373" s="199"/>
      <c r="G373" s="200"/>
      <c r="H373" s="200"/>
      <c r="I373" s="200"/>
      <c r="J373" s="200"/>
      <c r="K373" s="200"/>
      <c r="L373" s="200"/>
      <c r="M373" s="201"/>
      <c r="N373" s="201"/>
      <c r="O373" s="201"/>
      <c r="P373" s="201"/>
      <c r="Q373" s="201"/>
      <c r="R373" s="207" t="str">
        <f t="shared" si="88"/>
        <v xml:space="preserve"> </v>
      </c>
      <c r="S373" s="19"/>
      <c r="U373" s="116" t="str">
        <f t="shared" si="89"/>
        <v xml:space="preserve"> </v>
      </c>
      <c r="V373" s="116" t="str">
        <f t="shared" si="90"/>
        <v xml:space="preserve"> </v>
      </c>
      <c r="W373" s="116" t="str">
        <f t="shared" si="91"/>
        <v xml:space="preserve"> </v>
      </c>
      <c r="X373" s="116" t="str">
        <f t="shared" si="92"/>
        <v xml:space="preserve"> </v>
      </c>
      <c r="Y373" s="116" t="str">
        <f t="shared" si="93"/>
        <v xml:space="preserve"> </v>
      </c>
      <c r="Z373" s="116" t="str">
        <f t="shared" si="94"/>
        <v xml:space="preserve"> </v>
      </c>
      <c r="AA373" s="116" t="str">
        <f t="shared" si="95"/>
        <v xml:space="preserve"> </v>
      </c>
      <c r="AB373" s="116" t="str">
        <f t="shared" si="96"/>
        <v xml:space="preserve"> </v>
      </c>
      <c r="AC373" s="116" t="str">
        <f t="shared" si="97"/>
        <v xml:space="preserve"> </v>
      </c>
      <c r="AD373" s="116" t="str">
        <f t="shared" si="98"/>
        <v xml:space="preserve"> </v>
      </c>
      <c r="AE373" s="116" t="str">
        <f t="shared" si="99"/>
        <v xml:space="preserve"> </v>
      </c>
      <c r="AF373" s="116" t="str">
        <f t="shared" si="100"/>
        <v xml:space="preserve"> </v>
      </c>
      <c r="AG373" s="116" t="str">
        <f t="shared" si="101"/>
        <v xml:space="preserve"> </v>
      </c>
      <c r="AH373" s="121" t="str">
        <f t="shared" si="87"/>
        <v xml:space="preserve"> </v>
      </c>
    </row>
    <row r="374" spans="1:34" ht="17.100000000000001" customHeight="1" x14ac:dyDescent="0.25">
      <c r="A374" s="202">
        <f>BIODATA!A373</f>
        <v>368</v>
      </c>
      <c r="B374" s="202">
        <f>BIODATA!D373</f>
        <v>0</v>
      </c>
      <c r="C374" s="203">
        <f>BIODATA!E373</f>
        <v>0</v>
      </c>
      <c r="D374" s="205">
        <f>BIODATA!G373</f>
        <v>0</v>
      </c>
      <c r="E374" s="199"/>
      <c r="F374" s="199"/>
      <c r="G374" s="200"/>
      <c r="H374" s="200"/>
      <c r="I374" s="200"/>
      <c r="J374" s="200"/>
      <c r="K374" s="200"/>
      <c r="L374" s="200"/>
      <c r="M374" s="201"/>
      <c r="N374" s="201"/>
      <c r="O374" s="201"/>
      <c r="P374" s="201"/>
      <c r="Q374" s="201"/>
      <c r="R374" s="207" t="str">
        <f t="shared" si="88"/>
        <v xml:space="preserve"> </v>
      </c>
      <c r="S374" s="19"/>
      <c r="U374" s="116" t="str">
        <f t="shared" si="89"/>
        <v xml:space="preserve"> </v>
      </c>
      <c r="V374" s="116" t="str">
        <f t="shared" si="90"/>
        <v xml:space="preserve"> </v>
      </c>
      <c r="W374" s="116" t="str">
        <f t="shared" si="91"/>
        <v xml:space="preserve"> </v>
      </c>
      <c r="X374" s="116" t="str">
        <f t="shared" si="92"/>
        <v xml:space="preserve"> </v>
      </c>
      <c r="Y374" s="116" t="str">
        <f t="shared" si="93"/>
        <v xml:space="preserve"> </v>
      </c>
      <c r="Z374" s="116" t="str">
        <f t="shared" si="94"/>
        <v xml:space="preserve"> </v>
      </c>
      <c r="AA374" s="116" t="str">
        <f t="shared" si="95"/>
        <v xml:space="preserve"> </v>
      </c>
      <c r="AB374" s="116" t="str">
        <f t="shared" si="96"/>
        <v xml:space="preserve"> </v>
      </c>
      <c r="AC374" s="116" t="str">
        <f t="shared" si="97"/>
        <v xml:space="preserve"> </v>
      </c>
      <c r="AD374" s="116" t="str">
        <f t="shared" si="98"/>
        <v xml:space="preserve"> </v>
      </c>
      <c r="AE374" s="116" t="str">
        <f t="shared" si="99"/>
        <v xml:space="preserve"> </v>
      </c>
      <c r="AF374" s="116" t="str">
        <f t="shared" si="100"/>
        <v xml:space="preserve"> </v>
      </c>
      <c r="AG374" s="116" t="str">
        <f t="shared" si="101"/>
        <v xml:space="preserve"> </v>
      </c>
      <c r="AH374" s="121" t="str">
        <f t="shared" si="87"/>
        <v xml:space="preserve"> </v>
      </c>
    </row>
    <row r="375" spans="1:34" ht="17.100000000000001" customHeight="1" x14ac:dyDescent="0.25">
      <c r="A375" s="202">
        <f>BIODATA!A374</f>
        <v>369</v>
      </c>
      <c r="B375" s="202">
        <f>BIODATA!D374</f>
        <v>0</v>
      </c>
      <c r="C375" s="203">
        <f>BIODATA!E374</f>
        <v>0</v>
      </c>
      <c r="D375" s="205">
        <f>BIODATA!G374</f>
        <v>0</v>
      </c>
      <c r="E375" s="199"/>
      <c r="F375" s="199"/>
      <c r="G375" s="200"/>
      <c r="H375" s="200"/>
      <c r="I375" s="200"/>
      <c r="J375" s="200"/>
      <c r="K375" s="200"/>
      <c r="L375" s="200"/>
      <c r="M375" s="201"/>
      <c r="N375" s="201"/>
      <c r="O375" s="201"/>
      <c r="P375" s="201"/>
      <c r="Q375" s="201"/>
      <c r="R375" s="207" t="str">
        <f t="shared" si="88"/>
        <v xml:space="preserve"> </v>
      </c>
      <c r="S375" s="19"/>
      <c r="U375" s="116" t="str">
        <f t="shared" si="89"/>
        <v xml:space="preserve"> </v>
      </c>
      <c r="V375" s="116" t="str">
        <f t="shared" si="90"/>
        <v xml:space="preserve"> </v>
      </c>
      <c r="W375" s="116" t="str">
        <f t="shared" si="91"/>
        <v xml:space="preserve"> </v>
      </c>
      <c r="X375" s="116" t="str">
        <f t="shared" si="92"/>
        <v xml:space="preserve"> </v>
      </c>
      <c r="Y375" s="116" t="str">
        <f t="shared" si="93"/>
        <v xml:space="preserve"> </v>
      </c>
      <c r="Z375" s="116" t="str">
        <f t="shared" si="94"/>
        <v xml:space="preserve"> </v>
      </c>
      <c r="AA375" s="116" t="str">
        <f t="shared" si="95"/>
        <v xml:space="preserve"> </v>
      </c>
      <c r="AB375" s="116" t="str">
        <f t="shared" si="96"/>
        <v xml:space="preserve"> </v>
      </c>
      <c r="AC375" s="116" t="str">
        <f t="shared" si="97"/>
        <v xml:space="preserve"> </v>
      </c>
      <c r="AD375" s="116" t="str">
        <f t="shared" si="98"/>
        <v xml:space="preserve"> </v>
      </c>
      <c r="AE375" s="116" t="str">
        <f t="shared" si="99"/>
        <v xml:space="preserve"> </v>
      </c>
      <c r="AF375" s="116" t="str">
        <f t="shared" si="100"/>
        <v xml:space="preserve"> </v>
      </c>
      <c r="AG375" s="116" t="str">
        <f t="shared" si="101"/>
        <v xml:space="preserve"> </v>
      </c>
      <c r="AH375" s="121" t="str">
        <f t="shared" si="87"/>
        <v xml:space="preserve"> </v>
      </c>
    </row>
    <row r="376" spans="1:34" ht="17.100000000000001" customHeight="1" x14ac:dyDescent="0.25">
      <c r="A376" s="202">
        <f>BIODATA!A375</f>
        <v>370</v>
      </c>
      <c r="B376" s="202">
        <f>BIODATA!D375</f>
        <v>0</v>
      </c>
      <c r="C376" s="203">
        <f>BIODATA!E375</f>
        <v>0</v>
      </c>
      <c r="D376" s="205">
        <f>BIODATA!G375</f>
        <v>0</v>
      </c>
      <c r="E376" s="199"/>
      <c r="F376" s="199"/>
      <c r="G376" s="200"/>
      <c r="H376" s="200"/>
      <c r="I376" s="200"/>
      <c r="J376" s="200"/>
      <c r="K376" s="200"/>
      <c r="L376" s="200"/>
      <c r="M376" s="201"/>
      <c r="N376" s="201"/>
      <c r="O376" s="201"/>
      <c r="P376" s="201"/>
      <c r="Q376" s="201"/>
      <c r="R376" s="207" t="str">
        <f t="shared" si="88"/>
        <v xml:space="preserve"> </v>
      </c>
      <c r="S376" s="19"/>
      <c r="U376" s="116" t="str">
        <f t="shared" si="89"/>
        <v xml:space="preserve"> </v>
      </c>
      <c r="V376" s="116" t="str">
        <f t="shared" si="90"/>
        <v xml:space="preserve"> </v>
      </c>
      <c r="W376" s="116" t="str">
        <f t="shared" si="91"/>
        <v xml:space="preserve"> </v>
      </c>
      <c r="X376" s="116" t="str">
        <f t="shared" si="92"/>
        <v xml:space="preserve"> </v>
      </c>
      <c r="Y376" s="116" t="str">
        <f t="shared" si="93"/>
        <v xml:space="preserve"> </v>
      </c>
      <c r="Z376" s="116" t="str">
        <f t="shared" si="94"/>
        <v xml:space="preserve"> </v>
      </c>
      <c r="AA376" s="116" t="str">
        <f t="shared" si="95"/>
        <v xml:space="preserve"> </v>
      </c>
      <c r="AB376" s="116" t="str">
        <f t="shared" si="96"/>
        <v xml:space="preserve"> </v>
      </c>
      <c r="AC376" s="116" t="str">
        <f t="shared" si="97"/>
        <v xml:space="preserve"> </v>
      </c>
      <c r="AD376" s="116" t="str">
        <f t="shared" si="98"/>
        <v xml:space="preserve"> </v>
      </c>
      <c r="AE376" s="116" t="str">
        <f t="shared" si="99"/>
        <v xml:space="preserve"> </v>
      </c>
      <c r="AF376" s="116" t="str">
        <f t="shared" si="100"/>
        <v xml:space="preserve"> </v>
      </c>
      <c r="AG376" s="116" t="str">
        <f t="shared" si="101"/>
        <v xml:space="preserve"> </v>
      </c>
      <c r="AH376" s="121" t="str">
        <f t="shared" si="87"/>
        <v xml:space="preserve"> </v>
      </c>
    </row>
    <row r="377" spans="1:34" ht="17.100000000000001" customHeight="1" x14ac:dyDescent="0.25">
      <c r="A377" s="202">
        <f>BIODATA!A376</f>
        <v>371</v>
      </c>
      <c r="B377" s="202">
        <f>BIODATA!D376</f>
        <v>0</v>
      </c>
      <c r="C377" s="203">
        <f>BIODATA!E376</f>
        <v>0</v>
      </c>
      <c r="D377" s="205">
        <f>BIODATA!G376</f>
        <v>0</v>
      </c>
      <c r="E377" s="199"/>
      <c r="F377" s="199"/>
      <c r="G377" s="200"/>
      <c r="H377" s="200"/>
      <c r="I377" s="200"/>
      <c r="J377" s="200"/>
      <c r="K377" s="200"/>
      <c r="L377" s="200"/>
      <c r="M377" s="201"/>
      <c r="N377" s="201"/>
      <c r="O377" s="201"/>
      <c r="P377" s="201"/>
      <c r="Q377" s="201"/>
      <c r="R377" s="207" t="str">
        <f t="shared" si="88"/>
        <v xml:space="preserve"> </v>
      </c>
      <c r="S377" s="19"/>
      <c r="U377" s="116" t="str">
        <f t="shared" si="89"/>
        <v xml:space="preserve"> </v>
      </c>
      <c r="V377" s="116" t="str">
        <f t="shared" si="90"/>
        <v xml:space="preserve"> </v>
      </c>
      <c r="W377" s="116" t="str">
        <f t="shared" si="91"/>
        <v xml:space="preserve"> </v>
      </c>
      <c r="X377" s="116" t="str">
        <f t="shared" si="92"/>
        <v xml:space="preserve"> </v>
      </c>
      <c r="Y377" s="116" t="str">
        <f t="shared" si="93"/>
        <v xml:space="preserve"> </v>
      </c>
      <c r="Z377" s="116" t="str">
        <f t="shared" si="94"/>
        <v xml:space="preserve"> </v>
      </c>
      <c r="AA377" s="116" t="str">
        <f t="shared" si="95"/>
        <v xml:space="preserve"> </v>
      </c>
      <c r="AB377" s="116" t="str">
        <f t="shared" si="96"/>
        <v xml:space="preserve"> </v>
      </c>
      <c r="AC377" s="116" t="str">
        <f t="shared" si="97"/>
        <v xml:space="preserve"> </v>
      </c>
      <c r="AD377" s="116" t="str">
        <f t="shared" si="98"/>
        <v xml:space="preserve"> </v>
      </c>
      <c r="AE377" s="116" t="str">
        <f t="shared" si="99"/>
        <v xml:space="preserve"> </v>
      </c>
      <c r="AF377" s="116" t="str">
        <f t="shared" si="100"/>
        <v xml:space="preserve"> </v>
      </c>
      <c r="AG377" s="116" t="str">
        <f t="shared" si="101"/>
        <v xml:space="preserve"> </v>
      </c>
      <c r="AH377" s="121" t="str">
        <f t="shared" si="87"/>
        <v xml:space="preserve"> </v>
      </c>
    </row>
    <row r="378" spans="1:34" ht="17.100000000000001" customHeight="1" x14ac:dyDescent="0.25">
      <c r="A378" s="202">
        <f>BIODATA!A377</f>
        <v>372</v>
      </c>
      <c r="B378" s="202">
        <f>BIODATA!D377</f>
        <v>0</v>
      </c>
      <c r="C378" s="203">
        <f>BIODATA!E377</f>
        <v>0</v>
      </c>
      <c r="D378" s="205">
        <f>BIODATA!G377</f>
        <v>0</v>
      </c>
      <c r="E378" s="199"/>
      <c r="F378" s="199"/>
      <c r="G378" s="200"/>
      <c r="H378" s="200"/>
      <c r="I378" s="200"/>
      <c r="J378" s="200"/>
      <c r="K378" s="200"/>
      <c r="L378" s="200"/>
      <c r="M378" s="201"/>
      <c r="N378" s="201"/>
      <c r="O378" s="201"/>
      <c r="P378" s="201"/>
      <c r="Q378" s="201"/>
      <c r="R378" s="207" t="str">
        <f t="shared" si="88"/>
        <v xml:space="preserve"> </v>
      </c>
      <c r="S378" s="19"/>
      <c r="U378" s="116" t="str">
        <f t="shared" si="89"/>
        <v xml:space="preserve"> </v>
      </c>
      <c r="V378" s="116" t="str">
        <f t="shared" si="90"/>
        <v xml:space="preserve"> </v>
      </c>
      <c r="W378" s="116" t="str">
        <f t="shared" si="91"/>
        <v xml:space="preserve"> </v>
      </c>
      <c r="X378" s="116" t="str">
        <f t="shared" si="92"/>
        <v xml:space="preserve"> </v>
      </c>
      <c r="Y378" s="116" t="str">
        <f t="shared" si="93"/>
        <v xml:space="preserve"> </v>
      </c>
      <c r="Z378" s="116" t="str">
        <f t="shared" si="94"/>
        <v xml:space="preserve"> </v>
      </c>
      <c r="AA378" s="116" t="str">
        <f t="shared" si="95"/>
        <v xml:space="preserve"> </v>
      </c>
      <c r="AB378" s="116" t="str">
        <f t="shared" si="96"/>
        <v xml:space="preserve"> </v>
      </c>
      <c r="AC378" s="116" t="str">
        <f t="shared" si="97"/>
        <v xml:space="preserve"> </v>
      </c>
      <c r="AD378" s="116" t="str">
        <f t="shared" si="98"/>
        <v xml:space="preserve"> </v>
      </c>
      <c r="AE378" s="116" t="str">
        <f t="shared" si="99"/>
        <v xml:space="preserve"> </v>
      </c>
      <c r="AF378" s="116" t="str">
        <f t="shared" si="100"/>
        <v xml:space="preserve"> </v>
      </c>
      <c r="AG378" s="116" t="str">
        <f t="shared" si="101"/>
        <v xml:space="preserve"> </v>
      </c>
      <c r="AH378" s="121" t="str">
        <f t="shared" si="87"/>
        <v xml:space="preserve"> </v>
      </c>
    </row>
    <row r="379" spans="1:34" ht="17.100000000000001" customHeight="1" x14ac:dyDescent="0.25">
      <c r="A379" s="202">
        <f>BIODATA!A378</f>
        <v>373</v>
      </c>
      <c r="B379" s="202">
        <f>BIODATA!D378</f>
        <v>0</v>
      </c>
      <c r="C379" s="203">
        <f>BIODATA!E378</f>
        <v>0</v>
      </c>
      <c r="D379" s="205">
        <f>BIODATA!G378</f>
        <v>0</v>
      </c>
      <c r="E379" s="199"/>
      <c r="F379" s="199"/>
      <c r="G379" s="200"/>
      <c r="H379" s="200"/>
      <c r="I379" s="200"/>
      <c r="J379" s="200"/>
      <c r="K379" s="200"/>
      <c r="L379" s="200"/>
      <c r="M379" s="201"/>
      <c r="N379" s="201"/>
      <c r="O379" s="201"/>
      <c r="P379" s="201"/>
      <c r="Q379" s="201"/>
      <c r="R379" s="207" t="str">
        <f t="shared" si="88"/>
        <v xml:space="preserve"> </v>
      </c>
      <c r="S379" s="19"/>
      <c r="U379" s="116" t="str">
        <f t="shared" si="89"/>
        <v xml:space="preserve"> </v>
      </c>
      <c r="V379" s="116" t="str">
        <f t="shared" si="90"/>
        <v xml:space="preserve"> </v>
      </c>
      <c r="W379" s="116" t="str">
        <f t="shared" si="91"/>
        <v xml:space="preserve"> </v>
      </c>
      <c r="X379" s="116" t="str">
        <f t="shared" si="92"/>
        <v xml:space="preserve"> </v>
      </c>
      <c r="Y379" s="116" t="str">
        <f t="shared" si="93"/>
        <v xml:space="preserve"> </v>
      </c>
      <c r="Z379" s="116" t="str">
        <f t="shared" si="94"/>
        <v xml:space="preserve"> </v>
      </c>
      <c r="AA379" s="116" t="str">
        <f t="shared" si="95"/>
        <v xml:space="preserve"> </v>
      </c>
      <c r="AB379" s="116" t="str">
        <f t="shared" si="96"/>
        <v xml:space="preserve"> </v>
      </c>
      <c r="AC379" s="116" t="str">
        <f t="shared" si="97"/>
        <v xml:space="preserve"> </v>
      </c>
      <c r="AD379" s="116" t="str">
        <f t="shared" si="98"/>
        <v xml:space="preserve"> </v>
      </c>
      <c r="AE379" s="116" t="str">
        <f t="shared" si="99"/>
        <v xml:space="preserve"> </v>
      </c>
      <c r="AF379" s="116" t="str">
        <f t="shared" si="100"/>
        <v xml:space="preserve"> </v>
      </c>
      <c r="AG379" s="116" t="str">
        <f t="shared" si="101"/>
        <v xml:space="preserve"> </v>
      </c>
      <c r="AH379" s="121" t="str">
        <f t="shared" si="87"/>
        <v xml:space="preserve"> </v>
      </c>
    </row>
    <row r="380" spans="1:34" ht="17.100000000000001" customHeight="1" x14ac:dyDescent="0.25">
      <c r="A380" s="202">
        <f>BIODATA!A379</f>
        <v>374</v>
      </c>
      <c r="B380" s="202">
        <f>BIODATA!D379</f>
        <v>0</v>
      </c>
      <c r="C380" s="203">
        <f>BIODATA!E379</f>
        <v>0</v>
      </c>
      <c r="D380" s="205">
        <f>BIODATA!G379</f>
        <v>0</v>
      </c>
      <c r="E380" s="199"/>
      <c r="F380" s="199"/>
      <c r="G380" s="200"/>
      <c r="H380" s="200"/>
      <c r="I380" s="200"/>
      <c r="J380" s="200"/>
      <c r="K380" s="200"/>
      <c r="L380" s="200"/>
      <c r="M380" s="201"/>
      <c r="N380" s="201"/>
      <c r="O380" s="201"/>
      <c r="P380" s="201"/>
      <c r="Q380" s="201"/>
      <c r="R380" s="207" t="str">
        <f t="shared" si="88"/>
        <v xml:space="preserve"> </v>
      </c>
      <c r="S380" s="19"/>
      <c r="U380" s="116" t="str">
        <f t="shared" si="89"/>
        <v xml:space="preserve"> </v>
      </c>
      <c r="V380" s="116" t="str">
        <f t="shared" si="90"/>
        <v xml:space="preserve"> </v>
      </c>
      <c r="W380" s="116" t="str">
        <f t="shared" si="91"/>
        <v xml:space="preserve"> </v>
      </c>
      <c r="X380" s="116" t="str">
        <f t="shared" si="92"/>
        <v xml:space="preserve"> </v>
      </c>
      <c r="Y380" s="116" t="str">
        <f t="shared" si="93"/>
        <v xml:space="preserve"> </v>
      </c>
      <c r="Z380" s="116" t="str">
        <f t="shared" si="94"/>
        <v xml:space="preserve"> </v>
      </c>
      <c r="AA380" s="116" t="str">
        <f t="shared" si="95"/>
        <v xml:space="preserve"> </v>
      </c>
      <c r="AB380" s="116" t="str">
        <f t="shared" si="96"/>
        <v xml:space="preserve"> </v>
      </c>
      <c r="AC380" s="116" t="str">
        <f t="shared" si="97"/>
        <v xml:space="preserve"> </v>
      </c>
      <c r="AD380" s="116" t="str">
        <f t="shared" si="98"/>
        <v xml:space="preserve"> </v>
      </c>
      <c r="AE380" s="116" t="str">
        <f t="shared" si="99"/>
        <v xml:space="preserve"> </v>
      </c>
      <c r="AF380" s="116" t="str">
        <f t="shared" si="100"/>
        <v xml:space="preserve"> </v>
      </c>
      <c r="AG380" s="116" t="str">
        <f t="shared" si="101"/>
        <v xml:space="preserve"> </v>
      </c>
      <c r="AH380" s="121" t="str">
        <f t="shared" si="87"/>
        <v xml:space="preserve"> </v>
      </c>
    </row>
    <row r="381" spans="1:34" ht="17.100000000000001" customHeight="1" x14ac:dyDescent="0.25">
      <c r="A381" s="202">
        <f>BIODATA!A380</f>
        <v>375</v>
      </c>
      <c r="B381" s="202">
        <f>BIODATA!D380</f>
        <v>0</v>
      </c>
      <c r="C381" s="203">
        <f>BIODATA!E380</f>
        <v>0</v>
      </c>
      <c r="D381" s="205">
        <f>BIODATA!G380</f>
        <v>0</v>
      </c>
      <c r="E381" s="199"/>
      <c r="F381" s="199"/>
      <c r="G381" s="200"/>
      <c r="H381" s="200"/>
      <c r="I381" s="200"/>
      <c r="J381" s="200"/>
      <c r="K381" s="200"/>
      <c r="L381" s="200"/>
      <c r="M381" s="201"/>
      <c r="N381" s="201"/>
      <c r="O381" s="201"/>
      <c r="P381" s="201"/>
      <c r="Q381" s="201"/>
      <c r="R381" s="207" t="str">
        <f t="shared" si="88"/>
        <v xml:space="preserve"> </v>
      </c>
      <c r="S381" s="19"/>
      <c r="U381" s="116" t="str">
        <f t="shared" si="89"/>
        <v xml:space="preserve"> </v>
      </c>
      <c r="V381" s="116" t="str">
        <f t="shared" si="90"/>
        <v xml:space="preserve"> </v>
      </c>
      <c r="W381" s="116" t="str">
        <f t="shared" si="91"/>
        <v xml:space="preserve"> </v>
      </c>
      <c r="X381" s="116" t="str">
        <f t="shared" si="92"/>
        <v xml:space="preserve"> </v>
      </c>
      <c r="Y381" s="116" t="str">
        <f t="shared" si="93"/>
        <v xml:space="preserve"> </v>
      </c>
      <c r="Z381" s="116" t="str">
        <f t="shared" si="94"/>
        <v xml:space="preserve"> </v>
      </c>
      <c r="AA381" s="116" t="str">
        <f t="shared" si="95"/>
        <v xml:space="preserve"> </v>
      </c>
      <c r="AB381" s="116" t="str">
        <f t="shared" si="96"/>
        <v xml:space="preserve"> </v>
      </c>
      <c r="AC381" s="116" t="str">
        <f t="shared" si="97"/>
        <v xml:space="preserve"> </v>
      </c>
      <c r="AD381" s="116" t="str">
        <f t="shared" si="98"/>
        <v xml:space="preserve"> </v>
      </c>
      <c r="AE381" s="116" t="str">
        <f t="shared" si="99"/>
        <v xml:space="preserve"> </v>
      </c>
      <c r="AF381" s="116" t="str">
        <f t="shared" si="100"/>
        <v xml:space="preserve"> </v>
      </c>
      <c r="AG381" s="116" t="str">
        <f t="shared" si="101"/>
        <v xml:space="preserve"> </v>
      </c>
      <c r="AH381" s="121" t="str">
        <f t="shared" si="87"/>
        <v xml:space="preserve"> </v>
      </c>
    </row>
    <row r="382" spans="1:34" ht="17.100000000000001" customHeight="1" x14ac:dyDescent="0.25">
      <c r="A382" s="202">
        <f>BIODATA!A381</f>
        <v>376</v>
      </c>
      <c r="B382" s="202">
        <f>BIODATA!D381</f>
        <v>0</v>
      </c>
      <c r="C382" s="203">
        <f>BIODATA!E381</f>
        <v>0</v>
      </c>
      <c r="D382" s="205">
        <f>BIODATA!G381</f>
        <v>0</v>
      </c>
      <c r="E382" s="199"/>
      <c r="F382" s="199"/>
      <c r="G382" s="200"/>
      <c r="H382" s="200"/>
      <c r="I382" s="200"/>
      <c r="J382" s="200"/>
      <c r="K382" s="200"/>
      <c r="L382" s="200"/>
      <c r="M382" s="201"/>
      <c r="N382" s="201"/>
      <c r="O382" s="201"/>
      <c r="P382" s="201"/>
      <c r="Q382" s="201"/>
      <c r="R382" s="207" t="str">
        <f t="shared" si="88"/>
        <v xml:space="preserve"> </v>
      </c>
      <c r="S382" s="19"/>
      <c r="U382" s="116" t="str">
        <f t="shared" si="89"/>
        <v xml:space="preserve"> </v>
      </c>
      <c r="V382" s="116" t="str">
        <f t="shared" si="90"/>
        <v xml:space="preserve"> </v>
      </c>
      <c r="W382" s="116" t="str">
        <f t="shared" si="91"/>
        <v xml:space="preserve"> </v>
      </c>
      <c r="X382" s="116" t="str">
        <f t="shared" si="92"/>
        <v xml:space="preserve"> </v>
      </c>
      <c r="Y382" s="116" t="str">
        <f t="shared" si="93"/>
        <v xml:space="preserve"> </v>
      </c>
      <c r="Z382" s="116" t="str">
        <f t="shared" si="94"/>
        <v xml:space="preserve"> </v>
      </c>
      <c r="AA382" s="116" t="str">
        <f t="shared" si="95"/>
        <v xml:space="preserve"> </v>
      </c>
      <c r="AB382" s="116" t="str">
        <f t="shared" si="96"/>
        <v xml:space="preserve"> </v>
      </c>
      <c r="AC382" s="116" t="str">
        <f t="shared" si="97"/>
        <v xml:space="preserve"> </v>
      </c>
      <c r="AD382" s="116" t="str">
        <f t="shared" si="98"/>
        <v xml:space="preserve"> </v>
      </c>
      <c r="AE382" s="116" t="str">
        <f t="shared" si="99"/>
        <v xml:space="preserve"> </v>
      </c>
      <c r="AF382" s="116" t="str">
        <f t="shared" si="100"/>
        <v xml:space="preserve"> </v>
      </c>
      <c r="AG382" s="116" t="str">
        <f t="shared" si="101"/>
        <v xml:space="preserve"> </v>
      </c>
      <c r="AH382" s="121" t="str">
        <f t="shared" si="87"/>
        <v xml:space="preserve"> </v>
      </c>
    </row>
    <row r="383" spans="1:34" ht="17.100000000000001" customHeight="1" x14ac:dyDescent="0.25">
      <c r="A383" s="202">
        <f>BIODATA!A382</f>
        <v>377</v>
      </c>
      <c r="B383" s="202">
        <f>BIODATA!D382</f>
        <v>0</v>
      </c>
      <c r="C383" s="203">
        <f>BIODATA!E382</f>
        <v>0</v>
      </c>
      <c r="D383" s="205">
        <f>BIODATA!G382</f>
        <v>0</v>
      </c>
      <c r="E383" s="199"/>
      <c r="F383" s="199"/>
      <c r="G383" s="200"/>
      <c r="H383" s="200"/>
      <c r="I383" s="200"/>
      <c r="J383" s="200"/>
      <c r="K383" s="200"/>
      <c r="L383" s="200"/>
      <c r="M383" s="201"/>
      <c r="N383" s="201"/>
      <c r="O383" s="201"/>
      <c r="P383" s="201"/>
      <c r="Q383" s="201"/>
      <c r="R383" s="207" t="str">
        <f t="shared" si="88"/>
        <v xml:space="preserve"> </v>
      </c>
      <c r="S383" s="19"/>
      <c r="U383" s="116" t="str">
        <f t="shared" si="89"/>
        <v xml:space="preserve"> </v>
      </c>
      <c r="V383" s="116" t="str">
        <f t="shared" si="90"/>
        <v xml:space="preserve"> </v>
      </c>
      <c r="W383" s="116" t="str">
        <f t="shared" si="91"/>
        <v xml:space="preserve"> </v>
      </c>
      <c r="X383" s="116" t="str">
        <f t="shared" si="92"/>
        <v xml:space="preserve"> </v>
      </c>
      <c r="Y383" s="116" t="str">
        <f t="shared" si="93"/>
        <v xml:space="preserve"> </v>
      </c>
      <c r="Z383" s="116" t="str">
        <f t="shared" si="94"/>
        <v xml:space="preserve"> </v>
      </c>
      <c r="AA383" s="116" t="str">
        <f t="shared" si="95"/>
        <v xml:space="preserve"> </v>
      </c>
      <c r="AB383" s="116" t="str">
        <f t="shared" si="96"/>
        <v xml:space="preserve"> </v>
      </c>
      <c r="AC383" s="116" t="str">
        <f t="shared" si="97"/>
        <v xml:space="preserve"> </v>
      </c>
      <c r="AD383" s="116" t="str">
        <f t="shared" si="98"/>
        <v xml:space="preserve"> </v>
      </c>
      <c r="AE383" s="116" t="str">
        <f t="shared" si="99"/>
        <v xml:space="preserve"> </v>
      </c>
      <c r="AF383" s="116" t="str">
        <f t="shared" si="100"/>
        <v xml:space="preserve"> </v>
      </c>
      <c r="AG383" s="116" t="str">
        <f t="shared" si="101"/>
        <v xml:space="preserve"> </v>
      </c>
      <c r="AH383" s="121" t="str">
        <f t="shared" si="87"/>
        <v xml:space="preserve"> </v>
      </c>
    </row>
    <row r="384" spans="1:34" ht="17.100000000000001" customHeight="1" x14ac:dyDescent="0.25">
      <c r="A384" s="202">
        <f>BIODATA!A383</f>
        <v>378</v>
      </c>
      <c r="B384" s="202">
        <f>BIODATA!D383</f>
        <v>0</v>
      </c>
      <c r="C384" s="203">
        <f>BIODATA!E383</f>
        <v>0</v>
      </c>
      <c r="D384" s="205">
        <f>BIODATA!G383</f>
        <v>0</v>
      </c>
      <c r="E384" s="199"/>
      <c r="F384" s="199"/>
      <c r="G384" s="200"/>
      <c r="H384" s="200"/>
      <c r="I384" s="200"/>
      <c r="J384" s="200"/>
      <c r="K384" s="200"/>
      <c r="L384" s="200"/>
      <c r="M384" s="201"/>
      <c r="N384" s="201"/>
      <c r="O384" s="201"/>
      <c r="P384" s="201"/>
      <c r="Q384" s="201"/>
      <c r="R384" s="207" t="str">
        <f t="shared" si="88"/>
        <v xml:space="preserve"> </v>
      </c>
      <c r="S384" s="19"/>
      <c r="U384" s="116" t="str">
        <f t="shared" si="89"/>
        <v xml:space="preserve"> </v>
      </c>
      <c r="V384" s="116" t="str">
        <f t="shared" si="90"/>
        <v xml:space="preserve"> </v>
      </c>
      <c r="W384" s="116" t="str">
        <f t="shared" si="91"/>
        <v xml:space="preserve"> </v>
      </c>
      <c r="X384" s="116" t="str">
        <f t="shared" si="92"/>
        <v xml:space="preserve"> </v>
      </c>
      <c r="Y384" s="116" t="str">
        <f t="shared" si="93"/>
        <v xml:space="preserve"> </v>
      </c>
      <c r="Z384" s="116" t="str">
        <f t="shared" si="94"/>
        <v xml:space="preserve"> </v>
      </c>
      <c r="AA384" s="116" t="str">
        <f t="shared" si="95"/>
        <v xml:space="preserve"> </v>
      </c>
      <c r="AB384" s="116" t="str">
        <f t="shared" si="96"/>
        <v xml:space="preserve"> </v>
      </c>
      <c r="AC384" s="116" t="str">
        <f t="shared" si="97"/>
        <v xml:space="preserve"> </v>
      </c>
      <c r="AD384" s="116" t="str">
        <f t="shared" si="98"/>
        <v xml:space="preserve"> </v>
      </c>
      <c r="AE384" s="116" t="str">
        <f t="shared" si="99"/>
        <v xml:space="preserve"> </v>
      </c>
      <c r="AF384" s="116" t="str">
        <f t="shared" si="100"/>
        <v xml:space="preserve"> </v>
      </c>
      <c r="AG384" s="116" t="str">
        <f t="shared" si="101"/>
        <v xml:space="preserve"> </v>
      </c>
      <c r="AH384" s="121" t="str">
        <f t="shared" si="87"/>
        <v xml:space="preserve"> </v>
      </c>
    </row>
    <row r="385" spans="1:34" ht="17.100000000000001" customHeight="1" x14ac:dyDescent="0.25">
      <c r="A385" s="202">
        <f>BIODATA!A384</f>
        <v>379</v>
      </c>
      <c r="B385" s="202">
        <f>BIODATA!D384</f>
        <v>0</v>
      </c>
      <c r="C385" s="203">
        <f>BIODATA!E384</f>
        <v>0</v>
      </c>
      <c r="D385" s="205">
        <f>BIODATA!G384</f>
        <v>0</v>
      </c>
      <c r="E385" s="199"/>
      <c r="F385" s="199"/>
      <c r="G385" s="200"/>
      <c r="H385" s="200"/>
      <c r="I385" s="200"/>
      <c r="J385" s="200"/>
      <c r="K385" s="200"/>
      <c r="L385" s="200"/>
      <c r="M385" s="201"/>
      <c r="N385" s="201"/>
      <c r="O385" s="201"/>
      <c r="P385" s="201"/>
      <c r="Q385" s="201"/>
      <c r="R385" s="207" t="str">
        <f t="shared" si="88"/>
        <v xml:space="preserve"> </v>
      </c>
      <c r="S385" s="19"/>
      <c r="U385" s="116" t="str">
        <f t="shared" si="89"/>
        <v xml:space="preserve"> </v>
      </c>
      <c r="V385" s="116" t="str">
        <f t="shared" si="90"/>
        <v xml:space="preserve"> </v>
      </c>
      <c r="W385" s="116" t="str">
        <f t="shared" si="91"/>
        <v xml:space="preserve"> </v>
      </c>
      <c r="X385" s="116" t="str">
        <f t="shared" si="92"/>
        <v xml:space="preserve"> </v>
      </c>
      <c r="Y385" s="116" t="str">
        <f t="shared" si="93"/>
        <v xml:space="preserve"> </v>
      </c>
      <c r="Z385" s="116" t="str">
        <f t="shared" si="94"/>
        <v xml:space="preserve"> </v>
      </c>
      <c r="AA385" s="116" t="str">
        <f t="shared" si="95"/>
        <v xml:space="preserve"> </v>
      </c>
      <c r="AB385" s="116" t="str">
        <f t="shared" si="96"/>
        <v xml:space="preserve"> </v>
      </c>
      <c r="AC385" s="116" t="str">
        <f t="shared" si="97"/>
        <v xml:space="preserve"> </v>
      </c>
      <c r="AD385" s="116" t="str">
        <f t="shared" si="98"/>
        <v xml:space="preserve"> </v>
      </c>
      <c r="AE385" s="116" t="str">
        <f t="shared" si="99"/>
        <v xml:space="preserve"> </v>
      </c>
      <c r="AF385" s="116" t="str">
        <f t="shared" si="100"/>
        <v xml:space="preserve"> </v>
      </c>
      <c r="AG385" s="116" t="str">
        <f t="shared" si="101"/>
        <v xml:space="preserve"> </v>
      </c>
      <c r="AH385" s="121" t="str">
        <f t="shared" si="87"/>
        <v xml:space="preserve"> </v>
      </c>
    </row>
    <row r="386" spans="1:34" ht="17.100000000000001" customHeight="1" x14ac:dyDescent="0.25">
      <c r="A386" s="202">
        <f>BIODATA!A385</f>
        <v>380</v>
      </c>
      <c r="B386" s="202">
        <f>BIODATA!D385</f>
        <v>0</v>
      </c>
      <c r="C386" s="203">
        <f>BIODATA!E385</f>
        <v>0</v>
      </c>
      <c r="D386" s="205">
        <f>BIODATA!G385</f>
        <v>0</v>
      </c>
      <c r="E386" s="199"/>
      <c r="F386" s="199"/>
      <c r="G386" s="200"/>
      <c r="H386" s="200"/>
      <c r="I386" s="200"/>
      <c r="J386" s="200"/>
      <c r="K386" s="200"/>
      <c r="L386" s="200"/>
      <c r="M386" s="201"/>
      <c r="N386" s="201"/>
      <c r="O386" s="201"/>
      <c r="P386" s="201"/>
      <c r="Q386" s="201"/>
      <c r="R386" s="207" t="str">
        <f t="shared" si="88"/>
        <v xml:space="preserve"> </v>
      </c>
      <c r="S386" s="19"/>
      <c r="U386" s="116" t="str">
        <f t="shared" si="89"/>
        <v xml:space="preserve"> </v>
      </c>
      <c r="V386" s="116" t="str">
        <f t="shared" si="90"/>
        <v xml:space="preserve"> </v>
      </c>
      <c r="W386" s="116" t="str">
        <f t="shared" si="91"/>
        <v xml:space="preserve"> </v>
      </c>
      <c r="X386" s="116" t="str">
        <f t="shared" si="92"/>
        <v xml:space="preserve"> </v>
      </c>
      <c r="Y386" s="116" t="str">
        <f t="shared" si="93"/>
        <v xml:space="preserve"> </v>
      </c>
      <c r="Z386" s="116" t="str">
        <f t="shared" si="94"/>
        <v xml:space="preserve"> </v>
      </c>
      <c r="AA386" s="116" t="str">
        <f t="shared" si="95"/>
        <v xml:space="preserve"> </v>
      </c>
      <c r="AB386" s="116" t="str">
        <f t="shared" si="96"/>
        <v xml:space="preserve"> </v>
      </c>
      <c r="AC386" s="116" t="str">
        <f t="shared" si="97"/>
        <v xml:space="preserve"> </v>
      </c>
      <c r="AD386" s="116" t="str">
        <f t="shared" si="98"/>
        <v xml:space="preserve"> </v>
      </c>
      <c r="AE386" s="116" t="str">
        <f t="shared" si="99"/>
        <v xml:space="preserve"> </v>
      </c>
      <c r="AF386" s="116" t="str">
        <f t="shared" si="100"/>
        <v xml:space="preserve"> </v>
      </c>
      <c r="AG386" s="116" t="str">
        <f t="shared" si="101"/>
        <v xml:space="preserve"> </v>
      </c>
      <c r="AH386" s="121" t="str">
        <f t="shared" si="87"/>
        <v xml:space="preserve"> </v>
      </c>
    </row>
    <row r="387" spans="1:34" ht="17.100000000000001" customHeight="1" x14ac:dyDescent="0.25">
      <c r="A387" s="202">
        <f>BIODATA!A386</f>
        <v>381</v>
      </c>
      <c r="B387" s="202">
        <f>BIODATA!D386</f>
        <v>0</v>
      </c>
      <c r="C387" s="203">
        <f>BIODATA!E386</f>
        <v>0</v>
      </c>
      <c r="D387" s="205">
        <f>BIODATA!G386</f>
        <v>0</v>
      </c>
      <c r="E387" s="199"/>
      <c r="F387" s="199"/>
      <c r="G387" s="200"/>
      <c r="H387" s="200"/>
      <c r="I387" s="200"/>
      <c r="J387" s="200"/>
      <c r="K387" s="200"/>
      <c r="L387" s="200"/>
      <c r="M387" s="201"/>
      <c r="N387" s="201"/>
      <c r="O387" s="201"/>
      <c r="P387" s="201"/>
      <c r="Q387" s="201"/>
      <c r="R387" s="207" t="str">
        <f t="shared" si="88"/>
        <v xml:space="preserve"> </v>
      </c>
      <c r="S387" s="19"/>
      <c r="U387" s="116" t="str">
        <f t="shared" si="89"/>
        <v xml:space="preserve"> </v>
      </c>
      <c r="V387" s="116" t="str">
        <f t="shared" si="90"/>
        <v xml:space="preserve"> </v>
      </c>
      <c r="W387" s="116" t="str">
        <f t="shared" si="91"/>
        <v xml:space="preserve"> </v>
      </c>
      <c r="X387" s="116" t="str">
        <f t="shared" si="92"/>
        <v xml:space="preserve"> </v>
      </c>
      <c r="Y387" s="116" t="str">
        <f t="shared" si="93"/>
        <v xml:space="preserve"> </v>
      </c>
      <c r="Z387" s="116" t="str">
        <f t="shared" si="94"/>
        <v xml:space="preserve"> </v>
      </c>
      <c r="AA387" s="116" t="str">
        <f t="shared" si="95"/>
        <v xml:space="preserve"> </v>
      </c>
      <c r="AB387" s="116" t="str">
        <f t="shared" si="96"/>
        <v xml:space="preserve"> </v>
      </c>
      <c r="AC387" s="116" t="str">
        <f t="shared" si="97"/>
        <v xml:space="preserve"> </v>
      </c>
      <c r="AD387" s="116" t="str">
        <f t="shared" si="98"/>
        <v xml:space="preserve"> </v>
      </c>
      <c r="AE387" s="116" t="str">
        <f t="shared" si="99"/>
        <v xml:space="preserve"> </v>
      </c>
      <c r="AF387" s="116" t="str">
        <f t="shared" si="100"/>
        <v xml:space="preserve"> </v>
      </c>
      <c r="AG387" s="116" t="str">
        <f t="shared" si="101"/>
        <v xml:space="preserve"> </v>
      </c>
      <c r="AH387" s="121" t="str">
        <f t="shared" si="87"/>
        <v xml:space="preserve"> </v>
      </c>
    </row>
    <row r="388" spans="1:34" ht="17.100000000000001" customHeight="1" x14ac:dyDescent="0.25">
      <c r="A388" s="202">
        <f>BIODATA!A387</f>
        <v>382</v>
      </c>
      <c r="B388" s="202">
        <f>BIODATA!D387</f>
        <v>0</v>
      </c>
      <c r="C388" s="203">
        <f>BIODATA!E387</f>
        <v>0</v>
      </c>
      <c r="D388" s="205">
        <f>BIODATA!G387</f>
        <v>0</v>
      </c>
      <c r="E388" s="199"/>
      <c r="F388" s="199"/>
      <c r="G388" s="200"/>
      <c r="H388" s="200"/>
      <c r="I388" s="200"/>
      <c r="J388" s="200"/>
      <c r="K388" s="200"/>
      <c r="L388" s="200"/>
      <c r="M388" s="201"/>
      <c r="N388" s="201"/>
      <c r="O388" s="201"/>
      <c r="P388" s="201"/>
      <c r="Q388" s="201"/>
      <c r="R388" s="207" t="str">
        <f t="shared" si="88"/>
        <v xml:space="preserve"> </v>
      </c>
      <c r="S388" s="19"/>
      <c r="U388" s="116" t="str">
        <f t="shared" si="89"/>
        <v xml:space="preserve"> </v>
      </c>
      <c r="V388" s="116" t="str">
        <f t="shared" si="90"/>
        <v xml:space="preserve"> </v>
      </c>
      <c r="W388" s="116" t="str">
        <f t="shared" si="91"/>
        <v xml:space="preserve"> </v>
      </c>
      <c r="X388" s="116" t="str">
        <f t="shared" si="92"/>
        <v xml:space="preserve"> </v>
      </c>
      <c r="Y388" s="116" t="str">
        <f t="shared" si="93"/>
        <v xml:space="preserve"> </v>
      </c>
      <c r="Z388" s="116" t="str">
        <f t="shared" si="94"/>
        <v xml:space="preserve"> </v>
      </c>
      <c r="AA388" s="116" t="str">
        <f t="shared" si="95"/>
        <v xml:space="preserve"> </v>
      </c>
      <c r="AB388" s="116" t="str">
        <f t="shared" si="96"/>
        <v xml:space="preserve"> </v>
      </c>
      <c r="AC388" s="116" t="str">
        <f t="shared" si="97"/>
        <v xml:space="preserve"> </v>
      </c>
      <c r="AD388" s="116" t="str">
        <f t="shared" si="98"/>
        <v xml:space="preserve"> </v>
      </c>
      <c r="AE388" s="116" t="str">
        <f t="shared" si="99"/>
        <v xml:space="preserve"> </v>
      </c>
      <c r="AF388" s="116" t="str">
        <f t="shared" si="100"/>
        <v xml:space="preserve"> </v>
      </c>
      <c r="AG388" s="116" t="str">
        <f t="shared" si="101"/>
        <v xml:space="preserve"> </v>
      </c>
      <c r="AH388" s="121" t="str">
        <f t="shared" si="87"/>
        <v xml:space="preserve"> </v>
      </c>
    </row>
    <row r="389" spans="1:34" ht="17.100000000000001" customHeight="1" x14ac:dyDescent="0.25">
      <c r="A389" s="202">
        <f>BIODATA!A388</f>
        <v>383</v>
      </c>
      <c r="B389" s="202">
        <f>BIODATA!D388</f>
        <v>0</v>
      </c>
      <c r="C389" s="203">
        <f>BIODATA!E388</f>
        <v>0</v>
      </c>
      <c r="D389" s="205">
        <f>BIODATA!G388</f>
        <v>0</v>
      </c>
      <c r="E389" s="199"/>
      <c r="F389" s="199"/>
      <c r="G389" s="200"/>
      <c r="H389" s="200"/>
      <c r="I389" s="200"/>
      <c r="J389" s="200"/>
      <c r="K389" s="200"/>
      <c r="L389" s="200"/>
      <c r="M389" s="201"/>
      <c r="N389" s="201"/>
      <c r="O389" s="201"/>
      <c r="P389" s="201"/>
      <c r="Q389" s="201"/>
      <c r="R389" s="207" t="str">
        <f t="shared" si="88"/>
        <v xml:space="preserve"> </v>
      </c>
      <c r="S389" s="19"/>
      <c r="U389" s="116" t="str">
        <f t="shared" si="89"/>
        <v xml:space="preserve"> </v>
      </c>
      <c r="V389" s="116" t="str">
        <f t="shared" si="90"/>
        <v xml:space="preserve"> </v>
      </c>
      <c r="W389" s="116" t="str">
        <f t="shared" si="91"/>
        <v xml:space="preserve"> </v>
      </c>
      <c r="X389" s="116" t="str">
        <f t="shared" si="92"/>
        <v xml:space="preserve"> </v>
      </c>
      <c r="Y389" s="116" t="str">
        <f t="shared" si="93"/>
        <v xml:space="preserve"> </v>
      </c>
      <c r="Z389" s="116" t="str">
        <f t="shared" si="94"/>
        <v xml:space="preserve"> </v>
      </c>
      <c r="AA389" s="116" t="str">
        <f t="shared" si="95"/>
        <v xml:space="preserve"> </v>
      </c>
      <c r="AB389" s="116" t="str">
        <f t="shared" si="96"/>
        <v xml:space="preserve"> </v>
      </c>
      <c r="AC389" s="116" t="str">
        <f t="shared" si="97"/>
        <v xml:space="preserve"> </v>
      </c>
      <c r="AD389" s="116" t="str">
        <f t="shared" si="98"/>
        <v xml:space="preserve"> </v>
      </c>
      <c r="AE389" s="116" t="str">
        <f t="shared" si="99"/>
        <v xml:space="preserve"> </v>
      </c>
      <c r="AF389" s="116" t="str">
        <f t="shared" si="100"/>
        <v xml:space="preserve"> </v>
      </c>
      <c r="AG389" s="116" t="str">
        <f t="shared" si="101"/>
        <v xml:space="preserve"> </v>
      </c>
      <c r="AH389" s="121" t="str">
        <f t="shared" si="87"/>
        <v xml:space="preserve"> </v>
      </c>
    </row>
    <row r="390" spans="1:34" ht="17.100000000000001" customHeight="1" x14ac:dyDescent="0.25">
      <c r="A390" s="202">
        <f>BIODATA!A389</f>
        <v>384</v>
      </c>
      <c r="B390" s="202">
        <f>BIODATA!D389</f>
        <v>0</v>
      </c>
      <c r="C390" s="203">
        <f>BIODATA!E389</f>
        <v>0</v>
      </c>
      <c r="D390" s="205">
        <f>BIODATA!G389</f>
        <v>0</v>
      </c>
      <c r="E390" s="199"/>
      <c r="F390" s="199"/>
      <c r="G390" s="200"/>
      <c r="H390" s="200"/>
      <c r="I390" s="200"/>
      <c r="J390" s="200"/>
      <c r="K390" s="200"/>
      <c r="L390" s="200"/>
      <c r="M390" s="201"/>
      <c r="N390" s="201"/>
      <c r="O390" s="201"/>
      <c r="P390" s="201"/>
      <c r="Q390" s="201"/>
      <c r="R390" s="207" t="str">
        <f t="shared" si="88"/>
        <v xml:space="preserve"> </v>
      </c>
      <c r="S390" s="19"/>
      <c r="U390" s="116" t="str">
        <f t="shared" si="89"/>
        <v xml:space="preserve"> </v>
      </c>
      <c r="V390" s="116" t="str">
        <f t="shared" si="90"/>
        <v xml:space="preserve"> </v>
      </c>
      <c r="W390" s="116" t="str">
        <f t="shared" si="91"/>
        <v xml:space="preserve"> </v>
      </c>
      <c r="X390" s="116" t="str">
        <f t="shared" si="92"/>
        <v xml:space="preserve"> </v>
      </c>
      <c r="Y390" s="116" t="str">
        <f t="shared" si="93"/>
        <v xml:space="preserve"> </v>
      </c>
      <c r="Z390" s="116" t="str">
        <f t="shared" si="94"/>
        <v xml:space="preserve"> </v>
      </c>
      <c r="AA390" s="116" t="str">
        <f t="shared" si="95"/>
        <v xml:space="preserve"> </v>
      </c>
      <c r="AB390" s="116" t="str">
        <f t="shared" si="96"/>
        <v xml:space="preserve"> </v>
      </c>
      <c r="AC390" s="116" t="str">
        <f t="shared" si="97"/>
        <v xml:space="preserve"> </v>
      </c>
      <c r="AD390" s="116" t="str">
        <f t="shared" si="98"/>
        <v xml:space="preserve"> </v>
      </c>
      <c r="AE390" s="116" t="str">
        <f t="shared" si="99"/>
        <v xml:space="preserve"> </v>
      </c>
      <c r="AF390" s="116" t="str">
        <f t="shared" si="100"/>
        <v xml:space="preserve"> </v>
      </c>
      <c r="AG390" s="116" t="str">
        <f t="shared" si="101"/>
        <v xml:space="preserve"> </v>
      </c>
      <c r="AH390" s="121" t="str">
        <f t="shared" si="87"/>
        <v xml:space="preserve"> </v>
      </c>
    </row>
    <row r="391" spans="1:34" ht="17.100000000000001" customHeight="1" x14ac:dyDescent="0.25">
      <c r="A391" s="202">
        <f>BIODATA!A390</f>
        <v>385</v>
      </c>
      <c r="B391" s="202">
        <f>BIODATA!D390</f>
        <v>0</v>
      </c>
      <c r="C391" s="203">
        <f>BIODATA!E390</f>
        <v>0</v>
      </c>
      <c r="D391" s="205">
        <f>BIODATA!G390</f>
        <v>0</v>
      </c>
      <c r="E391" s="199"/>
      <c r="F391" s="199"/>
      <c r="G391" s="200"/>
      <c r="H391" s="200"/>
      <c r="I391" s="200"/>
      <c r="J391" s="200"/>
      <c r="K391" s="200"/>
      <c r="L391" s="200"/>
      <c r="M391" s="201"/>
      <c r="N391" s="201"/>
      <c r="O391" s="201"/>
      <c r="P391" s="201"/>
      <c r="Q391" s="201"/>
      <c r="R391" s="207" t="str">
        <f t="shared" si="88"/>
        <v xml:space="preserve"> </v>
      </c>
      <c r="S391" s="19"/>
      <c r="U391" s="116" t="str">
        <f t="shared" si="89"/>
        <v xml:space="preserve"> </v>
      </c>
      <c r="V391" s="116" t="str">
        <f t="shared" si="90"/>
        <v xml:space="preserve"> </v>
      </c>
      <c r="W391" s="116" t="str">
        <f t="shared" si="91"/>
        <v xml:space="preserve"> </v>
      </c>
      <c r="X391" s="116" t="str">
        <f t="shared" si="92"/>
        <v xml:space="preserve"> </v>
      </c>
      <c r="Y391" s="116" t="str">
        <f t="shared" si="93"/>
        <v xml:space="preserve"> </v>
      </c>
      <c r="Z391" s="116" t="str">
        <f t="shared" si="94"/>
        <v xml:space="preserve"> </v>
      </c>
      <c r="AA391" s="116" t="str">
        <f t="shared" si="95"/>
        <v xml:space="preserve"> </v>
      </c>
      <c r="AB391" s="116" t="str">
        <f t="shared" si="96"/>
        <v xml:space="preserve"> </v>
      </c>
      <c r="AC391" s="116" t="str">
        <f t="shared" si="97"/>
        <v xml:space="preserve"> </v>
      </c>
      <c r="AD391" s="116" t="str">
        <f t="shared" si="98"/>
        <v xml:space="preserve"> </v>
      </c>
      <c r="AE391" s="116" t="str">
        <f t="shared" si="99"/>
        <v xml:space="preserve"> </v>
      </c>
      <c r="AF391" s="116" t="str">
        <f t="shared" si="100"/>
        <v xml:space="preserve"> </v>
      </c>
      <c r="AG391" s="116" t="str">
        <f t="shared" si="101"/>
        <v xml:space="preserve"> </v>
      </c>
      <c r="AH391" s="121" t="str">
        <f t="shared" ref="AH391:AH406" si="102">IFERROR(AVERAGE(U391:AG391)," ")</f>
        <v xml:space="preserve"> </v>
      </c>
    </row>
    <row r="392" spans="1:34" ht="17.100000000000001" customHeight="1" x14ac:dyDescent="0.25">
      <c r="A392" s="202">
        <f>BIODATA!A391</f>
        <v>386</v>
      </c>
      <c r="B392" s="202">
        <f>BIODATA!D391</f>
        <v>0</v>
      </c>
      <c r="C392" s="203">
        <f>BIODATA!E391</f>
        <v>0</v>
      </c>
      <c r="D392" s="205">
        <f>BIODATA!G391</f>
        <v>0</v>
      </c>
      <c r="E392" s="199"/>
      <c r="F392" s="199"/>
      <c r="G392" s="200"/>
      <c r="H392" s="200"/>
      <c r="I392" s="200"/>
      <c r="J392" s="200"/>
      <c r="K392" s="200"/>
      <c r="L392" s="200"/>
      <c r="M392" s="201"/>
      <c r="N392" s="201"/>
      <c r="O392" s="201"/>
      <c r="P392" s="201"/>
      <c r="Q392" s="201"/>
      <c r="R392" s="207" t="str">
        <f t="shared" ref="R392:R406" si="103">IFERROR(AVERAGE(E392:Q392)," ")</f>
        <v xml:space="preserve"> </v>
      </c>
      <c r="S392" s="19"/>
      <c r="U392" s="116" t="str">
        <f t="shared" ref="U392:U406" si="104">IFERROR(AVERAGE(E392)," ")</f>
        <v xml:space="preserve"> </v>
      </c>
      <c r="V392" s="116" t="str">
        <f t="shared" ref="V392:V406" si="105">IFERROR(AVERAGE(F392)," ")</f>
        <v xml:space="preserve"> </v>
      </c>
      <c r="W392" s="116" t="str">
        <f t="shared" ref="W392:W406" si="106">IFERROR(AVERAGE(G392)," ")</f>
        <v xml:space="preserve"> </v>
      </c>
      <c r="X392" s="116" t="str">
        <f t="shared" ref="X392:X406" si="107">IFERROR(AVERAGE(H392)," ")</f>
        <v xml:space="preserve"> </v>
      </c>
      <c r="Y392" s="116" t="str">
        <f t="shared" ref="Y392:Y406" si="108">IFERROR(AVERAGE(I392)," ")</f>
        <v xml:space="preserve"> </v>
      </c>
      <c r="Z392" s="116" t="str">
        <f t="shared" ref="Z392:Z406" si="109">IFERROR(AVERAGE(J392)," ")</f>
        <v xml:space="preserve"> </v>
      </c>
      <c r="AA392" s="116" t="str">
        <f t="shared" ref="AA392:AA406" si="110">IFERROR(AVERAGE(K392)," ")</f>
        <v xml:space="preserve"> </v>
      </c>
      <c r="AB392" s="116" t="str">
        <f t="shared" ref="AB392:AB406" si="111">IFERROR(AVERAGE(L392)," ")</f>
        <v xml:space="preserve"> </v>
      </c>
      <c r="AC392" s="116" t="str">
        <f t="shared" ref="AC392:AC406" si="112">IFERROR(AVERAGE(M392)," ")</f>
        <v xml:space="preserve"> </v>
      </c>
      <c r="AD392" s="116" t="str">
        <f t="shared" ref="AD392:AD406" si="113">IFERROR(AVERAGE(N392)," ")</f>
        <v xml:space="preserve"> </v>
      </c>
      <c r="AE392" s="116" t="str">
        <f t="shared" ref="AE392:AE406" si="114">IFERROR(AVERAGE(O392)," ")</f>
        <v xml:space="preserve"> </v>
      </c>
      <c r="AF392" s="116" t="str">
        <f t="shared" ref="AF392:AF406" si="115">IFERROR(AVERAGE(P392)," ")</f>
        <v xml:space="preserve"> </v>
      </c>
      <c r="AG392" s="116" t="str">
        <f t="shared" ref="AG392:AG406" si="116">IFERROR(AVERAGE(Q392)," ")</f>
        <v xml:space="preserve"> </v>
      </c>
      <c r="AH392" s="121" t="str">
        <f t="shared" si="102"/>
        <v xml:space="preserve"> </v>
      </c>
    </row>
    <row r="393" spans="1:34" ht="17.100000000000001" customHeight="1" x14ac:dyDescent="0.25">
      <c r="A393" s="202">
        <f>BIODATA!A392</f>
        <v>387</v>
      </c>
      <c r="B393" s="202">
        <f>BIODATA!D392</f>
        <v>0</v>
      </c>
      <c r="C393" s="203">
        <f>BIODATA!E392</f>
        <v>0</v>
      </c>
      <c r="D393" s="205">
        <f>BIODATA!G392</f>
        <v>0</v>
      </c>
      <c r="E393" s="199"/>
      <c r="F393" s="199"/>
      <c r="G393" s="200"/>
      <c r="H393" s="200"/>
      <c r="I393" s="200"/>
      <c r="J393" s="200"/>
      <c r="K393" s="200"/>
      <c r="L393" s="200"/>
      <c r="M393" s="201"/>
      <c r="N393" s="201"/>
      <c r="O393" s="201"/>
      <c r="P393" s="201"/>
      <c r="Q393" s="201"/>
      <c r="R393" s="207" t="str">
        <f t="shared" si="103"/>
        <v xml:space="preserve"> </v>
      </c>
      <c r="S393" s="19"/>
      <c r="U393" s="116" t="str">
        <f t="shared" si="104"/>
        <v xml:space="preserve"> </v>
      </c>
      <c r="V393" s="116" t="str">
        <f t="shared" si="105"/>
        <v xml:space="preserve"> </v>
      </c>
      <c r="W393" s="116" t="str">
        <f t="shared" si="106"/>
        <v xml:space="preserve"> </v>
      </c>
      <c r="X393" s="116" t="str">
        <f t="shared" si="107"/>
        <v xml:space="preserve"> </v>
      </c>
      <c r="Y393" s="116" t="str">
        <f t="shared" si="108"/>
        <v xml:space="preserve"> </v>
      </c>
      <c r="Z393" s="116" t="str">
        <f t="shared" si="109"/>
        <v xml:space="preserve"> </v>
      </c>
      <c r="AA393" s="116" t="str">
        <f t="shared" si="110"/>
        <v xml:space="preserve"> </v>
      </c>
      <c r="AB393" s="116" t="str">
        <f t="shared" si="111"/>
        <v xml:space="preserve"> </v>
      </c>
      <c r="AC393" s="116" t="str">
        <f t="shared" si="112"/>
        <v xml:space="preserve"> </v>
      </c>
      <c r="AD393" s="116" t="str">
        <f t="shared" si="113"/>
        <v xml:space="preserve"> </v>
      </c>
      <c r="AE393" s="116" t="str">
        <f t="shared" si="114"/>
        <v xml:space="preserve"> </v>
      </c>
      <c r="AF393" s="116" t="str">
        <f t="shared" si="115"/>
        <v xml:space="preserve"> </v>
      </c>
      <c r="AG393" s="116" t="str">
        <f t="shared" si="116"/>
        <v xml:space="preserve"> </v>
      </c>
      <c r="AH393" s="121" t="str">
        <f t="shared" si="102"/>
        <v xml:space="preserve"> </v>
      </c>
    </row>
    <row r="394" spans="1:34" ht="17.100000000000001" customHeight="1" x14ac:dyDescent="0.25">
      <c r="A394" s="202">
        <f>BIODATA!A393</f>
        <v>388</v>
      </c>
      <c r="B394" s="202">
        <f>BIODATA!D393</f>
        <v>0</v>
      </c>
      <c r="C394" s="203">
        <f>BIODATA!E393</f>
        <v>0</v>
      </c>
      <c r="D394" s="205">
        <f>BIODATA!G393</f>
        <v>0</v>
      </c>
      <c r="E394" s="199"/>
      <c r="F394" s="199"/>
      <c r="G394" s="200"/>
      <c r="H394" s="200"/>
      <c r="I394" s="200"/>
      <c r="J394" s="200"/>
      <c r="K394" s="200"/>
      <c r="L394" s="200"/>
      <c r="M394" s="201"/>
      <c r="N394" s="201"/>
      <c r="O394" s="201"/>
      <c r="P394" s="201"/>
      <c r="Q394" s="201"/>
      <c r="R394" s="207" t="str">
        <f t="shared" si="103"/>
        <v xml:space="preserve"> </v>
      </c>
      <c r="S394" s="19"/>
      <c r="U394" s="116" t="str">
        <f t="shared" si="104"/>
        <v xml:space="preserve"> </v>
      </c>
      <c r="V394" s="116" t="str">
        <f t="shared" si="105"/>
        <v xml:space="preserve"> </v>
      </c>
      <c r="W394" s="116" t="str">
        <f t="shared" si="106"/>
        <v xml:space="preserve"> </v>
      </c>
      <c r="X394" s="116" t="str">
        <f t="shared" si="107"/>
        <v xml:space="preserve"> </v>
      </c>
      <c r="Y394" s="116" t="str">
        <f t="shared" si="108"/>
        <v xml:space="preserve"> </v>
      </c>
      <c r="Z394" s="116" t="str">
        <f t="shared" si="109"/>
        <v xml:space="preserve"> </v>
      </c>
      <c r="AA394" s="116" t="str">
        <f t="shared" si="110"/>
        <v xml:space="preserve"> </v>
      </c>
      <c r="AB394" s="116" t="str">
        <f t="shared" si="111"/>
        <v xml:space="preserve"> </v>
      </c>
      <c r="AC394" s="116" t="str">
        <f t="shared" si="112"/>
        <v xml:space="preserve"> </v>
      </c>
      <c r="AD394" s="116" t="str">
        <f t="shared" si="113"/>
        <v xml:space="preserve"> </v>
      </c>
      <c r="AE394" s="116" t="str">
        <f t="shared" si="114"/>
        <v xml:space="preserve"> </v>
      </c>
      <c r="AF394" s="116" t="str">
        <f t="shared" si="115"/>
        <v xml:space="preserve"> </v>
      </c>
      <c r="AG394" s="116" t="str">
        <f t="shared" si="116"/>
        <v xml:space="preserve"> </v>
      </c>
      <c r="AH394" s="121" t="str">
        <f t="shared" si="102"/>
        <v xml:space="preserve"> </v>
      </c>
    </row>
    <row r="395" spans="1:34" ht="17.100000000000001" customHeight="1" x14ac:dyDescent="0.25">
      <c r="A395" s="202">
        <f>BIODATA!A394</f>
        <v>389</v>
      </c>
      <c r="B395" s="202">
        <f>BIODATA!D394</f>
        <v>0</v>
      </c>
      <c r="C395" s="203">
        <f>BIODATA!E394</f>
        <v>0</v>
      </c>
      <c r="D395" s="205">
        <f>BIODATA!G394</f>
        <v>0</v>
      </c>
      <c r="E395" s="199"/>
      <c r="F395" s="199"/>
      <c r="G395" s="200"/>
      <c r="H395" s="200"/>
      <c r="I395" s="200"/>
      <c r="J395" s="200"/>
      <c r="K395" s="200"/>
      <c r="L395" s="200"/>
      <c r="M395" s="201"/>
      <c r="N395" s="201"/>
      <c r="O395" s="201"/>
      <c r="P395" s="201"/>
      <c r="Q395" s="201"/>
      <c r="R395" s="207" t="str">
        <f t="shared" si="103"/>
        <v xml:space="preserve"> </v>
      </c>
      <c r="S395" s="19"/>
      <c r="U395" s="116" t="str">
        <f t="shared" si="104"/>
        <v xml:space="preserve"> </v>
      </c>
      <c r="V395" s="116" t="str">
        <f t="shared" si="105"/>
        <v xml:space="preserve"> </v>
      </c>
      <c r="W395" s="116" t="str">
        <f t="shared" si="106"/>
        <v xml:space="preserve"> </v>
      </c>
      <c r="X395" s="116" t="str">
        <f t="shared" si="107"/>
        <v xml:space="preserve"> </v>
      </c>
      <c r="Y395" s="116" t="str">
        <f t="shared" si="108"/>
        <v xml:space="preserve"> </v>
      </c>
      <c r="Z395" s="116" t="str">
        <f t="shared" si="109"/>
        <v xml:space="preserve"> </v>
      </c>
      <c r="AA395" s="116" t="str">
        <f t="shared" si="110"/>
        <v xml:space="preserve"> </v>
      </c>
      <c r="AB395" s="116" t="str">
        <f t="shared" si="111"/>
        <v xml:space="preserve"> </v>
      </c>
      <c r="AC395" s="116" t="str">
        <f t="shared" si="112"/>
        <v xml:space="preserve"> </v>
      </c>
      <c r="AD395" s="116" t="str">
        <f t="shared" si="113"/>
        <v xml:space="preserve"> </v>
      </c>
      <c r="AE395" s="116" t="str">
        <f t="shared" si="114"/>
        <v xml:space="preserve"> </v>
      </c>
      <c r="AF395" s="116" t="str">
        <f t="shared" si="115"/>
        <v xml:space="preserve"> </v>
      </c>
      <c r="AG395" s="116" t="str">
        <f t="shared" si="116"/>
        <v xml:space="preserve"> </v>
      </c>
      <c r="AH395" s="121" t="str">
        <f t="shared" si="102"/>
        <v xml:space="preserve"> </v>
      </c>
    </row>
    <row r="396" spans="1:34" ht="17.100000000000001" customHeight="1" x14ac:dyDescent="0.25">
      <c r="A396" s="202">
        <f>BIODATA!A395</f>
        <v>390</v>
      </c>
      <c r="B396" s="202">
        <f>BIODATA!D395</f>
        <v>0</v>
      </c>
      <c r="C396" s="203">
        <f>BIODATA!E395</f>
        <v>0</v>
      </c>
      <c r="D396" s="205">
        <f>BIODATA!G395</f>
        <v>0</v>
      </c>
      <c r="E396" s="199"/>
      <c r="F396" s="199"/>
      <c r="G396" s="200"/>
      <c r="H396" s="200"/>
      <c r="I396" s="200"/>
      <c r="J396" s="200"/>
      <c r="K396" s="200"/>
      <c r="L396" s="200"/>
      <c r="M396" s="201"/>
      <c r="N396" s="201"/>
      <c r="O396" s="201"/>
      <c r="P396" s="201"/>
      <c r="Q396" s="201"/>
      <c r="R396" s="207" t="str">
        <f t="shared" si="103"/>
        <v xml:space="preserve"> </v>
      </c>
      <c r="S396" s="19"/>
      <c r="U396" s="116" t="str">
        <f t="shared" si="104"/>
        <v xml:space="preserve"> </v>
      </c>
      <c r="V396" s="116" t="str">
        <f t="shared" si="105"/>
        <v xml:space="preserve"> </v>
      </c>
      <c r="W396" s="116" t="str">
        <f t="shared" si="106"/>
        <v xml:space="preserve"> </v>
      </c>
      <c r="X396" s="116" t="str">
        <f t="shared" si="107"/>
        <v xml:space="preserve"> </v>
      </c>
      <c r="Y396" s="116" t="str">
        <f t="shared" si="108"/>
        <v xml:space="preserve"> </v>
      </c>
      <c r="Z396" s="116" t="str">
        <f t="shared" si="109"/>
        <v xml:space="preserve"> </v>
      </c>
      <c r="AA396" s="116" t="str">
        <f t="shared" si="110"/>
        <v xml:space="preserve"> </v>
      </c>
      <c r="AB396" s="116" t="str">
        <f t="shared" si="111"/>
        <v xml:space="preserve"> </v>
      </c>
      <c r="AC396" s="116" t="str">
        <f t="shared" si="112"/>
        <v xml:space="preserve"> </v>
      </c>
      <c r="AD396" s="116" t="str">
        <f t="shared" si="113"/>
        <v xml:space="preserve"> </v>
      </c>
      <c r="AE396" s="116" t="str">
        <f t="shared" si="114"/>
        <v xml:space="preserve"> </v>
      </c>
      <c r="AF396" s="116" t="str">
        <f t="shared" si="115"/>
        <v xml:space="preserve"> </v>
      </c>
      <c r="AG396" s="116" t="str">
        <f t="shared" si="116"/>
        <v xml:space="preserve"> </v>
      </c>
      <c r="AH396" s="121" t="str">
        <f t="shared" si="102"/>
        <v xml:space="preserve"> </v>
      </c>
    </row>
    <row r="397" spans="1:34" ht="17.100000000000001" customHeight="1" x14ac:dyDescent="0.25">
      <c r="A397" s="202">
        <f>BIODATA!A396</f>
        <v>391</v>
      </c>
      <c r="B397" s="202">
        <f>BIODATA!D396</f>
        <v>0</v>
      </c>
      <c r="C397" s="203">
        <f>BIODATA!E396</f>
        <v>0</v>
      </c>
      <c r="D397" s="205">
        <f>BIODATA!G396</f>
        <v>0</v>
      </c>
      <c r="E397" s="199"/>
      <c r="F397" s="199"/>
      <c r="G397" s="200"/>
      <c r="H397" s="200"/>
      <c r="I397" s="200"/>
      <c r="J397" s="200"/>
      <c r="K397" s="200"/>
      <c r="L397" s="200"/>
      <c r="M397" s="201"/>
      <c r="N397" s="201"/>
      <c r="O397" s="201"/>
      <c r="P397" s="201"/>
      <c r="Q397" s="201"/>
      <c r="R397" s="207" t="str">
        <f t="shared" si="103"/>
        <v xml:space="preserve"> </v>
      </c>
      <c r="S397" s="19"/>
      <c r="U397" s="116" t="str">
        <f t="shared" si="104"/>
        <v xml:space="preserve"> </v>
      </c>
      <c r="V397" s="116" t="str">
        <f t="shared" si="105"/>
        <v xml:space="preserve"> </v>
      </c>
      <c r="W397" s="116" t="str">
        <f t="shared" si="106"/>
        <v xml:space="preserve"> </v>
      </c>
      <c r="X397" s="116" t="str">
        <f t="shared" si="107"/>
        <v xml:space="preserve"> </v>
      </c>
      <c r="Y397" s="116" t="str">
        <f t="shared" si="108"/>
        <v xml:space="preserve"> </v>
      </c>
      <c r="Z397" s="116" t="str">
        <f t="shared" si="109"/>
        <v xml:space="preserve"> </v>
      </c>
      <c r="AA397" s="116" t="str">
        <f t="shared" si="110"/>
        <v xml:space="preserve"> </v>
      </c>
      <c r="AB397" s="116" t="str">
        <f t="shared" si="111"/>
        <v xml:space="preserve"> </v>
      </c>
      <c r="AC397" s="116" t="str">
        <f t="shared" si="112"/>
        <v xml:space="preserve"> </v>
      </c>
      <c r="AD397" s="116" t="str">
        <f t="shared" si="113"/>
        <v xml:space="preserve"> </v>
      </c>
      <c r="AE397" s="116" t="str">
        <f t="shared" si="114"/>
        <v xml:space="preserve"> </v>
      </c>
      <c r="AF397" s="116" t="str">
        <f t="shared" si="115"/>
        <v xml:space="preserve"> </v>
      </c>
      <c r="AG397" s="116" t="str">
        <f t="shared" si="116"/>
        <v xml:space="preserve"> </v>
      </c>
      <c r="AH397" s="121" t="str">
        <f t="shared" si="102"/>
        <v xml:space="preserve"> </v>
      </c>
    </row>
    <row r="398" spans="1:34" ht="17.100000000000001" customHeight="1" x14ac:dyDescent="0.25">
      <c r="A398" s="202">
        <f>BIODATA!A397</f>
        <v>392</v>
      </c>
      <c r="B398" s="202">
        <f>BIODATA!D397</f>
        <v>0</v>
      </c>
      <c r="C398" s="203">
        <f>BIODATA!E397</f>
        <v>0</v>
      </c>
      <c r="D398" s="205">
        <f>BIODATA!G397</f>
        <v>0</v>
      </c>
      <c r="E398" s="199"/>
      <c r="F398" s="199"/>
      <c r="G398" s="200"/>
      <c r="H398" s="200"/>
      <c r="I398" s="200"/>
      <c r="J398" s="200"/>
      <c r="K398" s="200"/>
      <c r="L398" s="200"/>
      <c r="M398" s="201"/>
      <c r="N398" s="201"/>
      <c r="O398" s="201"/>
      <c r="P398" s="201"/>
      <c r="Q398" s="201"/>
      <c r="R398" s="207" t="str">
        <f t="shared" si="103"/>
        <v xml:space="preserve"> </v>
      </c>
      <c r="S398" s="19"/>
      <c r="U398" s="116" t="str">
        <f t="shared" si="104"/>
        <v xml:space="preserve"> </v>
      </c>
      <c r="V398" s="116" t="str">
        <f t="shared" si="105"/>
        <v xml:space="preserve"> </v>
      </c>
      <c r="W398" s="116" t="str">
        <f t="shared" si="106"/>
        <v xml:space="preserve"> </v>
      </c>
      <c r="X398" s="116" t="str">
        <f t="shared" si="107"/>
        <v xml:space="preserve"> </v>
      </c>
      <c r="Y398" s="116" t="str">
        <f t="shared" si="108"/>
        <v xml:space="preserve"> </v>
      </c>
      <c r="Z398" s="116" t="str">
        <f t="shared" si="109"/>
        <v xml:space="preserve"> </v>
      </c>
      <c r="AA398" s="116" t="str">
        <f t="shared" si="110"/>
        <v xml:space="preserve"> </v>
      </c>
      <c r="AB398" s="116" t="str">
        <f t="shared" si="111"/>
        <v xml:space="preserve"> </v>
      </c>
      <c r="AC398" s="116" t="str">
        <f t="shared" si="112"/>
        <v xml:space="preserve"> </v>
      </c>
      <c r="AD398" s="116" t="str">
        <f t="shared" si="113"/>
        <v xml:space="preserve"> </v>
      </c>
      <c r="AE398" s="116" t="str">
        <f t="shared" si="114"/>
        <v xml:space="preserve"> </v>
      </c>
      <c r="AF398" s="116" t="str">
        <f t="shared" si="115"/>
        <v xml:space="preserve"> </v>
      </c>
      <c r="AG398" s="116" t="str">
        <f t="shared" si="116"/>
        <v xml:space="preserve"> </v>
      </c>
      <c r="AH398" s="121" t="str">
        <f t="shared" si="102"/>
        <v xml:space="preserve"> </v>
      </c>
    </row>
    <row r="399" spans="1:34" ht="17.100000000000001" customHeight="1" x14ac:dyDescent="0.25">
      <c r="A399" s="202">
        <f>BIODATA!A398</f>
        <v>393</v>
      </c>
      <c r="B399" s="202">
        <f>BIODATA!D398</f>
        <v>0</v>
      </c>
      <c r="C399" s="203">
        <f>BIODATA!E398</f>
        <v>0</v>
      </c>
      <c r="D399" s="205">
        <f>BIODATA!G398</f>
        <v>0</v>
      </c>
      <c r="E399" s="199"/>
      <c r="F399" s="199"/>
      <c r="G399" s="200"/>
      <c r="H399" s="200"/>
      <c r="I399" s="200"/>
      <c r="J399" s="200"/>
      <c r="K399" s="200"/>
      <c r="L399" s="200"/>
      <c r="M399" s="201"/>
      <c r="N399" s="201"/>
      <c r="O399" s="201"/>
      <c r="P399" s="201"/>
      <c r="Q399" s="201"/>
      <c r="R399" s="207" t="str">
        <f t="shared" si="103"/>
        <v xml:space="preserve"> </v>
      </c>
      <c r="S399" s="19"/>
      <c r="U399" s="116" t="str">
        <f t="shared" si="104"/>
        <v xml:space="preserve"> </v>
      </c>
      <c r="V399" s="116" t="str">
        <f t="shared" si="105"/>
        <v xml:space="preserve"> </v>
      </c>
      <c r="W399" s="116" t="str">
        <f t="shared" si="106"/>
        <v xml:space="preserve"> </v>
      </c>
      <c r="X399" s="116" t="str">
        <f t="shared" si="107"/>
        <v xml:space="preserve"> </v>
      </c>
      <c r="Y399" s="116" t="str">
        <f t="shared" si="108"/>
        <v xml:space="preserve"> </v>
      </c>
      <c r="Z399" s="116" t="str">
        <f t="shared" si="109"/>
        <v xml:space="preserve"> </v>
      </c>
      <c r="AA399" s="116" t="str">
        <f t="shared" si="110"/>
        <v xml:space="preserve"> </v>
      </c>
      <c r="AB399" s="116" t="str">
        <f t="shared" si="111"/>
        <v xml:space="preserve"> </v>
      </c>
      <c r="AC399" s="116" t="str">
        <f t="shared" si="112"/>
        <v xml:space="preserve"> </v>
      </c>
      <c r="AD399" s="116" t="str">
        <f t="shared" si="113"/>
        <v xml:space="preserve"> </v>
      </c>
      <c r="AE399" s="116" t="str">
        <f t="shared" si="114"/>
        <v xml:space="preserve"> </v>
      </c>
      <c r="AF399" s="116" t="str">
        <f t="shared" si="115"/>
        <v xml:space="preserve"> </v>
      </c>
      <c r="AG399" s="116" t="str">
        <f t="shared" si="116"/>
        <v xml:space="preserve"> </v>
      </c>
      <c r="AH399" s="121" t="str">
        <f t="shared" si="102"/>
        <v xml:space="preserve"> </v>
      </c>
    </row>
    <row r="400" spans="1:34" ht="17.100000000000001" customHeight="1" x14ac:dyDescent="0.25">
      <c r="A400" s="202">
        <f>BIODATA!A399</f>
        <v>394</v>
      </c>
      <c r="B400" s="202">
        <f>BIODATA!D399</f>
        <v>0</v>
      </c>
      <c r="C400" s="203">
        <f>BIODATA!E399</f>
        <v>0</v>
      </c>
      <c r="D400" s="205">
        <f>BIODATA!G399</f>
        <v>0</v>
      </c>
      <c r="E400" s="199"/>
      <c r="F400" s="199"/>
      <c r="G400" s="200"/>
      <c r="H400" s="200"/>
      <c r="I400" s="200"/>
      <c r="J400" s="200"/>
      <c r="K400" s="200"/>
      <c r="L400" s="200"/>
      <c r="M400" s="201"/>
      <c r="N400" s="201"/>
      <c r="O400" s="201"/>
      <c r="P400" s="201"/>
      <c r="Q400" s="201"/>
      <c r="R400" s="207" t="str">
        <f t="shared" si="103"/>
        <v xml:space="preserve"> </v>
      </c>
      <c r="S400" s="19"/>
      <c r="U400" s="116" t="str">
        <f t="shared" si="104"/>
        <v xml:space="preserve"> </v>
      </c>
      <c r="V400" s="116" t="str">
        <f t="shared" si="105"/>
        <v xml:space="preserve"> </v>
      </c>
      <c r="W400" s="116" t="str">
        <f t="shared" si="106"/>
        <v xml:space="preserve"> </v>
      </c>
      <c r="X400" s="116" t="str">
        <f t="shared" si="107"/>
        <v xml:space="preserve"> </v>
      </c>
      <c r="Y400" s="116" t="str">
        <f t="shared" si="108"/>
        <v xml:space="preserve"> </v>
      </c>
      <c r="Z400" s="116" t="str">
        <f t="shared" si="109"/>
        <v xml:space="preserve"> </v>
      </c>
      <c r="AA400" s="116" t="str">
        <f t="shared" si="110"/>
        <v xml:space="preserve"> </v>
      </c>
      <c r="AB400" s="116" t="str">
        <f t="shared" si="111"/>
        <v xml:space="preserve"> </v>
      </c>
      <c r="AC400" s="116" t="str">
        <f t="shared" si="112"/>
        <v xml:space="preserve"> </v>
      </c>
      <c r="AD400" s="116" t="str">
        <f t="shared" si="113"/>
        <v xml:space="preserve"> </v>
      </c>
      <c r="AE400" s="116" t="str">
        <f t="shared" si="114"/>
        <v xml:space="preserve"> </v>
      </c>
      <c r="AF400" s="116" t="str">
        <f t="shared" si="115"/>
        <v xml:space="preserve"> </v>
      </c>
      <c r="AG400" s="116" t="str">
        <f t="shared" si="116"/>
        <v xml:space="preserve"> </v>
      </c>
      <c r="AH400" s="121" t="str">
        <f t="shared" si="102"/>
        <v xml:space="preserve"> </v>
      </c>
    </row>
    <row r="401" spans="1:34" ht="17.100000000000001" customHeight="1" x14ac:dyDescent="0.25">
      <c r="A401" s="202">
        <f>BIODATA!A400</f>
        <v>395</v>
      </c>
      <c r="B401" s="202">
        <f>BIODATA!D400</f>
        <v>0</v>
      </c>
      <c r="C401" s="203">
        <f>BIODATA!E400</f>
        <v>0</v>
      </c>
      <c r="D401" s="205">
        <f>BIODATA!G400</f>
        <v>0</v>
      </c>
      <c r="E401" s="199"/>
      <c r="F401" s="199"/>
      <c r="G401" s="200"/>
      <c r="H401" s="200"/>
      <c r="I401" s="200"/>
      <c r="J401" s="200"/>
      <c r="K401" s="200"/>
      <c r="L401" s="200"/>
      <c r="M401" s="201"/>
      <c r="N401" s="201"/>
      <c r="O401" s="201"/>
      <c r="P401" s="201"/>
      <c r="Q401" s="201"/>
      <c r="R401" s="207" t="str">
        <f t="shared" si="103"/>
        <v xml:space="preserve"> </v>
      </c>
      <c r="S401" s="19"/>
      <c r="U401" s="116" t="str">
        <f t="shared" si="104"/>
        <v xml:space="preserve"> </v>
      </c>
      <c r="V401" s="116" t="str">
        <f t="shared" si="105"/>
        <v xml:space="preserve"> </v>
      </c>
      <c r="W401" s="116" t="str">
        <f t="shared" si="106"/>
        <v xml:space="preserve"> </v>
      </c>
      <c r="X401" s="116" t="str">
        <f t="shared" si="107"/>
        <v xml:space="preserve"> </v>
      </c>
      <c r="Y401" s="116" t="str">
        <f t="shared" si="108"/>
        <v xml:space="preserve"> </v>
      </c>
      <c r="Z401" s="116" t="str">
        <f t="shared" si="109"/>
        <v xml:space="preserve"> </v>
      </c>
      <c r="AA401" s="116" t="str">
        <f t="shared" si="110"/>
        <v xml:space="preserve"> </v>
      </c>
      <c r="AB401" s="116" t="str">
        <f t="shared" si="111"/>
        <v xml:space="preserve"> </v>
      </c>
      <c r="AC401" s="116" t="str">
        <f t="shared" si="112"/>
        <v xml:space="preserve"> </v>
      </c>
      <c r="AD401" s="116" t="str">
        <f t="shared" si="113"/>
        <v xml:space="preserve"> </v>
      </c>
      <c r="AE401" s="116" t="str">
        <f t="shared" si="114"/>
        <v xml:space="preserve"> </v>
      </c>
      <c r="AF401" s="116" t="str">
        <f t="shared" si="115"/>
        <v xml:space="preserve"> </v>
      </c>
      <c r="AG401" s="116" t="str">
        <f t="shared" si="116"/>
        <v xml:space="preserve"> </v>
      </c>
      <c r="AH401" s="121" t="str">
        <f t="shared" si="102"/>
        <v xml:space="preserve"> </v>
      </c>
    </row>
    <row r="402" spans="1:34" ht="17.100000000000001" customHeight="1" x14ac:dyDescent="0.25">
      <c r="A402" s="202">
        <f>BIODATA!A401</f>
        <v>396</v>
      </c>
      <c r="B402" s="202">
        <f>BIODATA!D401</f>
        <v>0</v>
      </c>
      <c r="C402" s="203">
        <f>BIODATA!E401</f>
        <v>0</v>
      </c>
      <c r="D402" s="205">
        <f>BIODATA!G401</f>
        <v>0</v>
      </c>
      <c r="E402" s="199"/>
      <c r="F402" s="199"/>
      <c r="G402" s="200"/>
      <c r="H402" s="200"/>
      <c r="I402" s="200"/>
      <c r="J402" s="200"/>
      <c r="K402" s="200"/>
      <c r="L402" s="200"/>
      <c r="M402" s="201"/>
      <c r="N402" s="201"/>
      <c r="O402" s="201"/>
      <c r="P402" s="201"/>
      <c r="Q402" s="201"/>
      <c r="R402" s="207" t="str">
        <f t="shared" si="103"/>
        <v xml:space="preserve"> </v>
      </c>
      <c r="S402" s="19"/>
      <c r="U402" s="116" t="str">
        <f t="shared" si="104"/>
        <v xml:space="preserve"> </v>
      </c>
      <c r="V402" s="116" t="str">
        <f t="shared" si="105"/>
        <v xml:space="preserve"> </v>
      </c>
      <c r="W402" s="116" t="str">
        <f t="shared" si="106"/>
        <v xml:space="preserve"> </v>
      </c>
      <c r="X402" s="116" t="str">
        <f t="shared" si="107"/>
        <v xml:space="preserve"> </v>
      </c>
      <c r="Y402" s="116" t="str">
        <f t="shared" si="108"/>
        <v xml:space="preserve"> </v>
      </c>
      <c r="Z402" s="116" t="str">
        <f t="shared" si="109"/>
        <v xml:space="preserve"> </v>
      </c>
      <c r="AA402" s="116" t="str">
        <f t="shared" si="110"/>
        <v xml:space="preserve"> </v>
      </c>
      <c r="AB402" s="116" t="str">
        <f t="shared" si="111"/>
        <v xml:space="preserve"> </v>
      </c>
      <c r="AC402" s="116" t="str">
        <f t="shared" si="112"/>
        <v xml:space="preserve"> </v>
      </c>
      <c r="AD402" s="116" t="str">
        <f t="shared" si="113"/>
        <v xml:space="preserve"> </v>
      </c>
      <c r="AE402" s="116" t="str">
        <f t="shared" si="114"/>
        <v xml:space="preserve"> </v>
      </c>
      <c r="AF402" s="116" t="str">
        <f t="shared" si="115"/>
        <v xml:space="preserve"> </v>
      </c>
      <c r="AG402" s="116" t="str">
        <f t="shared" si="116"/>
        <v xml:space="preserve"> </v>
      </c>
      <c r="AH402" s="121" t="str">
        <f t="shared" si="102"/>
        <v xml:space="preserve"> </v>
      </c>
    </row>
    <row r="403" spans="1:34" ht="17.100000000000001" customHeight="1" x14ac:dyDescent="0.25">
      <c r="A403" s="202">
        <f>BIODATA!A402</f>
        <v>397</v>
      </c>
      <c r="B403" s="202">
        <f>BIODATA!D402</f>
        <v>0</v>
      </c>
      <c r="C403" s="203">
        <f>BIODATA!E402</f>
        <v>0</v>
      </c>
      <c r="D403" s="205">
        <f>BIODATA!G402</f>
        <v>0</v>
      </c>
      <c r="E403" s="199"/>
      <c r="F403" s="199"/>
      <c r="G403" s="200"/>
      <c r="H403" s="200"/>
      <c r="I403" s="200"/>
      <c r="J403" s="200"/>
      <c r="K403" s="200"/>
      <c r="L403" s="200"/>
      <c r="M403" s="201"/>
      <c r="N403" s="201"/>
      <c r="O403" s="201"/>
      <c r="P403" s="201"/>
      <c r="Q403" s="201"/>
      <c r="R403" s="207" t="str">
        <f t="shared" si="103"/>
        <v xml:space="preserve"> </v>
      </c>
      <c r="S403" s="19"/>
      <c r="U403" s="116" t="str">
        <f t="shared" si="104"/>
        <v xml:space="preserve"> </v>
      </c>
      <c r="V403" s="116" t="str">
        <f t="shared" si="105"/>
        <v xml:space="preserve"> </v>
      </c>
      <c r="W403" s="116" t="str">
        <f t="shared" si="106"/>
        <v xml:space="preserve"> </v>
      </c>
      <c r="X403" s="116" t="str">
        <f t="shared" si="107"/>
        <v xml:space="preserve"> </v>
      </c>
      <c r="Y403" s="116" t="str">
        <f t="shared" si="108"/>
        <v xml:space="preserve"> </v>
      </c>
      <c r="Z403" s="116" t="str">
        <f t="shared" si="109"/>
        <v xml:space="preserve"> </v>
      </c>
      <c r="AA403" s="116" t="str">
        <f t="shared" si="110"/>
        <v xml:space="preserve"> </v>
      </c>
      <c r="AB403" s="116" t="str">
        <f t="shared" si="111"/>
        <v xml:space="preserve"> </v>
      </c>
      <c r="AC403" s="116" t="str">
        <f t="shared" si="112"/>
        <v xml:space="preserve"> </v>
      </c>
      <c r="AD403" s="116" t="str">
        <f t="shared" si="113"/>
        <v xml:space="preserve"> </v>
      </c>
      <c r="AE403" s="116" t="str">
        <f t="shared" si="114"/>
        <v xml:space="preserve"> </v>
      </c>
      <c r="AF403" s="116" t="str">
        <f t="shared" si="115"/>
        <v xml:space="preserve"> </v>
      </c>
      <c r="AG403" s="116" t="str">
        <f t="shared" si="116"/>
        <v xml:space="preserve"> </v>
      </c>
      <c r="AH403" s="121" t="str">
        <f t="shared" si="102"/>
        <v xml:space="preserve"> </v>
      </c>
    </row>
    <row r="404" spans="1:34" ht="17.100000000000001" customHeight="1" x14ac:dyDescent="0.25">
      <c r="A404" s="202">
        <f>BIODATA!A403</f>
        <v>398</v>
      </c>
      <c r="B404" s="202">
        <f>BIODATA!D403</f>
        <v>0</v>
      </c>
      <c r="C404" s="203">
        <f>BIODATA!E403</f>
        <v>0</v>
      </c>
      <c r="D404" s="205">
        <f>BIODATA!G403</f>
        <v>0</v>
      </c>
      <c r="E404" s="199"/>
      <c r="F404" s="199"/>
      <c r="G404" s="200"/>
      <c r="H404" s="200"/>
      <c r="I404" s="200"/>
      <c r="J404" s="200"/>
      <c r="K404" s="200"/>
      <c r="L404" s="200"/>
      <c r="M404" s="201"/>
      <c r="N404" s="201"/>
      <c r="O404" s="201"/>
      <c r="P404" s="201"/>
      <c r="Q404" s="201"/>
      <c r="R404" s="207" t="str">
        <f t="shared" si="103"/>
        <v xml:space="preserve"> </v>
      </c>
      <c r="S404" s="19"/>
      <c r="U404" s="116" t="str">
        <f t="shared" si="104"/>
        <v xml:space="preserve"> </v>
      </c>
      <c r="V404" s="116" t="str">
        <f t="shared" si="105"/>
        <v xml:space="preserve"> </v>
      </c>
      <c r="W404" s="116" t="str">
        <f t="shared" si="106"/>
        <v xml:space="preserve"> </v>
      </c>
      <c r="X404" s="116" t="str">
        <f t="shared" si="107"/>
        <v xml:space="preserve"> </v>
      </c>
      <c r="Y404" s="116" t="str">
        <f t="shared" si="108"/>
        <v xml:space="preserve"> </v>
      </c>
      <c r="Z404" s="116" t="str">
        <f t="shared" si="109"/>
        <v xml:space="preserve"> </v>
      </c>
      <c r="AA404" s="116" t="str">
        <f t="shared" si="110"/>
        <v xml:space="preserve"> </v>
      </c>
      <c r="AB404" s="116" t="str">
        <f t="shared" si="111"/>
        <v xml:space="preserve"> </v>
      </c>
      <c r="AC404" s="116" t="str">
        <f t="shared" si="112"/>
        <v xml:space="preserve"> </v>
      </c>
      <c r="AD404" s="116" t="str">
        <f t="shared" si="113"/>
        <v xml:space="preserve"> </v>
      </c>
      <c r="AE404" s="116" t="str">
        <f t="shared" si="114"/>
        <v xml:space="preserve"> </v>
      </c>
      <c r="AF404" s="116" t="str">
        <f t="shared" si="115"/>
        <v xml:space="preserve"> </v>
      </c>
      <c r="AG404" s="116" t="str">
        <f t="shared" si="116"/>
        <v xml:space="preserve"> </v>
      </c>
      <c r="AH404" s="121" t="str">
        <f t="shared" si="102"/>
        <v xml:space="preserve"> </v>
      </c>
    </row>
    <row r="405" spans="1:34" ht="17.100000000000001" customHeight="1" x14ac:dyDescent="0.25">
      <c r="A405" s="202">
        <f>BIODATA!A404</f>
        <v>399</v>
      </c>
      <c r="B405" s="202">
        <f>BIODATA!D404</f>
        <v>0</v>
      </c>
      <c r="C405" s="203">
        <f>BIODATA!E404</f>
        <v>0</v>
      </c>
      <c r="D405" s="205">
        <f>BIODATA!G404</f>
        <v>0</v>
      </c>
      <c r="E405" s="199"/>
      <c r="F405" s="199"/>
      <c r="G405" s="200"/>
      <c r="H405" s="200"/>
      <c r="I405" s="200"/>
      <c r="J405" s="200"/>
      <c r="K405" s="200"/>
      <c r="L405" s="200"/>
      <c r="M405" s="201"/>
      <c r="N405" s="201"/>
      <c r="O405" s="201"/>
      <c r="P405" s="201"/>
      <c r="Q405" s="201"/>
      <c r="R405" s="207" t="str">
        <f t="shared" si="103"/>
        <v xml:space="preserve"> </v>
      </c>
      <c r="S405" s="19"/>
      <c r="U405" s="116" t="str">
        <f t="shared" si="104"/>
        <v xml:space="preserve"> </v>
      </c>
      <c r="V405" s="116" t="str">
        <f t="shared" si="105"/>
        <v xml:space="preserve"> </v>
      </c>
      <c r="W405" s="116" t="str">
        <f t="shared" si="106"/>
        <v xml:space="preserve"> </v>
      </c>
      <c r="X405" s="116" t="str">
        <f t="shared" si="107"/>
        <v xml:space="preserve"> </v>
      </c>
      <c r="Y405" s="116" t="str">
        <f t="shared" si="108"/>
        <v xml:space="preserve"> </v>
      </c>
      <c r="Z405" s="116" t="str">
        <f t="shared" si="109"/>
        <v xml:space="preserve"> </v>
      </c>
      <c r="AA405" s="116" t="str">
        <f t="shared" si="110"/>
        <v xml:space="preserve"> </v>
      </c>
      <c r="AB405" s="116" t="str">
        <f t="shared" si="111"/>
        <v xml:space="preserve"> </v>
      </c>
      <c r="AC405" s="116" t="str">
        <f t="shared" si="112"/>
        <v xml:space="preserve"> </v>
      </c>
      <c r="AD405" s="116" t="str">
        <f t="shared" si="113"/>
        <v xml:space="preserve"> </v>
      </c>
      <c r="AE405" s="116" t="str">
        <f t="shared" si="114"/>
        <v xml:space="preserve"> </v>
      </c>
      <c r="AF405" s="116" t="str">
        <f t="shared" si="115"/>
        <v xml:space="preserve"> </v>
      </c>
      <c r="AG405" s="116" t="str">
        <f t="shared" si="116"/>
        <v xml:space="preserve"> </v>
      </c>
      <c r="AH405" s="121" t="str">
        <f t="shared" si="102"/>
        <v xml:space="preserve"> </v>
      </c>
    </row>
    <row r="406" spans="1:34" ht="17.100000000000001" customHeight="1" x14ac:dyDescent="0.25">
      <c r="A406" s="202">
        <f>BIODATA!A405</f>
        <v>400</v>
      </c>
      <c r="B406" s="202">
        <f>BIODATA!D405</f>
        <v>0</v>
      </c>
      <c r="C406" s="203">
        <f>BIODATA!E405</f>
        <v>0</v>
      </c>
      <c r="D406" s="205">
        <f>BIODATA!G405</f>
        <v>0</v>
      </c>
      <c r="E406" s="199"/>
      <c r="F406" s="199"/>
      <c r="G406" s="200"/>
      <c r="H406" s="200"/>
      <c r="I406" s="200"/>
      <c r="J406" s="200"/>
      <c r="K406" s="200"/>
      <c r="L406" s="200"/>
      <c r="M406" s="201"/>
      <c r="N406" s="201"/>
      <c r="O406" s="201"/>
      <c r="P406" s="201"/>
      <c r="Q406" s="201"/>
      <c r="R406" s="207" t="str">
        <f t="shared" si="103"/>
        <v xml:space="preserve"> </v>
      </c>
      <c r="S406" s="19"/>
      <c r="U406" s="116" t="str">
        <f t="shared" si="104"/>
        <v xml:space="preserve"> </v>
      </c>
      <c r="V406" s="116" t="str">
        <f t="shared" si="105"/>
        <v xml:space="preserve"> </v>
      </c>
      <c r="W406" s="116" t="str">
        <f t="shared" si="106"/>
        <v xml:space="preserve"> </v>
      </c>
      <c r="X406" s="116" t="str">
        <f t="shared" si="107"/>
        <v xml:space="preserve"> </v>
      </c>
      <c r="Y406" s="116" t="str">
        <f t="shared" si="108"/>
        <v xml:space="preserve"> </v>
      </c>
      <c r="Z406" s="116" t="str">
        <f t="shared" si="109"/>
        <v xml:space="preserve"> </v>
      </c>
      <c r="AA406" s="116" t="str">
        <f t="shared" si="110"/>
        <v xml:space="preserve"> </v>
      </c>
      <c r="AB406" s="116" t="str">
        <f t="shared" si="111"/>
        <v xml:space="preserve"> </v>
      </c>
      <c r="AC406" s="116" t="str">
        <f t="shared" si="112"/>
        <v xml:space="preserve"> </v>
      </c>
      <c r="AD406" s="116" t="str">
        <f t="shared" si="113"/>
        <v xml:space="preserve"> </v>
      </c>
      <c r="AE406" s="116" t="str">
        <f t="shared" si="114"/>
        <v xml:space="preserve"> </v>
      </c>
      <c r="AF406" s="116" t="str">
        <f t="shared" si="115"/>
        <v xml:space="preserve"> </v>
      </c>
      <c r="AG406" s="116" t="str">
        <f t="shared" si="116"/>
        <v xml:space="preserve"> </v>
      </c>
      <c r="AH406" s="121" t="str">
        <f t="shared" si="102"/>
        <v xml:space="preserve"> </v>
      </c>
    </row>
    <row r="407" spans="1:34" x14ac:dyDescent="0.2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</row>
    <row r="408" spans="1:34" x14ac:dyDescent="0.2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64" t="s">
        <v>2</v>
      </c>
      <c r="P408" s="19"/>
      <c r="Q408" s="19"/>
      <c r="R408" s="19"/>
      <c r="S408" s="19"/>
    </row>
    <row r="409" spans="1:34" x14ac:dyDescent="0.2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</row>
  </sheetData>
  <sheetProtection algorithmName="SHA-512" hashValue="AKZOCyjqeAmFatnLgwJAkCLj+pv6c3/6mM+IdirKN91p+5UmqdqTeD1hQj+Ayp72qhK7dcvKoh8hSk5m4Mdeng==" saltValue="4F2pQHRy8caDthLq/ubxjA==" spinCount="100000" sheet="1" selectLockedCells="1"/>
  <mergeCells count="33">
    <mergeCell ref="A3:B3"/>
    <mergeCell ref="A4:B4"/>
    <mergeCell ref="C4:C5"/>
    <mergeCell ref="D4:D5"/>
    <mergeCell ref="E4:E5"/>
    <mergeCell ref="C1:D3"/>
    <mergeCell ref="R4:R5"/>
    <mergeCell ref="I4:I5"/>
    <mergeCell ref="J4:J5"/>
    <mergeCell ref="K4:K5"/>
    <mergeCell ref="L4:L5"/>
    <mergeCell ref="M4:M5"/>
    <mergeCell ref="N4:N5"/>
    <mergeCell ref="Q4:Q5"/>
    <mergeCell ref="F4:F5"/>
    <mergeCell ref="G4:G5"/>
    <mergeCell ref="H4:H5"/>
    <mergeCell ref="O4:O5"/>
    <mergeCell ref="P4:P5"/>
    <mergeCell ref="U4:U5"/>
    <mergeCell ref="V4:V5"/>
    <mergeCell ref="W4:W5"/>
    <mergeCell ref="X4:X5"/>
    <mergeCell ref="Y4:Y5"/>
    <mergeCell ref="AE4:AE5"/>
    <mergeCell ref="AF4:AF5"/>
    <mergeCell ref="AG4:AG5"/>
    <mergeCell ref="AH4:AH5"/>
    <mergeCell ref="Z4:Z5"/>
    <mergeCell ref="AA4:AA5"/>
    <mergeCell ref="AB4:AB5"/>
    <mergeCell ref="AC4:AC5"/>
    <mergeCell ref="AD4:AD5"/>
  </mergeCell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Group Box 1">
              <controlPr defaultSize="0" autoFill="0" autoPict="0">
                <anchor moveWithCells="1">
                  <from>
                    <xdr:col>0</xdr:col>
                    <xdr:colOff>266700</xdr:colOff>
                    <xdr:row>0</xdr:row>
                    <xdr:rowOff>57150</xdr:rowOff>
                  </from>
                  <to>
                    <xdr:col>1</xdr:col>
                    <xdr:colOff>495300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Group Box 2">
              <controlPr defaultSize="0" autoFill="0" autoPict="0">
                <anchor moveWithCells="1">
                  <from>
                    <xdr:col>1</xdr:col>
                    <xdr:colOff>628650</xdr:colOff>
                    <xdr:row>0</xdr:row>
                    <xdr:rowOff>57150</xdr:rowOff>
                  </from>
                  <to>
                    <xdr:col>1</xdr:col>
                    <xdr:colOff>1323975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440"/>
  <sheetViews>
    <sheetView showGridLines="0" showRowColHeaders="0" zoomScale="106" zoomScaleNormal="106" workbookViewId="0">
      <pane xSplit="5" ySplit="7" topLeftCell="R8" activePane="bottomRight" state="frozen"/>
      <selection pane="topRight" activeCell="F1" sqref="F1"/>
      <selection pane="bottomLeft" activeCell="A9" sqref="A9"/>
      <selection pane="bottomRight" activeCell="AI5" sqref="AI5:AI6"/>
    </sheetView>
  </sheetViews>
  <sheetFormatPr defaultColWidth="0" defaultRowHeight="15" zeroHeight="1" x14ac:dyDescent="0.25"/>
  <cols>
    <col min="1" max="1" width="5.5703125" style="78" bestFit="1" customWidth="1"/>
    <col min="2" max="2" width="12.42578125" style="78" customWidth="1"/>
    <col min="3" max="3" width="19.7109375" style="78" customWidth="1"/>
    <col min="4" max="4" width="25.7109375" style="78" customWidth="1"/>
    <col min="5" max="5" width="10.5703125" style="78" customWidth="1"/>
    <col min="6" max="6" width="7.5703125" style="78" bestFit="1" customWidth="1"/>
    <col min="7" max="8" width="6.5703125" style="78" bestFit="1" customWidth="1"/>
    <col min="9" max="9" width="7.28515625" style="78" customWidth="1"/>
    <col min="10" max="10" width="7.5703125" style="78" customWidth="1"/>
    <col min="11" max="11" width="10.7109375" style="78" customWidth="1"/>
    <col min="12" max="12" width="10.85546875" style="78" customWidth="1"/>
    <col min="13" max="14" width="10.42578125" style="78" customWidth="1"/>
    <col min="15" max="27" width="6.28515625" style="78" customWidth="1"/>
    <col min="28" max="28" width="7.5703125" style="78" customWidth="1"/>
    <col min="29" max="41" width="6.28515625" style="78" customWidth="1"/>
    <col min="42" max="42" width="8" style="78" customWidth="1"/>
    <col min="43" max="43" width="7.140625" style="78" customWidth="1"/>
    <col min="44" max="44" width="8.5703125" style="78" customWidth="1"/>
    <col min="45" max="47" width="9.140625" style="78" customWidth="1"/>
    <col min="48" max="50" width="0" style="78" hidden="1" customWidth="1"/>
    <col min="51" max="16384" width="9.140625" style="78" hidden="1"/>
  </cols>
  <sheetData>
    <row r="1" spans="1:47" ht="27.75" customHeight="1" x14ac:dyDescent="0.35">
      <c r="A1" s="346" t="s">
        <v>28</v>
      </c>
      <c r="B1" s="346"/>
      <c r="C1" s="346"/>
      <c r="D1" s="346"/>
      <c r="E1" s="346"/>
      <c r="F1" s="346"/>
      <c r="G1" s="346"/>
      <c r="H1" s="346"/>
      <c r="I1" s="346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94"/>
      <c r="AB1" s="94"/>
      <c r="AC1" s="68"/>
      <c r="AD1" s="68"/>
      <c r="AE1" s="95"/>
      <c r="AF1" s="95"/>
      <c r="AG1" s="9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</row>
    <row r="2" spans="1:47" ht="19.5" customHeight="1" x14ac:dyDescent="0.25">
      <c r="A2" s="347" t="str">
        <f>MENU!F15</f>
        <v>SMK NEGERI 1 LUBUKLINGGAU</v>
      </c>
      <c r="B2" s="347"/>
      <c r="C2" s="347"/>
      <c r="D2" s="347"/>
      <c r="E2" s="347"/>
      <c r="F2" s="347"/>
      <c r="G2" s="347"/>
      <c r="H2" s="347"/>
      <c r="I2" s="347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94"/>
      <c r="AB2" s="94"/>
      <c r="AC2" s="68"/>
      <c r="AD2" s="68"/>
      <c r="AE2" s="95"/>
      <c r="AF2" s="95"/>
      <c r="AG2" s="9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</row>
    <row r="3" spans="1:47" ht="30.75" customHeight="1" x14ac:dyDescent="0.25">
      <c r="A3" s="348"/>
      <c r="B3" s="348"/>
      <c r="C3" s="348"/>
      <c r="D3" s="348"/>
      <c r="E3" s="348"/>
      <c r="F3" s="348"/>
      <c r="G3" s="348"/>
      <c r="H3" s="348"/>
      <c r="I3" s="348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94"/>
      <c r="AB3" s="94"/>
      <c r="AC3" s="68"/>
      <c r="AD3" s="68"/>
      <c r="AE3" s="95"/>
      <c r="AF3" s="95"/>
      <c r="AG3" s="9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</row>
    <row r="4" spans="1:47" ht="19.5" customHeight="1" x14ac:dyDescent="0.25">
      <c r="A4" s="349" t="s">
        <v>30</v>
      </c>
      <c r="B4" s="350" t="s">
        <v>6</v>
      </c>
      <c r="C4" s="350" t="s">
        <v>31</v>
      </c>
      <c r="D4" s="350" t="s">
        <v>32</v>
      </c>
      <c r="E4" s="350" t="s">
        <v>104</v>
      </c>
      <c r="F4" s="331" t="s">
        <v>33</v>
      </c>
      <c r="G4" s="332"/>
      <c r="H4" s="332"/>
      <c r="I4" s="332"/>
      <c r="J4" s="332"/>
      <c r="K4" s="332"/>
      <c r="L4" s="332"/>
      <c r="M4" s="332"/>
      <c r="N4" s="332"/>
      <c r="O4" s="333" t="s">
        <v>34</v>
      </c>
      <c r="P4" s="333"/>
      <c r="Q4" s="333"/>
      <c r="R4" s="333"/>
      <c r="S4" s="333"/>
      <c r="T4" s="333"/>
      <c r="U4" s="333"/>
      <c r="V4" s="333"/>
      <c r="W4" s="333"/>
      <c r="X4" s="333"/>
      <c r="Y4" s="333"/>
      <c r="Z4" s="333"/>
      <c r="AA4" s="333"/>
      <c r="AB4" s="333"/>
      <c r="AC4" s="313" t="s">
        <v>103</v>
      </c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07" t="s">
        <v>115</v>
      </c>
      <c r="AR4" s="307" t="s">
        <v>116</v>
      </c>
      <c r="AS4" s="307" t="s">
        <v>117</v>
      </c>
      <c r="AT4" s="75"/>
      <c r="AU4" s="75"/>
    </row>
    <row r="5" spans="1:47" ht="19.5" customHeight="1" x14ac:dyDescent="0.25">
      <c r="A5" s="349"/>
      <c r="B5" s="350"/>
      <c r="C5" s="350"/>
      <c r="D5" s="350"/>
      <c r="E5" s="350"/>
      <c r="F5" s="334" t="s">
        <v>35</v>
      </c>
      <c r="G5" s="335"/>
      <c r="H5" s="335"/>
      <c r="I5" s="351" t="s">
        <v>2040</v>
      </c>
      <c r="J5" s="336" t="s">
        <v>36</v>
      </c>
      <c r="K5" s="337" t="s">
        <v>37</v>
      </c>
      <c r="L5" s="338"/>
      <c r="M5" s="338"/>
      <c r="N5" s="338"/>
      <c r="O5" s="333" t="s">
        <v>38</v>
      </c>
      <c r="P5" s="333" t="s">
        <v>39</v>
      </c>
      <c r="Q5" s="333" t="s">
        <v>40</v>
      </c>
      <c r="R5" s="333" t="s">
        <v>2043</v>
      </c>
      <c r="S5" s="339" t="s">
        <v>1</v>
      </c>
      <c r="T5" s="341" t="s">
        <v>0</v>
      </c>
      <c r="U5" s="329" t="s">
        <v>2020</v>
      </c>
      <c r="V5" s="329" t="s">
        <v>2044</v>
      </c>
      <c r="W5" s="345" t="s">
        <v>2028</v>
      </c>
      <c r="X5" s="321" t="s">
        <v>56</v>
      </c>
      <c r="Y5" s="322" t="s">
        <v>2012</v>
      </c>
      <c r="Z5" s="323" t="s">
        <v>2045</v>
      </c>
      <c r="AA5" s="325" t="s">
        <v>118</v>
      </c>
      <c r="AB5" s="327" t="s">
        <v>41</v>
      </c>
      <c r="AC5" s="313" t="s">
        <v>38</v>
      </c>
      <c r="AD5" s="313" t="s">
        <v>39</v>
      </c>
      <c r="AE5" s="313" t="s">
        <v>40</v>
      </c>
      <c r="AF5" s="313" t="s">
        <v>2043</v>
      </c>
      <c r="AG5" s="314" t="s">
        <v>1</v>
      </c>
      <c r="AH5" s="343" t="s">
        <v>0</v>
      </c>
      <c r="AI5" s="316" t="s">
        <v>2020</v>
      </c>
      <c r="AJ5" s="316" t="s">
        <v>2044</v>
      </c>
      <c r="AK5" s="318" t="s">
        <v>2028</v>
      </c>
      <c r="AL5" s="319" t="s">
        <v>56</v>
      </c>
      <c r="AM5" s="320" t="s">
        <v>2012</v>
      </c>
      <c r="AN5" s="311" t="s">
        <v>2045</v>
      </c>
      <c r="AO5" s="308" t="s">
        <v>118</v>
      </c>
      <c r="AP5" s="310" t="s">
        <v>41</v>
      </c>
      <c r="AQ5" s="307"/>
      <c r="AR5" s="307"/>
      <c r="AS5" s="307"/>
      <c r="AT5" s="75"/>
      <c r="AU5" s="75"/>
    </row>
    <row r="6" spans="1:47" ht="19.5" customHeight="1" x14ac:dyDescent="0.25">
      <c r="A6" s="349"/>
      <c r="B6" s="350"/>
      <c r="C6" s="350"/>
      <c r="D6" s="350"/>
      <c r="E6" s="350"/>
      <c r="F6" s="96" t="s">
        <v>42</v>
      </c>
      <c r="G6" s="97" t="s">
        <v>43</v>
      </c>
      <c r="H6" s="97" t="s">
        <v>19</v>
      </c>
      <c r="I6" s="352"/>
      <c r="J6" s="335"/>
      <c r="K6" s="98" t="s">
        <v>42</v>
      </c>
      <c r="L6" s="98" t="s">
        <v>43</v>
      </c>
      <c r="M6" s="98" t="s">
        <v>19</v>
      </c>
      <c r="N6" s="224" t="s">
        <v>2041</v>
      </c>
      <c r="O6" s="333"/>
      <c r="P6" s="333"/>
      <c r="Q6" s="333"/>
      <c r="R6" s="333"/>
      <c r="S6" s="340"/>
      <c r="T6" s="342"/>
      <c r="U6" s="330"/>
      <c r="V6" s="330"/>
      <c r="W6" s="345"/>
      <c r="X6" s="321"/>
      <c r="Y6" s="322"/>
      <c r="Z6" s="324"/>
      <c r="AA6" s="326"/>
      <c r="AB6" s="328"/>
      <c r="AC6" s="313"/>
      <c r="AD6" s="313"/>
      <c r="AE6" s="313"/>
      <c r="AF6" s="313"/>
      <c r="AG6" s="315"/>
      <c r="AH6" s="344"/>
      <c r="AI6" s="317"/>
      <c r="AJ6" s="317"/>
      <c r="AK6" s="318"/>
      <c r="AL6" s="319"/>
      <c r="AM6" s="320"/>
      <c r="AN6" s="312"/>
      <c r="AO6" s="309"/>
      <c r="AP6" s="310"/>
      <c r="AQ6" s="307"/>
      <c r="AR6" s="307"/>
      <c r="AS6" s="307"/>
      <c r="AT6" s="75"/>
      <c r="AU6" s="75"/>
    </row>
    <row r="7" spans="1:47" ht="15.75" customHeight="1" x14ac:dyDescent="0.25">
      <c r="A7" s="99">
        <v>1</v>
      </c>
      <c r="B7" s="100">
        <v>2</v>
      </c>
      <c r="C7" s="99">
        <v>3</v>
      </c>
      <c r="D7" s="99">
        <v>4</v>
      </c>
      <c r="E7" s="99">
        <v>5</v>
      </c>
      <c r="F7" s="100">
        <v>6</v>
      </c>
      <c r="G7" s="99">
        <v>7</v>
      </c>
      <c r="H7" s="99">
        <v>8</v>
      </c>
      <c r="I7" s="99">
        <v>9</v>
      </c>
      <c r="J7" s="100">
        <v>10</v>
      </c>
      <c r="K7" s="99">
        <v>11</v>
      </c>
      <c r="L7" s="99">
        <v>12</v>
      </c>
      <c r="M7" s="99">
        <v>13</v>
      </c>
      <c r="N7" s="100">
        <v>14</v>
      </c>
      <c r="O7" s="99">
        <v>15</v>
      </c>
      <c r="P7" s="99">
        <v>16</v>
      </c>
      <c r="Q7" s="99">
        <v>17</v>
      </c>
      <c r="R7" s="100">
        <v>18</v>
      </c>
      <c r="S7" s="99">
        <v>19</v>
      </c>
      <c r="T7" s="99">
        <v>20</v>
      </c>
      <c r="U7" s="99">
        <v>21</v>
      </c>
      <c r="V7" s="100">
        <v>22</v>
      </c>
      <c r="W7" s="99">
        <v>23</v>
      </c>
      <c r="X7" s="99">
        <v>24</v>
      </c>
      <c r="Y7" s="99">
        <v>25</v>
      </c>
      <c r="Z7" s="100">
        <v>26</v>
      </c>
      <c r="AA7" s="99">
        <v>27</v>
      </c>
      <c r="AB7" s="99">
        <v>28</v>
      </c>
      <c r="AC7" s="99">
        <v>29</v>
      </c>
      <c r="AD7" s="100">
        <v>30</v>
      </c>
      <c r="AE7" s="99">
        <v>31</v>
      </c>
      <c r="AF7" s="99">
        <v>32</v>
      </c>
      <c r="AG7" s="99">
        <v>33</v>
      </c>
      <c r="AH7" s="100">
        <v>34</v>
      </c>
      <c r="AI7" s="99">
        <v>35</v>
      </c>
      <c r="AJ7" s="99">
        <v>36</v>
      </c>
      <c r="AK7" s="99">
        <v>37</v>
      </c>
      <c r="AL7" s="100">
        <v>38</v>
      </c>
      <c r="AM7" s="99">
        <v>39</v>
      </c>
      <c r="AN7" s="99">
        <v>40</v>
      </c>
      <c r="AO7" s="99">
        <v>41</v>
      </c>
      <c r="AP7" s="100">
        <v>42</v>
      </c>
      <c r="AQ7" s="99">
        <v>43</v>
      </c>
      <c r="AR7" s="99">
        <v>44</v>
      </c>
      <c r="AS7" s="99">
        <v>45</v>
      </c>
      <c r="AT7" s="75"/>
      <c r="AU7" s="75"/>
    </row>
    <row r="8" spans="1:47" ht="15.75" customHeight="1" x14ac:dyDescent="0.25">
      <c r="A8" s="101">
        <f>BIODATA!A6</f>
        <v>1</v>
      </c>
      <c r="B8" s="102" t="str">
        <f>BIODATA!C6</f>
        <v>0006620026</v>
      </c>
      <c r="C8" s="103" t="str">
        <f>BIODATA!D6</f>
        <v>4-18-11-02-101-001-8</v>
      </c>
      <c r="D8" s="104" t="str">
        <f>BIODATA!E6</f>
        <v xml:space="preserve"> ACHMAD ARIFA'I</v>
      </c>
      <c r="E8" s="105" t="str">
        <f>BIODATA!G6</f>
        <v>Akuntansi</v>
      </c>
      <c r="F8" s="106">
        <f>'NILAI UN'!E8</f>
        <v>80</v>
      </c>
      <c r="G8" s="106">
        <f>'NILAI UN'!F8</f>
        <v>80</v>
      </c>
      <c r="H8" s="106">
        <f>'NILAI UN'!G8</f>
        <v>80</v>
      </c>
      <c r="I8" s="106">
        <f>'NILAI UN'!H8</f>
        <v>80</v>
      </c>
      <c r="J8" s="107">
        <f>SUM(F8:I8)</f>
        <v>320</v>
      </c>
      <c r="K8" s="108" t="str">
        <f>IF(F8&gt;=85.1,"Sangat Baik",IF(F8&gt;=70.1,"Baik",IF(F8&gt;=55.1,"Cukup","Kurang")))</f>
        <v>Baik</v>
      </c>
      <c r="L8" s="108" t="str">
        <f>IF(G8&gt;=85.1,"Sangat Baik",IF(G8&gt;=70.1,"Baik",IF(G8&gt;=55.1,"Cukup","Kurang")))</f>
        <v>Baik</v>
      </c>
      <c r="M8" s="108" t="str">
        <f>IF(H8&gt;=85.1,"Sangat Baik",IF(H8&gt;=70.1,"Baik",IF(H8&gt;=55.1,"Cukup","Kurang")))</f>
        <v>Baik</v>
      </c>
      <c r="N8" s="108" t="str">
        <f>IF(I8&gt;=85.1,"Sangat Baik",IF(I8&gt;=70.1,"Baik",IF(I8&gt;=55.1,"Cukup","Kurang")))</f>
        <v>Baik</v>
      </c>
      <c r="O8" s="109">
        <f>N.SEMISTER!J8</f>
        <v>50</v>
      </c>
      <c r="P8" s="109">
        <f>N.SEMISTER!P8</f>
        <v>60</v>
      </c>
      <c r="Q8" s="109">
        <f>N.SEMISTER!V8</f>
        <v>70</v>
      </c>
      <c r="R8" s="109">
        <f>N.SEMISTER!AB8</f>
        <v>80</v>
      </c>
      <c r="S8" s="109">
        <f>N.SEMISTER!AH8</f>
        <v>90</v>
      </c>
      <c r="T8" s="109">
        <f>N.SEMISTER!AN8</f>
        <v>10</v>
      </c>
      <c r="U8" s="109">
        <f>N.SEMISTER!AT8</f>
        <v>20</v>
      </c>
      <c r="V8" s="109">
        <f>N.SEMISTER!AZ8</f>
        <v>30</v>
      </c>
      <c r="W8" s="109">
        <f>N.SEMISTER!BF8</f>
        <v>40</v>
      </c>
      <c r="X8" s="109">
        <f>N.SEMISTER!BL8</f>
        <v>45</v>
      </c>
      <c r="Y8" s="109">
        <f>N.SEMISTER!BR8</f>
        <v>55</v>
      </c>
      <c r="Z8" s="109">
        <f>N.SEMISTER!BX8</f>
        <v>65</v>
      </c>
      <c r="AA8" s="109">
        <f>N.SEMISTER!CD8</f>
        <v>75</v>
      </c>
      <c r="AB8" s="114">
        <f t="shared" ref="AB8:AB71" si="0">IFERROR(AVERAGE(O8:AA8)," ")</f>
        <v>53.07692307692308</v>
      </c>
      <c r="AC8" s="110">
        <f>UASBN!U7</f>
        <v>80</v>
      </c>
      <c r="AD8" s="110">
        <f>UASBN!V7</f>
        <v>80</v>
      </c>
      <c r="AE8" s="110">
        <f>UASBN!W7</f>
        <v>90</v>
      </c>
      <c r="AF8" s="110">
        <f>UASBN!X7</f>
        <v>90</v>
      </c>
      <c r="AG8" s="110">
        <f>UASBN!Y7</f>
        <v>90</v>
      </c>
      <c r="AH8" s="110" t="str">
        <f>UASBN!Z7</f>
        <v xml:space="preserve"> </v>
      </c>
      <c r="AI8" s="110" t="str">
        <f>UASBN!AA7</f>
        <v xml:space="preserve"> </v>
      </c>
      <c r="AJ8" s="110" t="str">
        <f>UASBN!AB7</f>
        <v xml:space="preserve"> </v>
      </c>
      <c r="AK8" s="110" t="str">
        <f>UASBN!AC7</f>
        <v xml:space="preserve"> </v>
      </c>
      <c r="AL8" s="110" t="str">
        <f>UASBN!AD7</f>
        <v xml:space="preserve"> </v>
      </c>
      <c r="AM8" s="110" t="str">
        <f>UASBN!AE7</f>
        <v xml:space="preserve"> </v>
      </c>
      <c r="AN8" s="110" t="str">
        <f>UASBN!AF7</f>
        <v xml:space="preserve"> </v>
      </c>
      <c r="AO8" s="110" t="str">
        <f>UASBN!AG7</f>
        <v xml:space="preserve"> </v>
      </c>
      <c r="AP8" s="111">
        <f>IFERROR(AVERAGE(AC8:AO8)," ")</f>
        <v>86</v>
      </c>
      <c r="AQ8" s="115">
        <f t="shared" ref="AQ8:AQ71" si="1">IFERROR(RANK(J8,R.UN)," ")</f>
        <v>1</v>
      </c>
      <c r="AR8" s="112">
        <f t="shared" ref="AR8:AR71" si="2">SUM(J8,AP8)</f>
        <v>406</v>
      </c>
      <c r="AS8" s="115">
        <f t="shared" ref="AS8:AS71" si="3">RANK(AR8,R.UNUS)</f>
        <v>1</v>
      </c>
      <c r="AT8" s="75"/>
      <c r="AU8" s="75"/>
    </row>
    <row r="9" spans="1:47" ht="15.75" customHeight="1" x14ac:dyDescent="0.25">
      <c r="A9" s="101">
        <f>BIODATA!A7</f>
        <v>2</v>
      </c>
      <c r="B9" s="102" t="str">
        <f>BIODATA!C7</f>
        <v>9996475218</v>
      </c>
      <c r="C9" s="103" t="str">
        <f>BIODATA!D7</f>
        <v>4-18-11-02-101-002-7</v>
      </c>
      <c r="D9" s="104" t="str">
        <f>BIODATA!E7</f>
        <v xml:space="preserve"> ADE MELANIA</v>
      </c>
      <c r="E9" s="105" t="str">
        <f>BIODATA!G7</f>
        <v>Akuntansi</v>
      </c>
      <c r="F9" s="106">
        <f>'NILAI UN'!E9</f>
        <v>60</v>
      </c>
      <c r="G9" s="106">
        <f>'NILAI UN'!F9</f>
        <v>48</v>
      </c>
      <c r="H9" s="106">
        <f>'NILAI UN'!G9</f>
        <v>27.5</v>
      </c>
      <c r="I9" s="106">
        <f>'NILAI UN'!H9</f>
        <v>35</v>
      </c>
      <c r="J9" s="107">
        <f t="shared" ref="J9:J71" si="4">SUM(F9:I9)</f>
        <v>170.5</v>
      </c>
      <c r="K9" s="113" t="str">
        <f t="shared" ref="K9:K71" si="5">IF(F9&gt;=85.1,"Sangat Baik",IF(F9&gt;=70.1,"Baik",IF(F9&gt;=55.1,"Cukup","Kurang")))</f>
        <v>Cukup</v>
      </c>
      <c r="L9" s="113" t="str">
        <f t="shared" ref="L9:L71" si="6">IF(G9&gt;=85.1,"Sangat Baik",IF(G9&gt;=70.1,"Baik",IF(G9&gt;=55.1,"Cukup","Kurang")))</f>
        <v>Kurang</v>
      </c>
      <c r="M9" s="113" t="str">
        <f t="shared" ref="M9:M71" si="7">IF(H9&gt;=85.1,"Sangat Baik",IF(H9&gt;=70.1,"Baik",IF(H9&gt;=55.1,"Cukup","Kurang")))</f>
        <v>Kurang</v>
      </c>
      <c r="N9" s="113" t="str">
        <f>IF(I9&gt;=85.1,"Sangat Baik",IF(I9&gt;=70.1,"Baik",IF(I9&gt;=55.1,"Cukup","Kurang")))</f>
        <v>Kurang</v>
      </c>
      <c r="O9" s="109">
        <f>N.SEMISTER!J9</f>
        <v>76.8</v>
      </c>
      <c r="P9" s="109">
        <f>N.SEMISTER!P9</f>
        <v>76.8</v>
      </c>
      <c r="Q9" s="109">
        <f>N.SEMISTER!V9</f>
        <v>76.8</v>
      </c>
      <c r="R9" s="109">
        <f>N.SEMISTER!AB9</f>
        <v>76.8</v>
      </c>
      <c r="S9" s="109">
        <f>N.SEMISTER!AH9</f>
        <v>76.8</v>
      </c>
      <c r="T9" s="109">
        <f>N.SEMISTER!AN9</f>
        <v>76.8</v>
      </c>
      <c r="U9" s="109">
        <f>N.SEMISTER!AT9</f>
        <v>76.8</v>
      </c>
      <c r="V9" s="109">
        <f>N.SEMISTER!AZ9</f>
        <v>76.8</v>
      </c>
      <c r="W9" s="109">
        <f>N.SEMISTER!BF9</f>
        <v>76.8</v>
      </c>
      <c r="X9" s="109">
        <f>N.SEMISTER!BL9</f>
        <v>76.8</v>
      </c>
      <c r="Y9" s="109">
        <f>N.SEMISTER!BR9</f>
        <v>76.8</v>
      </c>
      <c r="Z9" s="109">
        <f>N.SEMISTER!BX9</f>
        <v>76.8</v>
      </c>
      <c r="AA9" s="109">
        <f>N.SEMISTER!CD9</f>
        <v>76.8</v>
      </c>
      <c r="AB9" s="114">
        <f t="shared" si="0"/>
        <v>76.799999999999983</v>
      </c>
      <c r="AC9" s="110">
        <f>UASBN!U8</f>
        <v>80</v>
      </c>
      <c r="AD9" s="110">
        <f>UASBN!V8</f>
        <v>80</v>
      </c>
      <c r="AE9" s="110">
        <f>UASBN!W8</f>
        <v>50</v>
      </c>
      <c r="AF9" s="110" t="str">
        <f>UASBN!X8</f>
        <v xml:space="preserve"> </v>
      </c>
      <c r="AG9" s="110" t="str">
        <f>UASBN!Y8</f>
        <v xml:space="preserve"> </v>
      </c>
      <c r="AH9" s="110" t="str">
        <f>UASBN!Z8</f>
        <v xml:space="preserve"> </v>
      </c>
      <c r="AI9" s="110" t="str">
        <f>UASBN!AA8</f>
        <v xml:space="preserve"> </v>
      </c>
      <c r="AJ9" s="110" t="str">
        <f>UASBN!AB8</f>
        <v xml:space="preserve"> </v>
      </c>
      <c r="AK9" s="110" t="str">
        <f>UASBN!AC8</f>
        <v xml:space="preserve"> </v>
      </c>
      <c r="AL9" s="110" t="str">
        <f>UASBN!AD8</f>
        <v xml:space="preserve"> </v>
      </c>
      <c r="AM9" s="110" t="str">
        <f>UASBN!AE8</f>
        <v xml:space="preserve"> </v>
      </c>
      <c r="AN9" s="110" t="str">
        <f>UASBN!AF8</f>
        <v xml:space="preserve"> </v>
      </c>
      <c r="AO9" s="110" t="str">
        <f>UASBN!AG8</f>
        <v xml:space="preserve"> </v>
      </c>
      <c r="AP9" s="111">
        <f t="shared" ref="AP9:AP72" si="8">IFERROR(AVERAGE(AC9:AO9)," ")</f>
        <v>70</v>
      </c>
      <c r="AQ9" s="115">
        <f t="shared" si="1"/>
        <v>16</v>
      </c>
      <c r="AR9" s="112">
        <f t="shared" si="2"/>
        <v>240.5</v>
      </c>
      <c r="AS9" s="115">
        <f t="shared" si="3"/>
        <v>2</v>
      </c>
      <c r="AT9" s="75"/>
      <c r="AU9" s="75"/>
    </row>
    <row r="10" spans="1:47" ht="15.75" customHeight="1" x14ac:dyDescent="0.25">
      <c r="A10" s="101">
        <f>BIODATA!A8</f>
        <v>3</v>
      </c>
      <c r="B10" s="102" t="str">
        <f>BIODATA!C8</f>
        <v>9988059780</v>
      </c>
      <c r="C10" s="103" t="str">
        <f>BIODATA!D8</f>
        <v>021010036</v>
      </c>
      <c r="D10" s="104" t="str">
        <f>BIODATA!E8</f>
        <v xml:space="preserve"> AGUNG LESMANA</v>
      </c>
      <c r="E10" s="105" t="str">
        <f>BIODATA!G8</f>
        <v>Akuntansi</v>
      </c>
      <c r="F10" s="106">
        <f>'NILAI UN'!E10</f>
        <v>66</v>
      </c>
      <c r="G10" s="106">
        <f>'NILAI UN'!F10</f>
        <v>40</v>
      </c>
      <c r="H10" s="106">
        <f>'NILAI UN'!G10</f>
        <v>25</v>
      </c>
      <c r="I10" s="106">
        <f>'NILAI UN'!H10</f>
        <v>35</v>
      </c>
      <c r="J10" s="107">
        <f t="shared" si="4"/>
        <v>166</v>
      </c>
      <c r="K10" s="113" t="str">
        <f t="shared" si="5"/>
        <v>Cukup</v>
      </c>
      <c r="L10" s="113" t="str">
        <f t="shared" si="6"/>
        <v>Kurang</v>
      </c>
      <c r="M10" s="113" t="str">
        <f t="shared" si="7"/>
        <v>Kurang</v>
      </c>
      <c r="N10" s="113" t="str">
        <f t="shared" ref="N10:N71" si="9">IF(I10&gt;=85.1,"Sangat Baik",IF(I10&gt;=70.1,"Baik",IF(I10&gt;=55.1,"Cukup","Kurang")))</f>
        <v>Kurang</v>
      </c>
      <c r="O10" s="109" t="str">
        <f>N.SEMISTER!J10</f>
        <v xml:space="preserve"> </v>
      </c>
      <c r="P10" s="109" t="str">
        <f>N.SEMISTER!P10</f>
        <v xml:space="preserve"> </v>
      </c>
      <c r="Q10" s="109" t="str">
        <f>N.SEMISTER!V10</f>
        <v xml:space="preserve"> </v>
      </c>
      <c r="R10" s="109" t="str">
        <f>N.SEMISTER!AB10</f>
        <v xml:space="preserve"> </v>
      </c>
      <c r="S10" s="109" t="str">
        <f>N.SEMISTER!AH10</f>
        <v xml:space="preserve"> </v>
      </c>
      <c r="T10" s="109" t="str">
        <f>N.SEMISTER!AN10</f>
        <v xml:space="preserve"> </v>
      </c>
      <c r="U10" s="109" t="str">
        <f>N.SEMISTER!AT10</f>
        <v xml:space="preserve"> </v>
      </c>
      <c r="V10" s="109" t="str">
        <f>N.SEMISTER!AZ10</f>
        <v xml:space="preserve"> </v>
      </c>
      <c r="W10" s="109" t="str">
        <f>N.SEMISTER!BF10</f>
        <v xml:space="preserve"> </v>
      </c>
      <c r="X10" s="109" t="str">
        <f>N.SEMISTER!BL10</f>
        <v xml:space="preserve"> </v>
      </c>
      <c r="Y10" s="109" t="str">
        <f>N.SEMISTER!BR10</f>
        <v xml:space="preserve"> </v>
      </c>
      <c r="Z10" s="109" t="str">
        <f>N.SEMISTER!BX10</f>
        <v xml:space="preserve"> </v>
      </c>
      <c r="AA10" s="109" t="str">
        <f>N.SEMISTER!CD10</f>
        <v xml:space="preserve"> </v>
      </c>
      <c r="AB10" s="114" t="str">
        <f t="shared" si="0"/>
        <v xml:space="preserve"> </v>
      </c>
      <c r="AC10" s="110" t="str">
        <f>UASBN!U9</f>
        <v xml:space="preserve"> </v>
      </c>
      <c r="AD10" s="110" t="str">
        <f>UASBN!V9</f>
        <v xml:space="preserve"> </v>
      </c>
      <c r="AE10" s="110" t="str">
        <f>UASBN!W9</f>
        <v xml:space="preserve"> </v>
      </c>
      <c r="AF10" s="110" t="str">
        <f>UASBN!X9</f>
        <v xml:space="preserve"> </v>
      </c>
      <c r="AG10" s="110" t="str">
        <f>UASBN!Y9</f>
        <v xml:space="preserve"> </v>
      </c>
      <c r="AH10" s="110" t="str">
        <f>UASBN!Z9</f>
        <v xml:space="preserve"> </v>
      </c>
      <c r="AI10" s="110" t="str">
        <f>UASBN!AA9</f>
        <v xml:space="preserve"> </v>
      </c>
      <c r="AJ10" s="110" t="str">
        <f>UASBN!AB9</f>
        <v xml:space="preserve"> </v>
      </c>
      <c r="AK10" s="110" t="str">
        <f>UASBN!AC9</f>
        <v xml:space="preserve"> </v>
      </c>
      <c r="AL10" s="110" t="str">
        <f>UASBN!AD9</f>
        <v xml:space="preserve"> </v>
      </c>
      <c r="AM10" s="110" t="str">
        <f>UASBN!AE9</f>
        <v xml:space="preserve"> </v>
      </c>
      <c r="AN10" s="110" t="str">
        <f>UASBN!AF9</f>
        <v xml:space="preserve"> </v>
      </c>
      <c r="AO10" s="110" t="str">
        <f>UASBN!AG9</f>
        <v xml:space="preserve"> </v>
      </c>
      <c r="AP10" s="111" t="str">
        <f t="shared" si="8"/>
        <v xml:space="preserve"> </v>
      </c>
      <c r="AQ10" s="115">
        <f t="shared" si="1"/>
        <v>18</v>
      </c>
      <c r="AR10" s="112">
        <f t="shared" si="2"/>
        <v>166</v>
      </c>
      <c r="AS10" s="115">
        <f t="shared" si="3"/>
        <v>18</v>
      </c>
      <c r="AT10" s="75"/>
      <c r="AU10" s="75"/>
    </row>
    <row r="11" spans="1:47" ht="15.75" customHeight="1" x14ac:dyDescent="0.25">
      <c r="A11" s="101">
        <f>BIODATA!A9</f>
        <v>4</v>
      </c>
      <c r="B11" s="102" t="str">
        <f>BIODATA!C9</f>
        <v>0009485507</v>
      </c>
      <c r="C11" s="103" t="str">
        <f>BIODATA!D9</f>
        <v>021010045</v>
      </c>
      <c r="D11" s="104" t="str">
        <f>BIODATA!E9</f>
        <v xml:space="preserve"> ALFIN LUHUR</v>
      </c>
      <c r="E11" s="105" t="str">
        <f>BIODATA!G9</f>
        <v>Akuntansi</v>
      </c>
      <c r="F11" s="106">
        <f>'NILAI UN'!E11</f>
        <v>22</v>
      </c>
      <c r="G11" s="106">
        <f>'NILAI UN'!F11</f>
        <v>22</v>
      </c>
      <c r="H11" s="106">
        <f>'NILAI UN'!G11</f>
        <v>22</v>
      </c>
      <c r="I11" s="106">
        <f>'NILAI UN'!H11</f>
        <v>22</v>
      </c>
      <c r="J11" s="107">
        <f t="shared" si="4"/>
        <v>88</v>
      </c>
      <c r="K11" s="113" t="str">
        <f t="shared" si="5"/>
        <v>Kurang</v>
      </c>
      <c r="L11" s="113" t="str">
        <f t="shared" si="6"/>
        <v>Kurang</v>
      </c>
      <c r="M11" s="113" t="str">
        <f t="shared" si="7"/>
        <v>Kurang</v>
      </c>
      <c r="N11" s="113" t="str">
        <f t="shared" si="9"/>
        <v>Kurang</v>
      </c>
      <c r="O11" s="109" t="str">
        <f>N.SEMISTER!J11</f>
        <v xml:space="preserve"> </v>
      </c>
      <c r="P11" s="109" t="str">
        <f>N.SEMISTER!P11</f>
        <v xml:space="preserve"> </v>
      </c>
      <c r="Q11" s="109" t="str">
        <f>N.SEMISTER!V11</f>
        <v xml:space="preserve"> </v>
      </c>
      <c r="R11" s="109" t="str">
        <f>N.SEMISTER!AB11</f>
        <v xml:space="preserve"> </v>
      </c>
      <c r="S11" s="109" t="str">
        <f>N.SEMISTER!AH11</f>
        <v xml:space="preserve"> </v>
      </c>
      <c r="T11" s="109" t="str">
        <f>N.SEMISTER!AN11</f>
        <v xml:space="preserve"> </v>
      </c>
      <c r="U11" s="109" t="str">
        <f>N.SEMISTER!AT11</f>
        <v xml:space="preserve"> </v>
      </c>
      <c r="V11" s="109" t="str">
        <f>N.SEMISTER!AZ11</f>
        <v xml:space="preserve"> </v>
      </c>
      <c r="W11" s="109" t="str">
        <f>N.SEMISTER!BF11</f>
        <v xml:space="preserve"> </v>
      </c>
      <c r="X11" s="109" t="str">
        <f>N.SEMISTER!BL11</f>
        <v xml:space="preserve"> </v>
      </c>
      <c r="Y11" s="109" t="str">
        <f>N.SEMISTER!BR11</f>
        <v xml:space="preserve"> </v>
      </c>
      <c r="Z11" s="109" t="str">
        <f>N.SEMISTER!BX11</f>
        <v xml:space="preserve"> </v>
      </c>
      <c r="AA11" s="109" t="str">
        <f>N.SEMISTER!CD11</f>
        <v xml:space="preserve"> </v>
      </c>
      <c r="AB11" s="114" t="str">
        <f t="shared" si="0"/>
        <v xml:space="preserve"> </v>
      </c>
      <c r="AC11" s="110" t="str">
        <f>UASBN!U10</f>
        <v xml:space="preserve"> </v>
      </c>
      <c r="AD11" s="110" t="str">
        <f>UASBN!V10</f>
        <v xml:space="preserve"> </v>
      </c>
      <c r="AE11" s="110" t="str">
        <f>UASBN!W10</f>
        <v xml:space="preserve"> </v>
      </c>
      <c r="AF11" s="110" t="str">
        <f>UASBN!X10</f>
        <v xml:space="preserve"> </v>
      </c>
      <c r="AG11" s="110" t="str">
        <f>UASBN!Y10</f>
        <v xml:space="preserve"> </v>
      </c>
      <c r="AH11" s="110" t="str">
        <f>UASBN!Z10</f>
        <v xml:space="preserve"> </v>
      </c>
      <c r="AI11" s="110" t="str">
        <f>UASBN!AA10</f>
        <v xml:space="preserve"> </v>
      </c>
      <c r="AJ11" s="110" t="str">
        <f>UASBN!AB10</f>
        <v xml:space="preserve"> </v>
      </c>
      <c r="AK11" s="110" t="str">
        <f>UASBN!AC10</f>
        <v xml:space="preserve"> </v>
      </c>
      <c r="AL11" s="110" t="str">
        <f>UASBN!AD10</f>
        <v xml:space="preserve"> </v>
      </c>
      <c r="AM11" s="110" t="str">
        <f>UASBN!AE10</f>
        <v xml:space="preserve"> </v>
      </c>
      <c r="AN11" s="110" t="str">
        <f>UASBN!AF10</f>
        <v xml:space="preserve"> </v>
      </c>
      <c r="AO11" s="110" t="str">
        <f>UASBN!AG10</f>
        <v xml:space="preserve"> </v>
      </c>
      <c r="AP11" s="111" t="str">
        <f t="shared" si="8"/>
        <v xml:space="preserve"> </v>
      </c>
      <c r="AQ11" s="115">
        <f t="shared" si="1"/>
        <v>33</v>
      </c>
      <c r="AR11" s="112">
        <f t="shared" si="2"/>
        <v>88</v>
      </c>
      <c r="AS11" s="115">
        <f t="shared" si="3"/>
        <v>33</v>
      </c>
      <c r="AT11" s="75"/>
      <c r="AU11" s="75"/>
    </row>
    <row r="12" spans="1:47" ht="15.75" customHeight="1" x14ac:dyDescent="0.25">
      <c r="A12" s="101">
        <f>BIODATA!A10</f>
        <v>5</v>
      </c>
      <c r="B12" s="102" t="str">
        <f>BIODATA!C10</f>
        <v>0001475092</v>
      </c>
      <c r="C12" s="103" t="str">
        <f>BIODATA!D10</f>
        <v>021010054</v>
      </c>
      <c r="D12" s="104" t="str">
        <f>BIODATA!E10</f>
        <v xml:space="preserve"> ARASNI WAYAN SREWAHYUNI</v>
      </c>
      <c r="E12" s="105" t="str">
        <f>BIODATA!G10</f>
        <v>Akuntansi</v>
      </c>
      <c r="F12" s="106">
        <f>'NILAI UN'!E12</f>
        <v>0</v>
      </c>
      <c r="G12" s="106">
        <f>'NILAI UN'!F12</f>
        <v>0</v>
      </c>
      <c r="H12" s="106">
        <f>'NILAI UN'!G12</f>
        <v>0</v>
      </c>
      <c r="I12" s="106">
        <f>'NILAI UN'!H12</f>
        <v>0</v>
      </c>
      <c r="J12" s="107">
        <f t="shared" si="4"/>
        <v>0</v>
      </c>
      <c r="K12" s="113" t="str">
        <f t="shared" si="5"/>
        <v>Kurang</v>
      </c>
      <c r="L12" s="113" t="str">
        <f t="shared" si="6"/>
        <v>Kurang</v>
      </c>
      <c r="M12" s="113" t="str">
        <f t="shared" si="7"/>
        <v>Kurang</v>
      </c>
      <c r="N12" s="113" t="str">
        <f t="shared" si="9"/>
        <v>Kurang</v>
      </c>
      <c r="O12" s="109" t="str">
        <f>N.SEMISTER!J12</f>
        <v xml:space="preserve"> </v>
      </c>
      <c r="P12" s="109" t="str">
        <f>N.SEMISTER!P12</f>
        <v xml:space="preserve"> </v>
      </c>
      <c r="Q12" s="109" t="str">
        <f>N.SEMISTER!V12</f>
        <v xml:space="preserve"> </v>
      </c>
      <c r="R12" s="109" t="str">
        <f>N.SEMISTER!AB12</f>
        <v xml:space="preserve"> </v>
      </c>
      <c r="S12" s="109" t="str">
        <f>N.SEMISTER!AH12</f>
        <v xml:space="preserve"> </v>
      </c>
      <c r="T12" s="109" t="str">
        <f>N.SEMISTER!AN12</f>
        <v xml:space="preserve"> </v>
      </c>
      <c r="U12" s="109" t="str">
        <f>N.SEMISTER!AT12</f>
        <v xml:space="preserve"> </v>
      </c>
      <c r="V12" s="109" t="str">
        <f>N.SEMISTER!AZ12</f>
        <v xml:space="preserve"> </v>
      </c>
      <c r="W12" s="109" t="str">
        <f>N.SEMISTER!BF12</f>
        <v xml:space="preserve"> </v>
      </c>
      <c r="X12" s="109" t="str">
        <f>N.SEMISTER!BL12</f>
        <v xml:space="preserve"> </v>
      </c>
      <c r="Y12" s="109" t="str">
        <f>N.SEMISTER!BR12</f>
        <v xml:space="preserve"> </v>
      </c>
      <c r="Z12" s="109" t="str">
        <f>N.SEMISTER!BX12</f>
        <v xml:space="preserve"> </v>
      </c>
      <c r="AA12" s="109" t="str">
        <f>N.SEMISTER!CD12</f>
        <v xml:space="preserve"> </v>
      </c>
      <c r="AB12" s="114" t="str">
        <f t="shared" si="0"/>
        <v xml:space="preserve"> </v>
      </c>
      <c r="AC12" s="110" t="str">
        <f>UASBN!U11</f>
        <v xml:space="preserve"> </v>
      </c>
      <c r="AD12" s="110" t="str">
        <f>UASBN!V11</f>
        <v xml:space="preserve"> </v>
      </c>
      <c r="AE12" s="110" t="str">
        <f>UASBN!W11</f>
        <v xml:space="preserve"> </v>
      </c>
      <c r="AF12" s="110" t="str">
        <f>UASBN!X11</f>
        <v xml:space="preserve"> </v>
      </c>
      <c r="AG12" s="110" t="str">
        <f>UASBN!Y11</f>
        <v xml:space="preserve"> </v>
      </c>
      <c r="AH12" s="110" t="str">
        <f>UASBN!Z11</f>
        <v xml:space="preserve"> </v>
      </c>
      <c r="AI12" s="110" t="str">
        <f>UASBN!AA11</f>
        <v xml:space="preserve"> </v>
      </c>
      <c r="AJ12" s="110" t="str">
        <f>UASBN!AB11</f>
        <v xml:space="preserve"> </v>
      </c>
      <c r="AK12" s="110" t="str">
        <f>UASBN!AC11</f>
        <v xml:space="preserve"> </v>
      </c>
      <c r="AL12" s="110" t="str">
        <f>UASBN!AD11</f>
        <v xml:space="preserve"> </v>
      </c>
      <c r="AM12" s="110" t="str">
        <f>UASBN!AE11</f>
        <v xml:space="preserve"> </v>
      </c>
      <c r="AN12" s="110" t="str">
        <f>UASBN!AF11</f>
        <v xml:space="preserve"> </v>
      </c>
      <c r="AO12" s="110" t="str">
        <f>UASBN!AG11</f>
        <v xml:space="preserve"> </v>
      </c>
      <c r="AP12" s="111" t="str">
        <f t="shared" si="8"/>
        <v xml:space="preserve"> </v>
      </c>
      <c r="AQ12" s="115">
        <f t="shared" si="1"/>
        <v>34</v>
      </c>
      <c r="AR12" s="112">
        <f t="shared" si="2"/>
        <v>0</v>
      </c>
      <c r="AS12" s="115">
        <f t="shared" si="3"/>
        <v>34</v>
      </c>
      <c r="AT12" s="75"/>
      <c r="AU12" s="75"/>
    </row>
    <row r="13" spans="1:47" ht="15.75" customHeight="1" x14ac:dyDescent="0.25">
      <c r="A13" s="101">
        <f>BIODATA!A11</f>
        <v>6</v>
      </c>
      <c r="B13" s="102" t="str">
        <f>BIODATA!C11</f>
        <v>0007032387</v>
      </c>
      <c r="C13" s="103" t="str">
        <f>BIODATA!D11</f>
        <v>021010063</v>
      </c>
      <c r="D13" s="104" t="str">
        <f>BIODATA!E11</f>
        <v xml:space="preserve"> DEDEK IRWANTO</v>
      </c>
      <c r="E13" s="105" t="str">
        <f>BIODATA!G11</f>
        <v>Akuntansi</v>
      </c>
      <c r="F13" s="106">
        <f>'NILAI UN'!E13</f>
        <v>0</v>
      </c>
      <c r="G13" s="106">
        <f>'NILAI UN'!F13</f>
        <v>0</v>
      </c>
      <c r="H13" s="106">
        <f>'NILAI UN'!G13</f>
        <v>0</v>
      </c>
      <c r="I13" s="106">
        <f>'NILAI UN'!H13</f>
        <v>0</v>
      </c>
      <c r="J13" s="107">
        <f t="shared" si="4"/>
        <v>0</v>
      </c>
      <c r="K13" s="113" t="str">
        <f t="shared" si="5"/>
        <v>Kurang</v>
      </c>
      <c r="L13" s="113" t="str">
        <f t="shared" si="6"/>
        <v>Kurang</v>
      </c>
      <c r="M13" s="113" t="str">
        <f t="shared" si="7"/>
        <v>Kurang</v>
      </c>
      <c r="N13" s="113" t="str">
        <f t="shared" si="9"/>
        <v>Kurang</v>
      </c>
      <c r="O13" s="109" t="str">
        <f>N.SEMISTER!J13</f>
        <v xml:space="preserve"> </v>
      </c>
      <c r="P13" s="109" t="str">
        <f>N.SEMISTER!P13</f>
        <v xml:space="preserve"> </v>
      </c>
      <c r="Q13" s="109" t="str">
        <f>N.SEMISTER!V13</f>
        <v xml:space="preserve"> </v>
      </c>
      <c r="R13" s="109" t="str">
        <f>N.SEMISTER!AB13</f>
        <v xml:space="preserve"> </v>
      </c>
      <c r="S13" s="109" t="str">
        <f>N.SEMISTER!AH13</f>
        <v xml:space="preserve"> </v>
      </c>
      <c r="T13" s="109" t="str">
        <f>N.SEMISTER!AN13</f>
        <v xml:space="preserve"> </v>
      </c>
      <c r="U13" s="109" t="str">
        <f>N.SEMISTER!AT13</f>
        <v xml:space="preserve"> </v>
      </c>
      <c r="V13" s="109" t="str">
        <f>N.SEMISTER!AZ13</f>
        <v xml:space="preserve"> </v>
      </c>
      <c r="W13" s="109" t="str">
        <f>N.SEMISTER!BF13</f>
        <v xml:space="preserve"> </v>
      </c>
      <c r="X13" s="109" t="str">
        <f>N.SEMISTER!BL13</f>
        <v xml:space="preserve"> </v>
      </c>
      <c r="Y13" s="109" t="str">
        <f>N.SEMISTER!BR13</f>
        <v xml:space="preserve"> </v>
      </c>
      <c r="Z13" s="109" t="str">
        <f>N.SEMISTER!BX13</f>
        <v xml:space="preserve"> </v>
      </c>
      <c r="AA13" s="109" t="str">
        <f>N.SEMISTER!CD13</f>
        <v xml:space="preserve"> </v>
      </c>
      <c r="AB13" s="114" t="str">
        <f t="shared" si="0"/>
        <v xml:space="preserve"> </v>
      </c>
      <c r="AC13" s="110" t="str">
        <f>UASBN!U12</f>
        <v xml:space="preserve"> </v>
      </c>
      <c r="AD13" s="110" t="str">
        <f>UASBN!V12</f>
        <v xml:space="preserve"> </v>
      </c>
      <c r="AE13" s="110" t="str">
        <f>UASBN!W12</f>
        <v xml:space="preserve"> </v>
      </c>
      <c r="AF13" s="110" t="str">
        <f>UASBN!X12</f>
        <v xml:space="preserve"> </v>
      </c>
      <c r="AG13" s="110" t="str">
        <f>UASBN!Y12</f>
        <v xml:space="preserve"> </v>
      </c>
      <c r="AH13" s="110" t="str">
        <f>UASBN!Z12</f>
        <v xml:space="preserve"> </v>
      </c>
      <c r="AI13" s="110" t="str">
        <f>UASBN!AA12</f>
        <v xml:space="preserve"> </v>
      </c>
      <c r="AJ13" s="110" t="str">
        <f>UASBN!AB12</f>
        <v xml:space="preserve"> </v>
      </c>
      <c r="AK13" s="110" t="str">
        <f>UASBN!AC12</f>
        <v xml:space="preserve"> </v>
      </c>
      <c r="AL13" s="110" t="str">
        <f>UASBN!AD12</f>
        <v xml:space="preserve"> </v>
      </c>
      <c r="AM13" s="110" t="str">
        <f>UASBN!AE12</f>
        <v xml:space="preserve"> </v>
      </c>
      <c r="AN13" s="110" t="str">
        <f>UASBN!AF12</f>
        <v xml:space="preserve"> </v>
      </c>
      <c r="AO13" s="110" t="str">
        <f>UASBN!AG12</f>
        <v xml:space="preserve"> </v>
      </c>
      <c r="AP13" s="111" t="str">
        <f t="shared" si="8"/>
        <v xml:space="preserve"> </v>
      </c>
      <c r="AQ13" s="115">
        <f t="shared" si="1"/>
        <v>34</v>
      </c>
      <c r="AR13" s="112">
        <f t="shared" si="2"/>
        <v>0</v>
      </c>
      <c r="AS13" s="115">
        <f t="shared" si="3"/>
        <v>34</v>
      </c>
      <c r="AT13" s="75"/>
      <c r="AU13" s="75"/>
    </row>
    <row r="14" spans="1:47" ht="15.75" customHeight="1" x14ac:dyDescent="0.25">
      <c r="A14" s="101">
        <f>BIODATA!A12</f>
        <v>7</v>
      </c>
      <c r="B14" s="102" t="str">
        <f>BIODATA!C12</f>
        <v>0005880728</v>
      </c>
      <c r="C14" s="103" t="str">
        <f>BIODATA!D12</f>
        <v>021010072</v>
      </c>
      <c r="D14" s="104" t="str">
        <f>BIODATA!E12</f>
        <v xml:space="preserve"> DENFIKA IRAWAN</v>
      </c>
      <c r="E14" s="105" t="str">
        <f>BIODATA!G12</f>
        <v>Akuntansi</v>
      </c>
      <c r="F14" s="106">
        <f>'NILAI UN'!E14</f>
        <v>0</v>
      </c>
      <c r="G14" s="106">
        <f>'NILAI UN'!F14</f>
        <v>0</v>
      </c>
      <c r="H14" s="106">
        <f>'NILAI UN'!G14</f>
        <v>0</v>
      </c>
      <c r="I14" s="106">
        <f>'NILAI UN'!H14</f>
        <v>0</v>
      </c>
      <c r="J14" s="107">
        <f t="shared" si="4"/>
        <v>0</v>
      </c>
      <c r="K14" s="113" t="str">
        <f t="shared" si="5"/>
        <v>Kurang</v>
      </c>
      <c r="L14" s="113" t="str">
        <f t="shared" si="6"/>
        <v>Kurang</v>
      </c>
      <c r="M14" s="113" t="str">
        <f t="shared" si="7"/>
        <v>Kurang</v>
      </c>
      <c r="N14" s="113" t="str">
        <f t="shared" si="9"/>
        <v>Kurang</v>
      </c>
      <c r="O14" s="109" t="str">
        <f>N.SEMISTER!J14</f>
        <v xml:space="preserve"> </v>
      </c>
      <c r="P14" s="109" t="str">
        <f>N.SEMISTER!P14</f>
        <v xml:space="preserve"> </v>
      </c>
      <c r="Q14" s="109" t="str">
        <f>N.SEMISTER!V14</f>
        <v xml:space="preserve"> </v>
      </c>
      <c r="R14" s="109" t="str">
        <f>N.SEMISTER!AB14</f>
        <v xml:space="preserve"> </v>
      </c>
      <c r="S14" s="109" t="str">
        <f>N.SEMISTER!AH14</f>
        <v xml:space="preserve"> </v>
      </c>
      <c r="T14" s="109" t="str">
        <f>N.SEMISTER!AN14</f>
        <v xml:space="preserve"> </v>
      </c>
      <c r="U14" s="109" t="str">
        <f>N.SEMISTER!AT14</f>
        <v xml:space="preserve"> </v>
      </c>
      <c r="V14" s="109" t="str">
        <f>N.SEMISTER!AZ14</f>
        <v xml:space="preserve"> </v>
      </c>
      <c r="W14" s="109" t="str">
        <f>N.SEMISTER!BF14</f>
        <v xml:space="preserve"> </v>
      </c>
      <c r="X14" s="109" t="str">
        <f>N.SEMISTER!BL14</f>
        <v xml:space="preserve"> </v>
      </c>
      <c r="Y14" s="109" t="str">
        <f>N.SEMISTER!BR14</f>
        <v xml:space="preserve"> </v>
      </c>
      <c r="Z14" s="109" t="str">
        <f>N.SEMISTER!BX14</f>
        <v xml:space="preserve"> </v>
      </c>
      <c r="AA14" s="109" t="str">
        <f>N.SEMISTER!CD14</f>
        <v xml:space="preserve"> </v>
      </c>
      <c r="AB14" s="114" t="str">
        <f t="shared" si="0"/>
        <v xml:space="preserve"> </v>
      </c>
      <c r="AC14" s="110" t="str">
        <f>UASBN!U13</f>
        <v xml:space="preserve"> </v>
      </c>
      <c r="AD14" s="110" t="str">
        <f>UASBN!V13</f>
        <v xml:space="preserve"> </v>
      </c>
      <c r="AE14" s="110" t="str">
        <f>UASBN!W13</f>
        <v xml:space="preserve"> </v>
      </c>
      <c r="AF14" s="110" t="str">
        <f>UASBN!X13</f>
        <v xml:space="preserve"> </v>
      </c>
      <c r="AG14" s="110" t="str">
        <f>UASBN!Y13</f>
        <v xml:space="preserve"> </v>
      </c>
      <c r="AH14" s="110" t="str">
        <f>UASBN!Z13</f>
        <v xml:space="preserve"> </v>
      </c>
      <c r="AI14" s="110" t="str">
        <f>UASBN!AA13</f>
        <v xml:space="preserve"> </v>
      </c>
      <c r="AJ14" s="110" t="str">
        <f>UASBN!AB13</f>
        <v xml:space="preserve"> </v>
      </c>
      <c r="AK14" s="110" t="str">
        <f>UASBN!AC13</f>
        <v xml:space="preserve"> </v>
      </c>
      <c r="AL14" s="110" t="str">
        <f>UASBN!AD13</f>
        <v xml:space="preserve"> </v>
      </c>
      <c r="AM14" s="110" t="str">
        <f>UASBN!AE13</f>
        <v xml:space="preserve"> </v>
      </c>
      <c r="AN14" s="110" t="str">
        <f>UASBN!AF13</f>
        <v xml:space="preserve"> </v>
      </c>
      <c r="AO14" s="110" t="str">
        <f>UASBN!AG13</f>
        <v xml:space="preserve"> </v>
      </c>
      <c r="AP14" s="111" t="str">
        <f t="shared" si="8"/>
        <v xml:space="preserve"> </v>
      </c>
      <c r="AQ14" s="115">
        <f t="shared" si="1"/>
        <v>34</v>
      </c>
      <c r="AR14" s="112">
        <f t="shared" si="2"/>
        <v>0</v>
      </c>
      <c r="AS14" s="115">
        <f t="shared" si="3"/>
        <v>34</v>
      </c>
      <c r="AT14" s="75"/>
      <c r="AU14" s="75"/>
    </row>
    <row r="15" spans="1:47" ht="15.75" customHeight="1" x14ac:dyDescent="0.25">
      <c r="A15" s="101">
        <f>BIODATA!A13</f>
        <v>8</v>
      </c>
      <c r="B15" s="102" t="str">
        <f>BIODATA!C13</f>
        <v>0006780353</v>
      </c>
      <c r="C15" s="103" t="str">
        <f>BIODATA!D13</f>
        <v>021010089</v>
      </c>
      <c r="D15" s="104" t="str">
        <f>BIODATA!E13</f>
        <v xml:space="preserve"> DESI RAMADANI</v>
      </c>
      <c r="E15" s="105" t="str">
        <f>BIODATA!G13</f>
        <v>Akuntansi</v>
      </c>
      <c r="F15" s="106">
        <f>'NILAI UN'!E15</f>
        <v>72</v>
      </c>
      <c r="G15" s="106">
        <f>'NILAI UN'!F15</f>
        <v>20</v>
      </c>
      <c r="H15" s="106">
        <f>'NILAI UN'!G15</f>
        <v>20</v>
      </c>
      <c r="I15" s="106">
        <f>'NILAI UN'!H15</f>
        <v>30</v>
      </c>
      <c r="J15" s="107">
        <f t="shared" si="4"/>
        <v>142</v>
      </c>
      <c r="K15" s="113" t="str">
        <f t="shared" si="5"/>
        <v>Baik</v>
      </c>
      <c r="L15" s="113" t="str">
        <f t="shared" si="6"/>
        <v>Kurang</v>
      </c>
      <c r="M15" s="113" t="str">
        <f t="shared" si="7"/>
        <v>Kurang</v>
      </c>
      <c r="N15" s="113" t="str">
        <f t="shared" si="9"/>
        <v>Kurang</v>
      </c>
      <c r="O15" s="109" t="str">
        <f>N.SEMISTER!J15</f>
        <v xml:space="preserve"> </v>
      </c>
      <c r="P15" s="109" t="str">
        <f>N.SEMISTER!P15</f>
        <v xml:space="preserve"> </v>
      </c>
      <c r="Q15" s="109" t="str">
        <f>N.SEMISTER!V15</f>
        <v xml:space="preserve"> </v>
      </c>
      <c r="R15" s="109" t="str">
        <f>N.SEMISTER!AB15</f>
        <v xml:space="preserve"> </v>
      </c>
      <c r="S15" s="109" t="str">
        <f>N.SEMISTER!AH15</f>
        <v xml:space="preserve"> </v>
      </c>
      <c r="T15" s="109" t="str">
        <f>N.SEMISTER!AN15</f>
        <v xml:space="preserve"> </v>
      </c>
      <c r="U15" s="109" t="str">
        <f>N.SEMISTER!AT15</f>
        <v xml:space="preserve"> </v>
      </c>
      <c r="V15" s="109" t="str">
        <f>N.SEMISTER!AZ15</f>
        <v xml:space="preserve"> </v>
      </c>
      <c r="W15" s="109" t="str">
        <f>N.SEMISTER!BF15</f>
        <v xml:space="preserve"> </v>
      </c>
      <c r="X15" s="109" t="str">
        <f>N.SEMISTER!BL15</f>
        <v xml:space="preserve"> </v>
      </c>
      <c r="Y15" s="109" t="str">
        <f>N.SEMISTER!BR15</f>
        <v xml:space="preserve"> </v>
      </c>
      <c r="Z15" s="109" t="str">
        <f>N.SEMISTER!BX15</f>
        <v xml:space="preserve"> </v>
      </c>
      <c r="AA15" s="109" t="str">
        <f>N.SEMISTER!CD15</f>
        <v xml:space="preserve"> </v>
      </c>
      <c r="AB15" s="114" t="str">
        <f t="shared" si="0"/>
        <v xml:space="preserve"> </v>
      </c>
      <c r="AC15" s="110" t="str">
        <f>UASBN!U14</f>
        <v xml:space="preserve"> </v>
      </c>
      <c r="AD15" s="110" t="str">
        <f>UASBN!V14</f>
        <v xml:space="preserve"> </v>
      </c>
      <c r="AE15" s="110" t="str">
        <f>UASBN!W14</f>
        <v xml:space="preserve"> </v>
      </c>
      <c r="AF15" s="110" t="str">
        <f>UASBN!X14</f>
        <v xml:space="preserve"> </v>
      </c>
      <c r="AG15" s="110" t="str">
        <f>UASBN!Y14</f>
        <v xml:space="preserve"> </v>
      </c>
      <c r="AH15" s="110" t="str">
        <f>UASBN!Z14</f>
        <v xml:space="preserve"> </v>
      </c>
      <c r="AI15" s="110" t="str">
        <f>UASBN!AA14</f>
        <v xml:space="preserve"> </v>
      </c>
      <c r="AJ15" s="110" t="str">
        <f>UASBN!AB14</f>
        <v xml:space="preserve"> </v>
      </c>
      <c r="AK15" s="110" t="str">
        <f>UASBN!AC14</f>
        <v xml:space="preserve"> </v>
      </c>
      <c r="AL15" s="110" t="str">
        <f>UASBN!AD14</f>
        <v xml:space="preserve"> </v>
      </c>
      <c r="AM15" s="110" t="str">
        <f>UASBN!AE14</f>
        <v xml:space="preserve"> </v>
      </c>
      <c r="AN15" s="110" t="str">
        <f>UASBN!AF14</f>
        <v xml:space="preserve"> </v>
      </c>
      <c r="AO15" s="110" t="str">
        <f>UASBN!AG14</f>
        <v xml:space="preserve"> </v>
      </c>
      <c r="AP15" s="111" t="str">
        <f t="shared" si="8"/>
        <v xml:space="preserve"> </v>
      </c>
      <c r="AQ15" s="115">
        <f t="shared" si="1"/>
        <v>30</v>
      </c>
      <c r="AR15" s="112">
        <f t="shared" si="2"/>
        <v>142</v>
      </c>
      <c r="AS15" s="115">
        <f t="shared" si="3"/>
        <v>30</v>
      </c>
      <c r="AT15" s="75"/>
      <c r="AU15" s="75"/>
    </row>
    <row r="16" spans="1:47" ht="15.75" customHeight="1" x14ac:dyDescent="0.25">
      <c r="A16" s="101">
        <f>BIODATA!A14</f>
        <v>9</v>
      </c>
      <c r="B16" s="102" t="str">
        <f>BIODATA!C14</f>
        <v>0007746811</v>
      </c>
      <c r="C16" s="103" t="str">
        <f>BIODATA!D14</f>
        <v>021010098</v>
      </c>
      <c r="D16" s="104" t="str">
        <f>BIODATA!E14</f>
        <v xml:space="preserve"> DHITA ANGGUN PUTRI</v>
      </c>
      <c r="E16" s="105" t="str">
        <f>BIODATA!G14</f>
        <v>Akuntansi</v>
      </c>
      <c r="F16" s="106">
        <f>'NILAI UN'!E16</f>
        <v>0</v>
      </c>
      <c r="G16" s="106">
        <f>'NILAI UN'!F16</f>
        <v>0</v>
      </c>
      <c r="H16" s="106">
        <f>'NILAI UN'!G16</f>
        <v>0</v>
      </c>
      <c r="I16" s="106">
        <f>'NILAI UN'!H16</f>
        <v>0</v>
      </c>
      <c r="J16" s="107">
        <f t="shared" si="4"/>
        <v>0</v>
      </c>
      <c r="K16" s="113" t="str">
        <f t="shared" si="5"/>
        <v>Kurang</v>
      </c>
      <c r="L16" s="113" t="str">
        <f t="shared" si="6"/>
        <v>Kurang</v>
      </c>
      <c r="M16" s="113" t="str">
        <f t="shared" si="7"/>
        <v>Kurang</v>
      </c>
      <c r="N16" s="113" t="str">
        <f t="shared" si="9"/>
        <v>Kurang</v>
      </c>
      <c r="O16" s="109" t="str">
        <f>N.SEMISTER!J16</f>
        <v xml:space="preserve"> </v>
      </c>
      <c r="P16" s="109" t="str">
        <f>N.SEMISTER!P16</f>
        <v xml:space="preserve"> </v>
      </c>
      <c r="Q16" s="109" t="str">
        <f>N.SEMISTER!V16</f>
        <v xml:space="preserve"> </v>
      </c>
      <c r="R16" s="109" t="str">
        <f>N.SEMISTER!AB16</f>
        <v xml:space="preserve"> </v>
      </c>
      <c r="S16" s="109" t="str">
        <f>N.SEMISTER!AH16</f>
        <v xml:space="preserve"> </v>
      </c>
      <c r="T16" s="109" t="str">
        <f>N.SEMISTER!AN16</f>
        <v xml:space="preserve"> </v>
      </c>
      <c r="U16" s="109" t="str">
        <f>N.SEMISTER!AT16</f>
        <v xml:space="preserve"> </v>
      </c>
      <c r="V16" s="109" t="str">
        <f>N.SEMISTER!AZ16</f>
        <v xml:space="preserve"> </v>
      </c>
      <c r="W16" s="109" t="str">
        <f>N.SEMISTER!BF16</f>
        <v xml:space="preserve"> </v>
      </c>
      <c r="X16" s="109" t="str">
        <f>N.SEMISTER!BL16</f>
        <v xml:space="preserve"> </v>
      </c>
      <c r="Y16" s="109" t="str">
        <f>N.SEMISTER!BR16</f>
        <v xml:space="preserve"> </v>
      </c>
      <c r="Z16" s="109" t="str">
        <f>N.SEMISTER!BX16</f>
        <v xml:space="preserve"> </v>
      </c>
      <c r="AA16" s="109" t="str">
        <f>N.SEMISTER!CD16</f>
        <v xml:space="preserve"> </v>
      </c>
      <c r="AB16" s="114" t="str">
        <f t="shared" si="0"/>
        <v xml:space="preserve"> </v>
      </c>
      <c r="AC16" s="110" t="str">
        <f>UASBN!U15</f>
        <v xml:space="preserve"> </v>
      </c>
      <c r="AD16" s="110" t="str">
        <f>UASBN!V15</f>
        <v xml:space="preserve"> </v>
      </c>
      <c r="AE16" s="110" t="str">
        <f>UASBN!W15</f>
        <v xml:space="preserve"> </v>
      </c>
      <c r="AF16" s="110" t="str">
        <f>UASBN!X15</f>
        <v xml:space="preserve"> </v>
      </c>
      <c r="AG16" s="110" t="str">
        <f>UASBN!Y15</f>
        <v xml:space="preserve"> </v>
      </c>
      <c r="AH16" s="110" t="str">
        <f>UASBN!Z15</f>
        <v xml:space="preserve"> </v>
      </c>
      <c r="AI16" s="110" t="str">
        <f>UASBN!AA15</f>
        <v xml:space="preserve"> </v>
      </c>
      <c r="AJ16" s="110" t="str">
        <f>UASBN!AB15</f>
        <v xml:space="preserve"> </v>
      </c>
      <c r="AK16" s="110" t="str">
        <f>UASBN!AC15</f>
        <v xml:space="preserve"> </v>
      </c>
      <c r="AL16" s="110" t="str">
        <f>UASBN!AD15</f>
        <v xml:space="preserve"> </v>
      </c>
      <c r="AM16" s="110" t="str">
        <f>UASBN!AE15</f>
        <v xml:space="preserve"> </v>
      </c>
      <c r="AN16" s="110" t="str">
        <f>UASBN!AF15</f>
        <v xml:space="preserve"> </v>
      </c>
      <c r="AO16" s="110" t="str">
        <f>UASBN!AG15</f>
        <v xml:space="preserve"> </v>
      </c>
      <c r="AP16" s="111" t="str">
        <f t="shared" si="8"/>
        <v xml:space="preserve"> </v>
      </c>
      <c r="AQ16" s="115">
        <f t="shared" si="1"/>
        <v>34</v>
      </c>
      <c r="AR16" s="112">
        <f t="shared" si="2"/>
        <v>0</v>
      </c>
      <c r="AS16" s="115">
        <f t="shared" si="3"/>
        <v>34</v>
      </c>
      <c r="AT16" s="75"/>
      <c r="AU16" s="75"/>
    </row>
    <row r="17" spans="1:47" ht="15.75" customHeight="1" x14ac:dyDescent="0.25">
      <c r="A17" s="101">
        <f>BIODATA!A15</f>
        <v>10</v>
      </c>
      <c r="B17" s="102" t="str">
        <f>BIODATA!C15</f>
        <v>0009437083</v>
      </c>
      <c r="C17" s="103" t="str">
        <f>BIODATA!D15</f>
        <v>021010107</v>
      </c>
      <c r="D17" s="104" t="str">
        <f>BIODATA!E15</f>
        <v xml:space="preserve"> DUWI ISNAWATI</v>
      </c>
      <c r="E17" s="105" t="str">
        <f>BIODATA!G15</f>
        <v>Akuntansi</v>
      </c>
      <c r="F17" s="106">
        <f>'NILAI UN'!E17</f>
        <v>72</v>
      </c>
      <c r="G17" s="106">
        <f>'NILAI UN'!F17</f>
        <v>32</v>
      </c>
      <c r="H17" s="106">
        <f>'NILAI UN'!G17</f>
        <v>22.5</v>
      </c>
      <c r="I17" s="106">
        <f>'NILAI UN'!H17</f>
        <v>27.5</v>
      </c>
      <c r="J17" s="107">
        <f t="shared" si="4"/>
        <v>154</v>
      </c>
      <c r="K17" s="113" t="str">
        <f t="shared" si="5"/>
        <v>Baik</v>
      </c>
      <c r="L17" s="113" t="str">
        <f t="shared" si="6"/>
        <v>Kurang</v>
      </c>
      <c r="M17" s="113" t="str">
        <f t="shared" si="7"/>
        <v>Kurang</v>
      </c>
      <c r="N17" s="113" t="str">
        <f t="shared" si="9"/>
        <v>Kurang</v>
      </c>
      <c r="O17" s="109" t="str">
        <f>N.SEMISTER!J17</f>
        <v xml:space="preserve"> </v>
      </c>
      <c r="P17" s="109" t="str">
        <f>N.SEMISTER!P17</f>
        <v xml:space="preserve"> </v>
      </c>
      <c r="Q17" s="109" t="str">
        <f>N.SEMISTER!V17</f>
        <v xml:space="preserve"> </v>
      </c>
      <c r="R17" s="109" t="str">
        <f>N.SEMISTER!AB17</f>
        <v xml:space="preserve"> </v>
      </c>
      <c r="S17" s="109" t="str">
        <f>N.SEMISTER!AH17</f>
        <v xml:space="preserve"> </v>
      </c>
      <c r="T17" s="109" t="str">
        <f>N.SEMISTER!AN17</f>
        <v xml:space="preserve"> </v>
      </c>
      <c r="U17" s="109" t="str">
        <f>N.SEMISTER!AT17</f>
        <v xml:space="preserve"> </v>
      </c>
      <c r="V17" s="109" t="str">
        <f>N.SEMISTER!AZ17</f>
        <v xml:space="preserve"> </v>
      </c>
      <c r="W17" s="109" t="str">
        <f>N.SEMISTER!BF17</f>
        <v xml:space="preserve"> </v>
      </c>
      <c r="X17" s="109" t="str">
        <f>N.SEMISTER!BL17</f>
        <v xml:space="preserve"> </v>
      </c>
      <c r="Y17" s="109" t="str">
        <f>N.SEMISTER!BR17</f>
        <v xml:space="preserve"> </v>
      </c>
      <c r="Z17" s="109" t="str">
        <f>N.SEMISTER!BX17</f>
        <v xml:space="preserve"> </v>
      </c>
      <c r="AA17" s="109" t="str">
        <f>N.SEMISTER!CD17</f>
        <v xml:space="preserve"> </v>
      </c>
      <c r="AB17" s="114" t="str">
        <f t="shared" si="0"/>
        <v xml:space="preserve"> </v>
      </c>
      <c r="AC17" s="110" t="str">
        <f>UASBN!U16</f>
        <v xml:space="preserve"> </v>
      </c>
      <c r="AD17" s="110" t="str">
        <f>UASBN!V16</f>
        <v xml:space="preserve"> </v>
      </c>
      <c r="AE17" s="110" t="str">
        <f>UASBN!W16</f>
        <v xml:space="preserve"> </v>
      </c>
      <c r="AF17" s="110" t="str">
        <f>UASBN!X16</f>
        <v xml:space="preserve"> </v>
      </c>
      <c r="AG17" s="110" t="str">
        <f>UASBN!Y16</f>
        <v xml:space="preserve"> </v>
      </c>
      <c r="AH17" s="110" t="str">
        <f>UASBN!Z16</f>
        <v xml:space="preserve"> </v>
      </c>
      <c r="AI17" s="110" t="str">
        <f>UASBN!AA16</f>
        <v xml:space="preserve"> </v>
      </c>
      <c r="AJ17" s="110" t="str">
        <f>UASBN!AB16</f>
        <v xml:space="preserve"> </v>
      </c>
      <c r="AK17" s="110" t="str">
        <f>UASBN!AC16</f>
        <v xml:space="preserve"> </v>
      </c>
      <c r="AL17" s="110" t="str">
        <f>UASBN!AD16</f>
        <v xml:space="preserve"> </v>
      </c>
      <c r="AM17" s="110" t="str">
        <f>UASBN!AE16</f>
        <v xml:space="preserve"> </v>
      </c>
      <c r="AN17" s="110" t="str">
        <f>UASBN!AF16</f>
        <v xml:space="preserve"> </v>
      </c>
      <c r="AO17" s="110" t="str">
        <f>UASBN!AG16</f>
        <v xml:space="preserve"> </v>
      </c>
      <c r="AP17" s="111" t="str">
        <f t="shared" si="8"/>
        <v xml:space="preserve"> </v>
      </c>
      <c r="AQ17" s="115">
        <f t="shared" si="1"/>
        <v>26</v>
      </c>
      <c r="AR17" s="112">
        <f t="shared" si="2"/>
        <v>154</v>
      </c>
      <c r="AS17" s="115">
        <f t="shared" si="3"/>
        <v>26</v>
      </c>
      <c r="AT17" s="75"/>
      <c r="AU17" s="75"/>
    </row>
    <row r="18" spans="1:47" ht="15.75" customHeight="1" x14ac:dyDescent="0.25">
      <c r="A18" s="101">
        <f>BIODATA!A16</f>
        <v>11</v>
      </c>
      <c r="B18" s="102" t="str">
        <f>BIODATA!C16</f>
        <v>0006701917</v>
      </c>
      <c r="C18" s="103" t="str">
        <f>BIODATA!D16</f>
        <v>021010116</v>
      </c>
      <c r="D18" s="104" t="str">
        <f>BIODATA!E16</f>
        <v xml:space="preserve"> INTAN KUMALA SARI</v>
      </c>
      <c r="E18" s="105" t="str">
        <f>BIODATA!G16</f>
        <v>Akuntansi</v>
      </c>
      <c r="F18" s="106">
        <f>'NILAI UN'!E18</f>
        <v>0</v>
      </c>
      <c r="G18" s="106">
        <f>'NILAI UN'!F18</f>
        <v>0</v>
      </c>
      <c r="H18" s="106">
        <f>'NILAI UN'!G18</f>
        <v>0</v>
      </c>
      <c r="I18" s="106">
        <f>'NILAI UN'!H18</f>
        <v>0</v>
      </c>
      <c r="J18" s="107">
        <f t="shared" si="4"/>
        <v>0</v>
      </c>
      <c r="K18" s="113" t="str">
        <f t="shared" si="5"/>
        <v>Kurang</v>
      </c>
      <c r="L18" s="113" t="str">
        <f t="shared" si="6"/>
        <v>Kurang</v>
      </c>
      <c r="M18" s="113" t="str">
        <f t="shared" si="7"/>
        <v>Kurang</v>
      </c>
      <c r="N18" s="113" t="str">
        <f t="shared" si="9"/>
        <v>Kurang</v>
      </c>
      <c r="O18" s="109" t="str">
        <f>N.SEMISTER!J18</f>
        <v xml:space="preserve"> </v>
      </c>
      <c r="P18" s="109" t="str">
        <f>N.SEMISTER!P18</f>
        <v xml:space="preserve"> </v>
      </c>
      <c r="Q18" s="109" t="str">
        <f>N.SEMISTER!V18</f>
        <v xml:space="preserve"> </v>
      </c>
      <c r="R18" s="109" t="str">
        <f>N.SEMISTER!AB18</f>
        <v xml:space="preserve"> </v>
      </c>
      <c r="S18" s="109" t="str">
        <f>N.SEMISTER!AH18</f>
        <v xml:space="preserve"> </v>
      </c>
      <c r="T18" s="109" t="str">
        <f>N.SEMISTER!AN18</f>
        <v xml:space="preserve"> </v>
      </c>
      <c r="U18" s="109" t="str">
        <f>N.SEMISTER!AT18</f>
        <v xml:space="preserve"> </v>
      </c>
      <c r="V18" s="109" t="str">
        <f>N.SEMISTER!AZ18</f>
        <v xml:space="preserve"> </v>
      </c>
      <c r="W18" s="109" t="str">
        <f>N.SEMISTER!BF18</f>
        <v xml:space="preserve"> </v>
      </c>
      <c r="X18" s="109" t="str">
        <f>N.SEMISTER!BL18</f>
        <v xml:space="preserve"> </v>
      </c>
      <c r="Y18" s="109" t="str">
        <f>N.SEMISTER!BR18</f>
        <v xml:space="preserve"> </v>
      </c>
      <c r="Z18" s="109" t="str">
        <f>N.SEMISTER!BX18</f>
        <v xml:space="preserve"> </v>
      </c>
      <c r="AA18" s="109" t="str">
        <f>N.SEMISTER!CD18</f>
        <v xml:space="preserve"> </v>
      </c>
      <c r="AB18" s="114" t="str">
        <f t="shared" si="0"/>
        <v xml:space="preserve"> </v>
      </c>
      <c r="AC18" s="110" t="str">
        <f>UASBN!U17</f>
        <v xml:space="preserve"> </v>
      </c>
      <c r="AD18" s="110" t="str">
        <f>UASBN!V17</f>
        <v xml:space="preserve"> </v>
      </c>
      <c r="AE18" s="110" t="str">
        <f>UASBN!W17</f>
        <v xml:space="preserve"> </v>
      </c>
      <c r="AF18" s="110" t="str">
        <f>UASBN!X17</f>
        <v xml:space="preserve"> </v>
      </c>
      <c r="AG18" s="110" t="str">
        <f>UASBN!Y17</f>
        <v xml:space="preserve"> </v>
      </c>
      <c r="AH18" s="110" t="str">
        <f>UASBN!Z17</f>
        <v xml:space="preserve"> </v>
      </c>
      <c r="AI18" s="110" t="str">
        <f>UASBN!AA17</f>
        <v xml:space="preserve"> </v>
      </c>
      <c r="AJ18" s="110" t="str">
        <f>UASBN!AB17</f>
        <v xml:space="preserve"> </v>
      </c>
      <c r="AK18" s="110" t="str">
        <f>UASBN!AC17</f>
        <v xml:space="preserve"> </v>
      </c>
      <c r="AL18" s="110" t="str">
        <f>UASBN!AD17</f>
        <v xml:space="preserve"> </v>
      </c>
      <c r="AM18" s="110" t="str">
        <f>UASBN!AE17</f>
        <v xml:space="preserve"> </v>
      </c>
      <c r="AN18" s="110" t="str">
        <f>UASBN!AF17</f>
        <v xml:space="preserve"> </v>
      </c>
      <c r="AO18" s="110" t="str">
        <f>UASBN!AG17</f>
        <v xml:space="preserve"> </v>
      </c>
      <c r="AP18" s="111" t="str">
        <f t="shared" si="8"/>
        <v xml:space="preserve"> </v>
      </c>
      <c r="AQ18" s="115">
        <f t="shared" si="1"/>
        <v>34</v>
      </c>
      <c r="AR18" s="112">
        <f t="shared" si="2"/>
        <v>0</v>
      </c>
      <c r="AS18" s="115">
        <f t="shared" si="3"/>
        <v>34</v>
      </c>
      <c r="AT18" s="75"/>
      <c r="AU18" s="75"/>
    </row>
    <row r="19" spans="1:47" ht="15.75" customHeight="1" x14ac:dyDescent="0.25">
      <c r="A19" s="101">
        <f>BIODATA!A17</f>
        <v>12</v>
      </c>
      <c r="B19" s="102" t="str">
        <f>BIODATA!C17</f>
        <v>0008386825</v>
      </c>
      <c r="C19" s="103" t="str">
        <f>BIODATA!D17</f>
        <v>021010125</v>
      </c>
      <c r="D19" s="104" t="str">
        <f>BIODATA!E17</f>
        <v xml:space="preserve"> KIKI RIKARDO</v>
      </c>
      <c r="E19" s="105" t="str">
        <f>BIODATA!G17</f>
        <v>Akuntansi</v>
      </c>
      <c r="F19" s="106">
        <f>'NILAI UN'!E19</f>
        <v>0</v>
      </c>
      <c r="G19" s="106">
        <f>'NILAI UN'!F19</f>
        <v>0</v>
      </c>
      <c r="H19" s="106">
        <f>'NILAI UN'!G19</f>
        <v>0</v>
      </c>
      <c r="I19" s="106">
        <f>'NILAI UN'!H19</f>
        <v>0</v>
      </c>
      <c r="J19" s="107">
        <f t="shared" si="4"/>
        <v>0</v>
      </c>
      <c r="K19" s="113" t="str">
        <f t="shared" si="5"/>
        <v>Kurang</v>
      </c>
      <c r="L19" s="113" t="str">
        <f t="shared" si="6"/>
        <v>Kurang</v>
      </c>
      <c r="M19" s="113" t="str">
        <f t="shared" si="7"/>
        <v>Kurang</v>
      </c>
      <c r="N19" s="113" t="str">
        <f t="shared" si="9"/>
        <v>Kurang</v>
      </c>
      <c r="O19" s="109" t="str">
        <f>N.SEMISTER!J19</f>
        <v xml:space="preserve"> </v>
      </c>
      <c r="P19" s="109" t="str">
        <f>N.SEMISTER!P19</f>
        <v xml:space="preserve"> </v>
      </c>
      <c r="Q19" s="109" t="str">
        <f>N.SEMISTER!V19</f>
        <v xml:space="preserve"> </v>
      </c>
      <c r="R19" s="109" t="str">
        <f>N.SEMISTER!AB19</f>
        <v xml:space="preserve"> </v>
      </c>
      <c r="S19" s="109" t="str">
        <f>N.SEMISTER!AH19</f>
        <v xml:space="preserve"> </v>
      </c>
      <c r="T19" s="109" t="str">
        <f>N.SEMISTER!AN19</f>
        <v xml:space="preserve"> </v>
      </c>
      <c r="U19" s="109" t="str">
        <f>N.SEMISTER!AT19</f>
        <v xml:space="preserve"> </v>
      </c>
      <c r="V19" s="109" t="str">
        <f>N.SEMISTER!AZ19</f>
        <v xml:space="preserve"> </v>
      </c>
      <c r="W19" s="109" t="str">
        <f>N.SEMISTER!BF19</f>
        <v xml:space="preserve"> </v>
      </c>
      <c r="X19" s="109" t="str">
        <f>N.SEMISTER!BL19</f>
        <v xml:space="preserve"> </v>
      </c>
      <c r="Y19" s="109" t="str">
        <f>N.SEMISTER!BR19</f>
        <v xml:space="preserve"> </v>
      </c>
      <c r="Z19" s="109" t="str">
        <f>N.SEMISTER!BX19</f>
        <v xml:space="preserve"> </v>
      </c>
      <c r="AA19" s="109" t="str">
        <f>N.SEMISTER!CD19</f>
        <v xml:space="preserve"> </v>
      </c>
      <c r="AB19" s="114" t="str">
        <f t="shared" si="0"/>
        <v xml:space="preserve"> </v>
      </c>
      <c r="AC19" s="110" t="str">
        <f>UASBN!U18</f>
        <v xml:space="preserve"> </v>
      </c>
      <c r="AD19" s="110" t="str">
        <f>UASBN!V18</f>
        <v xml:space="preserve"> </v>
      </c>
      <c r="AE19" s="110" t="str">
        <f>UASBN!W18</f>
        <v xml:space="preserve"> </v>
      </c>
      <c r="AF19" s="110" t="str">
        <f>UASBN!X18</f>
        <v xml:space="preserve"> </v>
      </c>
      <c r="AG19" s="110" t="str">
        <f>UASBN!Y18</f>
        <v xml:space="preserve"> </v>
      </c>
      <c r="AH19" s="110" t="str">
        <f>UASBN!Z18</f>
        <v xml:space="preserve"> </v>
      </c>
      <c r="AI19" s="110" t="str">
        <f>UASBN!AA18</f>
        <v xml:space="preserve"> </v>
      </c>
      <c r="AJ19" s="110" t="str">
        <f>UASBN!AB18</f>
        <v xml:space="preserve"> </v>
      </c>
      <c r="AK19" s="110" t="str">
        <f>UASBN!AC18</f>
        <v xml:space="preserve"> </v>
      </c>
      <c r="AL19" s="110" t="str">
        <f>UASBN!AD18</f>
        <v xml:space="preserve"> </v>
      </c>
      <c r="AM19" s="110" t="str">
        <f>UASBN!AE18</f>
        <v xml:space="preserve"> </v>
      </c>
      <c r="AN19" s="110" t="str">
        <f>UASBN!AF18</f>
        <v xml:space="preserve"> </v>
      </c>
      <c r="AO19" s="110" t="str">
        <f>UASBN!AG18</f>
        <v xml:space="preserve"> </v>
      </c>
      <c r="AP19" s="111" t="str">
        <f t="shared" si="8"/>
        <v xml:space="preserve"> </v>
      </c>
      <c r="AQ19" s="115">
        <f t="shared" si="1"/>
        <v>34</v>
      </c>
      <c r="AR19" s="112">
        <f t="shared" si="2"/>
        <v>0</v>
      </c>
      <c r="AS19" s="115">
        <f t="shared" si="3"/>
        <v>34</v>
      </c>
      <c r="AT19" s="75"/>
      <c r="AU19" s="75"/>
    </row>
    <row r="20" spans="1:47" ht="15.75" customHeight="1" x14ac:dyDescent="0.25">
      <c r="A20" s="101">
        <f>BIODATA!A18</f>
        <v>13</v>
      </c>
      <c r="B20" s="102" t="str">
        <f>BIODATA!C18</f>
        <v>9997623122</v>
      </c>
      <c r="C20" s="103" t="str">
        <f>BIODATA!D18</f>
        <v>021010134</v>
      </c>
      <c r="D20" s="104" t="str">
        <f>BIODATA!E18</f>
        <v xml:space="preserve"> LISDA HARDIYANTI</v>
      </c>
      <c r="E20" s="105" t="str">
        <f>BIODATA!G18</f>
        <v>Akuntansi</v>
      </c>
      <c r="F20" s="106">
        <f>'NILAI UN'!E20</f>
        <v>0</v>
      </c>
      <c r="G20" s="106">
        <f>'NILAI UN'!F20</f>
        <v>0</v>
      </c>
      <c r="H20" s="106">
        <f>'NILAI UN'!G20</f>
        <v>0</v>
      </c>
      <c r="I20" s="106">
        <f>'NILAI UN'!H20</f>
        <v>0</v>
      </c>
      <c r="J20" s="107">
        <f t="shared" si="4"/>
        <v>0</v>
      </c>
      <c r="K20" s="113" t="str">
        <f t="shared" si="5"/>
        <v>Kurang</v>
      </c>
      <c r="L20" s="113" t="str">
        <f t="shared" si="6"/>
        <v>Kurang</v>
      </c>
      <c r="M20" s="113" t="str">
        <f t="shared" si="7"/>
        <v>Kurang</v>
      </c>
      <c r="N20" s="113" t="str">
        <f t="shared" si="9"/>
        <v>Kurang</v>
      </c>
      <c r="O20" s="109" t="str">
        <f>N.SEMISTER!J20</f>
        <v xml:space="preserve"> </v>
      </c>
      <c r="P20" s="109" t="str">
        <f>N.SEMISTER!P20</f>
        <v xml:space="preserve"> </v>
      </c>
      <c r="Q20" s="109" t="str">
        <f>N.SEMISTER!V20</f>
        <v xml:space="preserve"> </v>
      </c>
      <c r="R20" s="109" t="str">
        <f>N.SEMISTER!AB20</f>
        <v xml:space="preserve"> </v>
      </c>
      <c r="S20" s="109" t="str">
        <f>N.SEMISTER!AH20</f>
        <v xml:space="preserve"> </v>
      </c>
      <c r="T20" s="109" t="str">
        <f>N.SEMISTER!AN20</f>
        <v xml:space="preserve"> </v>
      </c>
      <c r="U20" s="109" t="str">
        <f>N.SEMISTER!AT20</f>
        <v xml:space="preserve"> </v>
      </c>
      <c r="V20" s="109" t="str">
        <f>N.SEMISTER!AZ20</f>
        <v xml:space="preserve"> </v>
      </c>
      <c r="W20" s="109" t="str">
        <f>N.SEMISTER!BF20</f>
        <v xml:space="preserve"> </v>
      </c>
      <c r="X20" s="109" t="str">
        <f>N.SEMISTER!BL20</f>
        <v xml:space="preserve"> </v>
      </c>
      <c r="Y20" s="109" t="str">
        <f>N.SEMISTER!BR20</f>
        <v xml:space="preserve"> </v>
      </c>
      <c r="Z20" s="109" t="str">
        <f>N.SEMISTER!BX20</f>
        <v xml:space="preserve"> </v>
      </c>
      <c r="AA20" s="109" t="str">
        <f>N.SEMISTER!CD20</f>
        <v xml:space="preserve"> </v>
      </c>
      <c r="AB20" s="114" t="str">
        <f t="shared" si="0"/>
        <v xml:space="preserve"> </v>
      </c>
      <c r="AC20" s="110" t="str">
        <f>UASBN!U19</f>
        <v xml:space="preserve"> </v>
      </c>
      <c r="AD20" s="110" t="str">
        <f>UASBN!V19</f>
        <v xml:space="preserve"> </v>
      </c>
      <c r="AE20" s="110" t="str">
        <f>UASBN!W19</f>
        <v xml:space="preserve"> </v>
      </c>
      <c r="AF20" s="110" t="str">
        <f>UASBN!X19</f>
        <v xml:space="preserve"> </v>
      </c>
      <c r="AG20" s="110" t="str">
        <f>UASBN!Y19</f>
        <v xml:space="preserve"> </v>
      </c>
      <c r="AH20" s="110" t="str">
        <f>UASBN!Z19</f>
        <v xml:space="preserve"> </v>
      </c>
      <c r="AI20" s="110" t="str">
        <f>UASBN!AA19</f>
        <v xml:space="preserve"> </v>
      </c>
      <c r="AJ20" s="110" t="str">
        <f>UASBN!AB19</f>
        <v xml:space="preserve"> </v>
      </c>
      <c r="AK20" s="110" t="str">
        <f>UASBN!AC19</f>
        <v xml:space="preserve"> </v>
      </c>
      <c r="AL20" s="110" t="str">
        <f>UASBN!AD19</f>
        <v xml:space="preserve"> </v>
      </c>
      <c r="AM20" s="110" t="str">
        <f>UASBN!AE19</f>
        <v xml:space="preserve"> </v>
      </c>
      <c r="AN20" s="110" t="str">
        <f>UASBN!AF19</f>
        <v xml:space="preserve"> </v>
      </c>
      <c r="AO20" s="110" t="str">
        <f>UASBN!AG19</f>
        <v xml:space="preserve"> </v>
      </c>
      <c r="AP20" s="111" t="str">
        <f t="shared" si="8"/>
        <v xml:space="preserve"> </v>
      </c>
      <c r="AQ20" s="115">
        <f t="shared" si="1"/>
        <v>34</v>
      </c>
      <c r="AR20" s="112">
        <f t="shared" si="2"/>
        <v>0</v>
      </c>
      <c r="AS20" s="115">
        <f t="shared" si="3"/>
        <v>34</v>
      </c>
      <c r="AT20" s="75"/>
      <c r="AU20" s="75"/>
    </row>
    <row r="21" spans="1:47" ht="15.75" customHeight="1" x14ac:dyDescent="0.25">
      <c r="A21" s="101">
        <f>BIODATA!A19</f>
        <v>14</v>
      </c>
      <c r="B21" s="102" t="str">
        <f>BIODATA!C19</f>
        <v>0003715421</v>
      </c>
      <c r="C21" s="103" t="str">
        <f>BIODATA!D19</f>
        <v>021010143</v>
      </c>
      <c r="D21" s="104" t="str">
        <f>BIODATA!E19</f>
        <v xml:space="preserve"> M. CHANDRA SAPUTRA</v>
      </c>
      <c r="E21" s="105" t="str">
        <f>BIODATA!G19</f>
        <v>Akuntansi</v>
      </c>
      <c r="F21" s="106">
        <f>'NILAI UN'!E21</f>
        <v>88</v>
      </c>
      <c r="G21" s="106">
        <f>'NILAI UN'!F21</f>
        <v>48</v>
      </c>
      <c r="H21" s="106">
        <f>'NILAI UN'!G21</f>
        <v>27.5</v>
      </c>
      <c r="I21" s="106">
        <f>'NILAI UN'!H21</f>
        <v>57.5</v>
      </c>
      <c r="J21" s="107">
        <f t="shared" si="4"/>
        <v>221</v>
      </c>
      <c r="K21" s="113" t="str">
        <f t="shared" si="5"/>
        <v>Sangat Baik</v>
      </c>
      <c r="L21" s="113" t="str">
        <f t="shared" si="6"/>
        <v>Kurang</v>
      </c>
      <c r="M21" s="113" t="str">
        <f t="shared" si="7"/>
        <v>Kurang</v>
      </c>
      <c r="N21" s="113" t="str">
        <f t="shared" si="9"/>
        <v>Cukup</v>
      </c>
      <c r="O21" s="109" t="str">
        <f>N.SEMISTER!J21</f>
        <v xml:space="preserve"> </v>
      </c>
      <c r="P21" s="109" t="str">
        <f>N.SEMISTER!P21</f>
        <v xml:space="preserve"> </v>
      </c>
      <c r="Q21" s="109" t="str">
        <f>N.SEMISTER!V21</f>
        <v xml:space="preserve"> </v>
      </c>
      <c r="R21" s="109" t="str">
        <f>N.SEMISTER!AB21</f>
        <v xml:space="preserve"> </v>
      </c>
      <c r="S21" s="109" t="str">
        <f>N.SEMISTER!AH21</f>
        <v xml:space="preserve"> </v>
      </c>
      <c r="T21" s="109" t="str">
        <f>N.SEMISTER!AN21</f>
        <v xml:space="preserve"> </v>
      </c>
      <c r="U21" s="109" t="str">
        <f>N.SEMISTER!AT21</f>
        <v xml:space="preserve"> </v>
      </c>
      <c r="V21" s="109" t="str">
        <f>N.SEMISTER!AZ21</f>
        <v xml:space="preserve"> </v>
      </c>
      <c r="W21" s="109" t="str">
        <f>N.SEMISTER!BF21</f>
        <v xml:space="preserve"> </v>
      </c>
      <c r="X21" s="109" t="str">
        <f>N.SEMISTER!BL21</f>
        <v xml:space="preserve"> </v>
      </c>
      <c r="Y21" s="109" t="str">
        <f>N.SEMISTER!BR21</f>
        <v xml:space="preserve"> </v>
      </c>
      <c r="Z21" s="109" t="str">
        <f>N.SEMISTER!BX21</f>
        <v xml:space="preserve"> </v>
      </c>
      <c r="AA21" s="109" t="str">
        <f>N.SEMISTER!CD21</f>
        <v xml:space="preserve"> </v>
      </c>
      <c r="AB21" s="114" t="str">
        <f t="shared" si="0"/>
        <v xml:space="preserve"> </v>
      </c>
      <c r="AC21" s="110" t="str">
        <f>UASBN!U20</f>
        <v xml:space="preserve"> </v>
      </c>
      <c r="AD21" s="110" t="str">
        <f>UASBN!V20</f>
        <v xml:space="preserve"> </v>
      </c>
      <c r="AE21" s="110" t="str">
        <f>UASBN!W20</f>
        <v xml:space="preserve"> </v>
      </c>
      <c r="AF21" s="110" t="str">
        <f>UASBN!X20</f>
        <v xml:space="preserve"> </v>
      </c>
      <c r="AG21" s="110" t="str">
        <f>UASBN!Y20</f>
        <v xml:space="preserve"> </v>
      </c>
      <c r="AH21" s="110" t="str">
        <f>UASBN!Z20</f>
        <v xml:space="preserve"> </v>
      </c>
      <c r="AI21" s="110" t="str">
        <f>UASBN!AA20</f>
        <v xml:space="preserve"> </v>
      </c>
      <c r="AJ21" s="110" t="str">
        <f>UASBN!AB20</f>
        <v xml:space="preserve"> </v>
      </c>
      <c r="AK21" s="110" t="str">
        <f>UASBN!AC20</f>
        <v xml:space="preserve"> </v>
      </c>
      <c r="AL21" s="110" t="str">
        <f>UASBN!AD20</f>
        <v xml:space="preserve"> </v>
      </c>
      <c r="AM21" s="110" t="str">
        <f>UASBN!AE20</f>
        <v xml:space="preserve"> </v>
      </c>
      <c r="AN21" s="110" t="str">
        <f>UASBN!AF20</f>
        <v xml:space="preserve"> </v>
      </c>
      <c r="AO21" s="110" t="str">
        <f>UASBN!AG20</f>
        <v xml:space="preserve"> </v>
      </c>
      <c r="AP21" s="111" t="str">
        <f t="shared" si="8"/>
        <v xml:space="preserve"> </v>
      </c>
      <c r="AQ21" s="115">
        <f t="shared" si="1"/>
        <v>2</v>
      </c>
      <c r="AR21" s="112">
        <f t="shared" si="2"/>
        <v>221</v>
      </c>
      <c r="AS21" s="115">
        <f t="shared" si="3"/>
        <v>3</v>
      </c>
      <c r="AT21" s="75"/>
      <c r="AU21" s="75"/>
    </row>
    <row r="22" spans="1:47" ht="15.75" customHeight="1" x14ac:dyDescent="0.25">
      <c r="A22" s="101">
        <f>BIODATA!A20</f>
        <v>15</v>
      </c>
      <c r="B22" s="102" t="str">
        <f>BIODATA!C20</f>
        <v>9997777299</v>
      </c>
      <c r="C22" s="103" t="str">
        <f>BIODATA!D20</f>
        <v>021010152</v>
      </c>
      <c r="D22" s="104" t="str">
        <f>BIODATA!E20</f>
        <v xml:space="preserve"> M. FADHIL RAMADANI</v>
      </c>
      <c r="E22" s="105" t="str">
        <f>BIODATA!G20</f>
        <v>Akuntansi</v>
      </c>
      <c r="F22" s="106">
        <f>'NILAI UN'!E22</f>
        <v>72</v>
      </c>
      <c r="G22" s="106">
        <f>'NILAI UN'!F22</f>
        <v>50</v>
      </c>
      <c r="H22" s="106">
        <f>'NILAI UN'!G22</f>
        <v>20</v>
      </c>
      <c r="I22" s="106">
        <f>'NILAI UN'!H22</f>
        <v>52.5</v>
      </c>
      <c r="J22" s="107">
        <f t="shared" si="4"/>
        <v>194.5</v>
      </c>
      <c r="K22" s="113" t="str">
        <f t="shared" si="5"/>
        <v>Baik</v>
      </c>
      <c r="L22" s="113" t="str">
        <f t="shared" si="6"/>
        <v>Kurang</v>
      </c>
      <c r="M22" s="113" t="str">
        <f t="shared" si="7"/>
        <v>Kurang</v>
      </c>
      <c r="N22" s="113" t="str">
        <f t="shared" si="9"/>
        <v>Kurang</v>
      </c>
      <c r="O22" s="109" t="str">
        <f>N.SEMISTER!J22</f>
        <v xml:space="preserve"> </v>
      </c>
      <c r="P22" s="109" t="str">
        <f>N.SEMISTER!P22</f>
        <v xml:space="preserve"> </v>
      </c>
      <c r="Q22" s="109" t="str">
        <f>N.SEMISTER!V22</f>
        <v xml:space="preserve"> </v>
      </c>
      <c r="R22" s="109" t="str">
        <f>N.SEMISTER!AB22</f>
        <v xml:space="preserve"> </v>
      </c>
      <c r="S22" s="109" t="str">
        <f>N.SEMISTER!AH22</f>
        <v xml:space="preserve"> </v>
      </c>
      <c r="T22" s="109" t="str">
        <f>N.SEMISTER!AN22</f>
        <v xml:space="preserve"> </v>
      </c>
      <c r="U22" s="109" t="str">
        <f>N.SEMISTER!AT22</f>
        <v xml:space="preserve"> </v>
      </c>
      <c r="V22" s="109" t="str">
        <f>N.SEMISTER!AZ22</f>
        <v xml:space="preserve"> </v>
      </c>
      <c r="W22" s="109" t="str">
        <f>N.SEMISTER!BF22</f>
        <v xml:space="preserve"> </v>
      </c>
      <c r="X22" s="109" t="str">
        <f>N.SEMISTER!BL22</f>
        <v xml:space="preserve"> </v>
      </c>
      <c r="Y22" s="109" t="str">
        <f>N.SEMISTER!BR22</f>
        <v xml:space="preserve"> </v>
      </c>
      <c r="Z22" s="109" t="str">
        <f>N.SEMISTER!BX22</f>
        <v xml:space="preserve"> </v>
      </c>
      <c r="AA22" s="109" t="str">
        <f>N.SEMISTER!CD22</f>
        <v xml:space="preserve"> </v>
      </c>
      <c r="AB22" s="114" t="str">
        <f t="shared" si="0"/>
        <v xml:space="preserve"> </v>
      </c>
      <c r="AC22" s="110" t="str">
        <f>UASBN!U21</f>
        <v xml:space="preserve"> </v>
      </c>
      <c r="AD22" s="110" t="str">
        <f>UASBN!V21</f>
        <v xml:space="preserve"> </v>
      </c>
      <c r="AE22" s="110" t="str">
        <f>UASBN!W21</f>
        <v xml:space="preserve"> </v>
      </c>
      <c r="AF22" s="110" t="str">
        <f>UASBN!X21</f>
        <v xml:space="preserve"> </v>
      </c>
      <c r="AG22" s="110" t="str">
        <f>UASBN!Y21</f>
        <v xml:space="preserve"> </v>
      </c>
      <c r="AH22" s="110" t="str">
        <f>UASBN!Z21</f>
        <v xml:space="preserve"> </v>
      </c>
      <c r="AI22" s="110" t="str">
        <f>UASBN!AA21</f>
        <v xml:space="preserve"> </v>
      </c>
      <c r="AJ22" s="110" t="str">
        <f>UASBN!AB21</f>
        <v xml:space="preserve"> </v>
      </c>
      <c r="AK22" s="110" t="str">
        <f>UASBN!AC21</f>
        <v xml:space="preserve"> </v>
      </c>
      <c r="AL22" s="110" t="str">
        <f>UASBN!AD21</f>
        <v xml:space="preserve"> </v>
      </c>
      <c r="AM22" s="110" t="str">
        <f>UASBN!AE21</f>
        <v xml:space="preserve"> </v>
      </c>
      <c r="AN22" s="110" t="str">
        <f>UASBN!AF21</f>
        <v xml:space="preserve"> </v>
      </c>
      <c r="AO22" s="110" t="str">
        <f>UASBN!AG21</f>
        <v xml:space="preserve"> </v>
      </c>
      <c r="AP22" s="111" t="str">
        <f t="shared" si="8"/>
        <v xml:space="preserve"> </v>
      </c>
      <c r="AQ22" s="115">
        <f t="shared" si="1"/>
        <v>7</v>
      </c>
      <c r="AR22" s="112">
        <f t="shared" si="2"/>
        <v>194.5</v>
      </c>
      <c r="AS22" s="115">
        <f t="shared" si="3"/>
        <v>8</v>
      </c>
      <c r="AT22" s="75"/>
      <c r="AU22" s="75"/>
    </row>
    <row r="23" spans="1:47" ht="15.75" customHeight="1" x14ac:dyDescent="0.25">
      <c r="A23" s="101">
        <f>BIODATA!A21</f>
        <v>16</v>
      </c>
      <c r="B23" s="102" t="str">
        <f>BIODATA!C21</f>
        <v>0004890476</v>
      </c>
      <c r="C23" s="103" t="str">
        <f>BIODATA!D21</f>
        <v>021010169</v>
      </c>
      <c r="D23" s="104" t="str">
        <f>BIODATA!E21</f>
        <v xml:space="preserve"> MAYANG SARI</v>
      </c>
      <c r="E23" s="105" t="str">
        <f>BIODATA!G21</f>
        <v>Akuntansi</v>
      </c>
      <c r="F23" s="106">
        <f>'NILAI UN'!E23</f>
        <v>78</v>
      </c>
      <c r="G23" s="106">
        <f>'NILAI UN'!F23</f>
        <v>38</v>
      </c>
      <c r="H23" s="106">
        <f>'NILAI UN'!G23</f>
        <v>20</v>
      </c>
      <c r="I23" s="106">
        <f>'NILAI UN'!H23</f>
        <v>50</v>
      </c>
      <c r="J23" s="107">
        <f t="shared" si="4"/>
        <v>186</v>
      </c>
      <c r="K23" s="113" t="str">
        <f t="shared" si="5"/>
        <v>Baik</v>
      </c>
      <c r="L23" s="113" t="str">
        <f t="shared" si="6"/>
        <v>Kurang</v>
      </c>
      <c r="M23" s="113" t="str">
        <f t="shared" si="7"/>
        <v>Kurang</v>
      </c>
      <c r="N23" s="113" t="str">
        <f t="shared" si="9"/>
        <v>Kurang</v>
      </c>
      <c r="O23" s="109" t="str">
        <f>N.SEMISTER!J23</f>
        <v xml:space="preserve"> </v>
      </c>
      <c r="P23" s="109" t="str">
        <f>N.SEMISTER!P23</f>
        <v xml:space="preserve"> </v>
      </c>
      <c r="Q23" s="109" t="str">
        <f>N.SEMISTER!V23</f>
        <v xml:space="preserve"> </v>
      </c>
      <c r="R23" s="109" t="str">
        <f>N.SEMISTER!AB23</f>
        <v xml:space="preserve"> </v>
      </c>
      <c r="S23" s="109" t="str">
        <f>N.SEMISTER!AH23</f>
        <v xml:space="preserve"> </v>
      </c>
      <c r="T23" s="109" t="str">
        <f>N.SEMISTER!AN23</f>
        <v xml:space="preserve"> </v>
      </c>
      <c r="U23" s="109" t="str">
        <f>N.SEMISTER!AT23</f>
        <v xml:space="preserve"> </v>
      </c>
      <c r="V23" s="109" t="str">
        <f>N.SEMISTER!AZ23</f>
        <v xml:space="preserve"> </v>
      </c>
      <c r="W23" s="109" t="str">
        <f>N.SEMISTER!BF23</f>
        <v xml:space="preserve"> </v>
      </c>
      <c r="X23" s="109" t="str">
        <f>N.SEMISTER!BL23</f>
        <v xml:space="preserve"> </v>
      </c>
      <c r="Y23" s="109" t="str">
        <f>N.SEMISTER!BR23</f>
        <v xml:space="preserve"> </v>
      </c>
      <c r="Z23" s="109" t="str">
        <f>N.SEMISTER!BX23</f>
        <v xml:space="preserve"> </v>
      </c>
      <c r="AA23" s="109" t="str">
        <f>N.SEMISTER!CD23</f>
        <v xml:space="preserve"> </v>
      </c>
      <c r="AB23" s="114" t="str">
        <f t="shared" si="0"/>
        <v xml:space="preserve"> </v>
      </c>
      <c r="AC23" s="110" t="str">
        <f>UASBN!U22</f>
        <v xml:space="preserve"> </v>
      </c>
      <c r="AD23" s="110" t="str">
        <f>UASBN!V22</f>
        <v xml:space="preserve"> </v>
      </c>
      <c r="AE23" s="110" t="str">
        <f>UASBN!W22</f>
        <v xml:space="preserve"> </v>
      </c>
      <c r="AF23" s="110" t="str">
        <f>UASBN!X22</f>
        <v xml:space="preserve"> </v>
      </c>
      <c r="AG23" s="110" t="str">
        <f>UASBN!Y22</f>
        <v xml:space="preserve"> </v>
      </c>
      <c r="AH23" s="110" t="str">
        <f>UASBN!Z22</f>
        <v xml:space="preserve"> </v>
      </c>
      <c r="AI23" s="110" t="str">
        <f>UASBN!AA22</f>
        <v xml:space="preserve"> </v>
      </c>
      <c r="AJ23" s="110" t="str">
        <f>UASBN!AB22</f>
        <v xml:space="preserve"> </v>
      </c>
      <c r="AK23" s="110" t="str">
        <f>UASBN!AC22</f>
        <v xml:space="preserve"> </v>
      </c>
      <c r="AL23" s="110" t="str">
        <f>UASBN!AD22</f>
        <v xml:space="preserve"> </v>
      </c>
      <c r="AM23" s="110" t="str">
        <f>UASBN!AE22</f>
        <v xml:space="preserve"> </v>
      </c>
      <c r="AN23" s="110" t="str">
        <f>UASBN!AF22</f>
        <v xml:space="preserve"> </v>
      </c>
      <c r="AO23" s="110" t="str">
        <f>UASBN!AG22</f>
        <v xml:space="preserve"> </v>
      </c>
      <c r="AP23" s="111" t="str">
        <f t="shared" si="8"/>
        <v xml:space="preserve"> </v>
      </c>
      <c r="AQ23" s="115">
        <f t="shared" si="1"/>
        <v>9</v>
      </c>
      <c r="AR23" s="112">
        <f t="shared" si="2"/>
        <v>186</v>
      </c>
      <c r="AS23" s="115">
        <f t="shared" si="3"/>
        <v>10</v>
      </c>
      <c r="AT23" s="75"/>
      <c r="AU23" s="75"/>
    </row>
    <row r="24" spans="1:47" ht="15.75" customHeight="1" x14ac:dyDescent="0.25">
      <c r="A24" s="101">
        <f>BIODATA!A22</f>
        <v>17</v>
      </c>
      <c r="B24" s="102" t="str">
        <f>BIODATA!C22</f>
        <v>0008056046</v>
      </c>
      <c r="C24" s="103" t="str">
        <f>BIODATA!D22</f>
        <v>021010178</v>
      </c>
      <c r="D24" s="104" t="str">
        <f>BIODATA!E22</f>
        <v xml:space="preserve"> NOVITA RAHMAWATI</v>
      </c>
      <c r="E24" s="105" t="str">
        <f>BIODATA!G22</f>
        <v>Akuntansi</v>
      </c>
      <c r="F24" s="106">
        <f>'NILAI UN'!E24</f>
        <v>0</v>
      </c>
      <c r="G24" s="106">
        <f>'NILAI UN'!F24</f>
        <v>0</v>
      </c>
      <c r="H24" s="106">
        <f>'NILAI UN'!G24</f>
        <v>0</v>
      </c>
      <c r="I24" s="106">
        <f>'NILAI UN'!H24</f>
        <v>0</v>
      </c>
      <c r="J24" s="107">
        <f t="shared" si="4"/>
        <v>0</v>
      </c>
      <c r="K24" s="113" t="str">
        <f t="shared" si="5"/>
        <v>Kurang</v>
      </c>
      <c r="L24" s="113" t="str">
        <f t="shared" si="6"/>
        <v>Kurang</v>
      </c>
      <c r="M24" s="113" t="str">
        <f t="shared" si="7"/>
        <v>Kurang</v>
      </c>
      <c r="N24" s="113" t="str">
        <f t="shared" si="9"/>
        <v>Kurang</v>
      </c>
      <c r="O24" s="109" t="str">
        <f>N.SEMISTER!J24</f>
        <v xml:space="preserve"> </v>
      </c>
      <c r="P24" s="109" t="str">
        <f>N.SEMISTER!P24</f>
        <v xml:space="preserve"> </v>
      </c>
      <c r="Q24" s="109" t="str">
        <f>N.SEMISTER!V24</f>
        <v xml:space="preserve"> </v>
      </c>
      <c r="R24" s="109" t="str">
        <f>N.SEMISTER!AB24</f>
        <v xml:space="preserve"> </v>
      </c>
      <c r="S24" s="109" t="str">
        <f>N.SEMISTER!AH24</f>
        <v xml:space="preserve"> </v>
      </c>
      <c r="T24" s="109" t="str">
        <f>N.SEMISTER!AN24</f>
        <v xml:space="preserve"> </v>
      </c>
      <c r="U24" s="109" t="str">
        <f>N.SEMISTER!AT24</f>
        <v xml:space="preserve"> </v>
      </c>
      <c r="V24" s="109" t="str">
        <f>N.SEMISTER!AZ24</f>
        <v xml:space="preserve"> </v>
      </c>
      <c r="W24" s="109" t="str">
        <f>N.SEMISTER!BF24</f>
        <v xml:space="preserve"> </v>
      </c>
      <c r="X24" s="109" t="str">
        <f>N.SEMISTER!BL24</f>
        <v xml:space="preserve"> </v>
      </c>
      <c r="Y24" s="109" t="str">
        <f>N.SEMISTER!BR24</f>
        <v xml:space="preserve"> </v>
      </c>
      <c r="Z24" s="109" t="str">
        <f>N.SEMISTER!BX24</f>
        <v xml:space="preserve"> </v>
      </c>
      <c r="AA24" s="109" t="str">
        <f>N.SEMISTER!CD24</f>
        <v xml:space="preserve"> </v>
      </c>
      <c r="AB24" s="114" t="str">
        <f t="shared" si="0"/>
        <v xml:space="preserve"> </v>
      </c>
      <c r="AC24" s="110" t="str">
        <f>UASBN!U23</f>
        <v xml:space="preserve"> </v>
      </c>
      <c r="AD24" s="110" t="str">
        <f>UASBN!V23</f>
        <v xml:space="preserve"> </v>
      </c>
      <c r="AE24" s="110" t="str">
        <f>UASBN!W23</f>
        <v xml:space="preserve"> </v>
      </c>
      <c r="AF24" s="110" t="str">
        <f>UASBN!X23</f>
        <v xml:space="preserve"> </v>
      </c>
      <c r="AG24" s="110" t="str">
        <f>UASBN!Y23</f>
        <v xml:space="preserve"> </v>
      </c>
      <c r="AH24" s="110" t="str">
        <f>UASBN!Z23</f>
        <v xml:space="preserve"> </v>
      </c>
      <c r="AI24" s="110" t="str">
        <f>UASBN!AA23</f>
        <v xml:space="preserve"> </v>
      </c>
      <c r="AJ24" s="110" t="str">
        <f>UASBN!AB23</f>
        <v xml:space="preserve"> </v>
      </c>
      <c r="AK24" s="110" t="str">
        <f>UASBN!AC23</f>
        <v xml:space="preserve"> </v>
      </c>
      <c r="AL24" s="110" t="str">
        <f>UASBN!AD23</f>
        <v xml:space="preserve"> </v>
      </c>
      <c r="AM24" s="110" t="str">
        <f>UASBN!AE23</f>
        <v xml:space="preserve"> </v>
      </c>
      <c r="AN24" s="110" t="str">
        <f>UASBN!AF23</f>
        <v xml:space="preserve"> </v>
      </c>
      <c r="AO24" s="110" t="str">
        <f>UASBN!AG23</f>
        <v xml:space="preserve"> </v>
      </c>
      <c r="AP24" s="111" t="str">
        <f t="shared" si="8"/>
        <v xml:space="preserve"> </v>
      </c>
      <c r="AQ24" s="115">
        <f t="shared" si="1"/>
        <v>34</v>
      </c>
      <c r="AR24" s="112">
        <f t="shared" si="2"/>
        <v>0</v>
      </c>
      <c r="AS24" s="115">
        <f t="shared" si="3"/>
        <v>34</v>
      </c>
      <c r="AT24" s="75"/>
      <c r="AU24" s="75"/>
    </row>
    <row r="25" spans="1:47" ht="15.75" customHeight="1" x14ac:dyDescent="0.25">
      <c r="A25" s="101">
        <f>BIODATA!A23</f>
        <v>18</v>
      </c>
      <c r="B25" s="102" t="str">
        <f>BIODATA!C23</f>
        <v>9987280366</v>
      </c>
      <c r="C25" s="103" t="str">
        <f>BIODATA!D23</f>
        <v>021010187</v>
      </c>
      <c r="D25" s="104" t="str">
        <f>BIODATA!E23</f>
        <v xml:space="preserve"> PITRI KUSMALA</v>
      </c>
      <c r="E25" s="105" t="str">
        <f>BIODATA!G23</f>
        <v>Akuntansi</v>
      </c>
      <c r="F25" s="106">
        <f>'NILAI UN'!E25</f>
        <v>64</v>
      </c>
      <c r="G25" s="106">
        <f>'NILAI UN'!F25</f>
        <v>26</v>
      </c>
      <c r="H25" s="106">
        <f>'NILAI UN'!G25</f>
        <v>27.5</v>
      </c>
      <c r="I25" s="106">
        <f>'NILAI UN'!H25</f>
        <v>37.5</v>
      </c>
      <c r="J25" s="107">
        <f t="shared" si="4"/>
        <v>155</v>
      </c>
      <c r="K25" s="113" t="str">
        <f t="shared" si="5"/>
        <v>Cukup</v>
      </c>
      <c r="L25" s="113" t="str">
        <f t="shared" si="6"/>
        <v>Kurang</v>
      </c>
      <c r="M25" s="113" t="str">
        <f t="shared" si="7"/>
        <v>Kurang</v>
      </c>
      <c r="N25" s="113" t="str">
        <f t="shared" si="9"/>
        <v>Kurang</v>
      </c>
      <c r="O25" s="109" t="str">
        <f>N.SEMISTER!J25</f>
        <v xml:space="preserve"> </v>
      </c>
      <c r="P25" s="109" t="str">
        <f>N.SEMISTER!P25</f>
        <v xml:space="preserve"> </v>
      </c>
      <c r="Q25" s="109" t="str">
        <f>N.SEMISTER!V25</f>
        <v xml:space="preserve"> </v>
      </c>
      <c r="R25" s="109" t="str">
        <f>N.SEMISTER!AB25</f>
        <v xml:space="preserve"> </v>
      </c>
      <c r="S25" s="109" t="str">
        <f>N.SEMISTER!AH25</f>
        <v xml:space="preserve"> </v>
      </c>
      <c r="T25" s="109" t="str">
        <f>N.SEMISTER!AN25</f>
        <v xml:space="preserve"> </v>
      </c>
      <c r="U25" s="109" t="str">
        <f>N.SEMISTER!AT25</f>
        <v xml:space="preserve"> </v>
      </c>
      <c r="V25" s="109" t="str">
        <f>N.SEMISTER!AZ25</f>
        <v xml:space="preserve"> </v>
      </c>
      <c r="W25" s="109" t="str">
        <f>N.SEMISTER!BF25</f>
        <v xml:space="preserve"> </v>
      </c>
      <c r="X25" s="109" t="str">
        <f>N.SEMISTER!BL25</f>
        <v xml:space="preserve"> </v>
      </c>
      <c r="Y25" s="109" t="str">
        <f>N.SEMISTER!BR25</f>
        <v xml:space="preserve"> </v>
      </c>
      <c r="Z25" s="109" t="str">
        <f>N.SEMISTER!BX25</f>
        <v xml:space="preserve"> </v>
      </c>
      <c r="AA25" s="109" t="str">
        <f>N.SEMISTER!CD25</f>
        <v xml:space="preserve"> </v>
      </c>
      <c r="AB25" s="114" t="str">
        <f t="shared" si="0"/>
        <v xml:space="preserve"> </v>
      </c>
      <c r="AC25" s="110" t="str">
        <f>UASBN!U24</f>
        <v xml:space="preserve"> </v>
      </c>
      <c r="AD25" s="110" t="str">
        <f>UASBN!V24</f>
        <v xml:space="preserve"> </v>
      </c>
      <c r="AE25" s="110" t="str">
        <f>UASBN!W24</f>
        <v xml:space="preserve"> </v>
      </c>
      <c r="AF25" s="110" t="str">
        <f>UASBN!X24</f>
        <v xml:space="preserve"> </v>
      </c>
      <c r="AG25" s="110" t="str">
        <f>UASBN!Y24</f>
        <v xml:space="preserve"> </v>
      </c>
      <c r="AH25" s="110" t="str">
        <f>UASBN!Z24</f>
        <v xml:space="preserve"> </v>
      </c>
      <c r="AI25" s="110" t="str">
        <f>UASBN!AA24</f>
        <v xml:space="preserve"> </v>
      </c>
      <c r="AJ25" s="110" t="str">
        <f>UASBN!AB24</f>
        <v xml:space="preserve"> </v>
      </c>
      <c r="AK25" s="110" t="str">
        <f>UASBN!AC24</f>
        <v xml:space="preserve"> </v>
      </c>
      <c r="AL25" s="110" t="str">
        <f>UASBN!AD24</f>
        <v xml:space="preserve"> </v>
      </c>
      <c r="AM25" s="110" t="str">
        <f>UASBN!AE24</f>
        <v xml:space="preserve"> </v>
      </c>
      <c r="AN25" s="110" t="str">
        <f>UASBN!AF24</f>
        <v xml:space="preserve"> </v>
      </c>
      <c r="AO25" s="110" t="str">
        <f>UASBN!AG24</f>
        <v xml:space="preserve"> </v>
      </c>
      <c r="AP25" s="111" t="str">
        <f t="shared" si="8"/>
        <v xml:space="preserve"> </v>
      </c>
      <c r="AQ25" s="115">
        <f t="shared" si="1"/>
        <v>23</v>
      </c>
      <c r="AR25" s="112">
        <f t="shared" si="2"/>
        <v>155</v>
      </c>
      <c r="AS25" s="115">
        <f t="shared" si="3"/>
        <v>23</v>
      </c>
      <c r="AT25" s="75"/>
      <c r="AU25" s="75"/>
    </row>
    <row r="26" spans="1:47" ht="15.75" customHeight="1" x14ac:dyDescent="0.25">
      <c r="A26" s="101">
        <f>BIODATA!A24</f>
        <v>19</v>
      </c>
      <c r="B26" s="102" t="str">
        <f>BIODATA!C24</f>
        <v>0004457707</v>
      </c>
      <c r="C26" s="103" t="str">
        <f>BIODATA!D24</f>
        <v>021010196</v>
      </c>
      <c r="D26" s="104" t="str">
        <f>BIODATA!E24</f>
        <v xml:space="preserve"> PUTRA SUCI PRATAMA</v>
      </c>
      <c r="E26" s="105" t="str">
        <f>BIODATA!G24</f>
        <v>Akuntansi</v>
      </c>
      <c r="F26" s="106">
        <f>'NILAI UN'!E26</f>
        <v>80</v>
      </c>
      <c r="G26" s="106">
        <f>'NILAI UN'!F26</f>
        <v>32</v>
      </c>
      <c r="H26" s="106">
        <f>'NILAI UN'!G26</f>
        <v>22.5</v>
      </c>
      <c r="I26" s="106">
        <f>'NILAI UN'!H26</f>
        <v>47.5</v>
      </c>
      <c r="J26" s="107">
        <f>SUM(F26:I26)</f>
        <v>182</v>
      </c>
      <c r="K26" s="113" t="str">
        <f t="shared" si="5"/>
        <v>Baik</v>
      </c>
      <c r="L26" s="113" t="str">
        <f t="shared" si="6"/>
        <v>Kurang</v>
      </c>
      <c r="M26" s="113" t="str">
        <f t="shared" si="7"/>
        <v>Kurang</v>
      </c>
      <c r="N26" s="113" t="str">
        <f t="shared" si="9"/>
        <v>Kurang</v>
      </c>
      <c r="O26" s="109" t="str">
        <f>N.SEMISTER!J26</f>
        <v xml:space="preserve"> </v>
      </c>
      <c r="P26" s="109" t="str">
        <f>N.SEMISTER!P26</f>
        <v xml:space="preserve"> </v>
      </c>
      <c r="Q26" s="109" t="str">
        <f>N.SEMISTER!V26</f>
        <v xml:space="preserve"> </v>
      </c>
      <c r="R26" s="109" t="str">
        <f>N.SEMISTER!AB26</f>
        <v xml:space="preserve"> </v>
      </c>
      <c r="S26" s="109" t="str">
        <f>N.SEMISTER!AH26</f>
        <v xml:space="preserve"> </v>
      </c>
      <c r="T26" s="109" t="str">
        <f>N.SEMISTER!AN26</f>
        <v xml:space="preserve"> </v>
      </c>
      <c r="U26" s="109" t="str">
        <f>N.SEMISTER!AT26</f>
        <v xml:space="preserve"> </v>
      </c>
      <c r="V26" s="109" t="str">
        <f>N.SEMISTER!AZ26</f>
        <v xml:space="preserve"> </v>
      </c>
      <c r="W26" s="109" t="str">
        <f>N.SEMISTER!BF26</f>
        <v xml:space="preserve"> </v>
      </c>
      <c r="X26" s="109" t="str">
        <f>N.SEMISTER!BL26</f>
        <v xml:space="preserve"> </v>
      </c>
      <c r="Y26" s="109" t="str">
        <f>N.SEMISTER!BR26</f>
        <v xml:space="preserve"> </v>
      </c>
      <c r="Z26" s="109" t="str">
        <f>N.SEMISTER!BX26</f>
        <v xml:space="preserve"> </v>
      </c>
      <c r="AA26" s="109" t="str">
        <f>N.SEMISTER!CD26</f>
        <v xml:space="preserve"> </v>
      </c>
      <c r="AB26" s="114" t="str">
        <f t="shared" si="0"/>
        <v xml:space="preserve"> </v>
      </c>
      <c r="AC26" s="110" t="str">
        <f>UASBN!U25</f>
        <v xml:space="preserve"> </v>
      </c>
      <c r="AD26" s="110" t="str">
        <f>UASBN!V25</f>
        <v xml:space="preserve"> </v>
      </c>
      <c r="AE26" s="110" t="str">
        <f>UASBN!W25</f>
        <v xml:space="preserve"> </v>
      </c>
      <c r="AF26" s="110" t="str">
        <f>UASBN!X25</f>
        <v xml:space="preserve"> </v>
      </c>
      <c r="AG26" s="110" t="str">
        <f>UASBN!Y25</f>
        <v xml:space="preserve"> </v>
      </c>
      <c r="AH26" s="110" t="str">
        <f>UASBN!Z25</f>
        <v xml:space="preserve"> </v>
      </c>
      <c r="AI26" s="110" t="str">
        <f>UASBN!AA25</f>
        <v xml:space="preserve"> </v>
      </c>
      <c r="AJ26" s="110" t="str">
        <f>UASBN!AB25</f>
        <v xml:space="preserve"> </v>
      </c>
      <c r="AK26" s="110" t="str">
        <f>UASBN!AC25</f>
        <v xml:space="preserve"> </v>
      </c>
      <c r="AL26" s="110" t="str">
        <f>UASBN!AD25</f>
        <v xml:space="preserve"> </v>
      </c>
      <c r="AM26" s="110" t="str">
        <f>UASBN!AE25</f>
        <v xml:space="preserve"> </v>
      </c>
      <c r="AN26" s="110" t="str">
        <f>UASBN!AF25</f>
        <v xml:space="preserve"> </v>
      </c>
      <c r="AO26" s="110" t="str">
        <f>UASBN!AG25</f>
        <v xml:space="preserve"> </v>
      </c>
      <c r="AP26" s="111" t="str">
        <f t="shared" si="8"/>
        <v xml:space="preserve"> </v>
      </c>
      <c r="AQ26" s="115">
        <f t="shared" si="1"/>
        <v>11</v>
      </c>
      <c r="AR26" s="112">
        <f t="shared" si="2"/>
        <v>182</v>
      </c>
      <c r="AS26" s="115">
        <f t="shared" si="3"/>
        <v>12</v>
      </c>
      <c r="AT26" s="75"/>
      <c r="AU26" s="75"/>
    </row>
    <row r="27" spans="1:47" ht="15.75" customHeight="1" x14ac:dyDescent="0.25">
      <c r="A27" s="101">
        <f>BIODATA!A25</f>
        <v>20</v>
      </c>
      <c r="B27" s="102" t="str">
        <f>BIODATA!C25</f>
        <v>0004890576</v>
      </c>
      <c r="C27" s="103" t="str">
        <f>BIODATA!D25</f>
        <v>021010205</v>
      </c>
      <c r="D27" s="104" t="str">
        <f>BIODATA!E25</f>
        <v xml:space="preserve"> RATINA</v>
      </c>
      <c r="E27" s="105" t="str">
        <f>BIODATA!G25</f>
        <v>Akuntansi</v>
      </c>
      <c r="F27" s="106">
        <f>'NILAI UN'!E27</f>
        <v>0</v>
      </c>
      <c r="G27" s="106">
        <f>'NILAI UN'!F27</f>
        <v>0</v>
      </c>
      <c r="H27" s="106">
        <f>'NILAI UN'!G27</f>
        <v>0</v>
      </c>
      <c r="I27" s="106">
        <f>'NILAI UN'!H27</f>
        <v>0</v>
      </c>
      <c r="J27" s="107">
        <f t="shared" si="4"/>
        <v>0</v>
      </c>
      <c r="K27" s="113" t="str">
        <f t="shared" si="5"/>
        <v>Kurang</v>
      </c>
      <c r="L27" s="113" t="str">
        <f t="shared" si="6"/>
        <v>Kurang</v>
      </c>
      <c r="M27" s="113" t="str">
        <f t="shared" si="7"/>
        <v>Kurang</v>
      </c>
      <c r="N27" s="113" t="str">
        <f t="shared" si="9"/>
        <v>Kurang</v>
      </c>
      <c r="O27" s="109" t="str">
        <f>N.SEMISTER!J27</f>
        <v xml:space="preserve"> </v>
      </c>
      <c r="P27" s="109" t="str">
        <f>N.SEMISTER!P27</f>
        <v xml:space="preserve"> </v>
      </c>
      <c r="Q27" s="109" t="str">
        <f>N.SEMISTER!V27</f>
        <v xml:space="preserve"> </v>
      </c>
      <c r="R27" s="109" t="str">
        <f>N.SEMISTER!AB27</f>
        <v xml:space="preserve"> </v>
      </c>
      <c r="S27" s="109" t="str">
        <f>N.SEMISTER!AH27</f>
        <v xml:space="preserve"> </v>
      </c>
      <c r="T27" s="109" t="str">
        <f>N.SEMISTER!AN27</f>
        <v xml:space="preserve"> </v>
      </c>
      <c r="U27" s="109" t="str">
        <f>N.SEMISTER!AT27</f>
        <v xml:space="preserve"> </v>
      </c>
      <c r="V27" s="109" t="str">
        <f>N.SEMISTER!AZ27</f>
        <v xml:space="preserve"> </v>
      </c>
      <c r="W27" s="109" t="str">
        <f>N.SEMISTER!BF27</f>
        <v xml:space="preserve"> </v>
      </c>
      <c r="X27" s="109" t="str">
        <f>N.SEMISTER!BL27</f>
        <v xml:space="preserve"> </v>
      </c>
      <c r="Y27" s="109" t="str">
        <f>N.SEMISTER!BR27</f>
        <v xml:space="preserve"> </v>
      </c>
      <c r="Z27" s="109" t="str">
        <f>N.SEMISTER!BX27</f>
        <v xml:space="preserve"> </v>
      </c>
      <c r="AA27" s="109" t="str">
        <f>N.SEMISTER!CD27</f>
        <v xml:space="preserve"> </v>
      </c>
      <c r="AB27" s="114" t="str">
        <f t="shared" si="0"/>
        <v xml:space="preserve"> </v>
      </c>
      <c r="AC27" s="110" t="str">
        <f>UASBN!U26</f>
        <v xml:space="preserve"> </v>
      </c>
      <c r="AD27" s="110" t="str">
        <f>UASBN!V26</f>
        <v xml:space="preserve"> </v>
      </c>
      <c r="AE27" s="110" t="str">
        <f>UASBN!W26</f>
        <v xml:space="preserve"> </v>
      </c>
      <c r="AF27" s="110" t="str">
        <f>UASBN!X26</f>
        <v xml:space="preserve"> </v>
      </c>
      <c r="AG27" s="110" t="str">
        <f>UASBN!Y26</f>
        <v xml:space="preserve"> </v>
      </c>
      <c r="AH27" s="110" t="str">
        <f>UASBN!Z26</f>
        <v xml:space="preserve"> </v>
      </c>
      <c r="AI27" s="110" t="str">
        <f>UASBN!AA26</f>
        <v xml:space="preserve"> </v>
      </c>
      <c r="AJ27" s="110" t="str">
        <f>UASBN!AB26</f>
        <v xml:space="preserve"> </v>
      </c>
      <c r="AK27" s="110" t="str">
        <f>UASBN!AC26</f>
        <v xml:space="preserve"> </v>
      </c>
      <c r="AL27" s="110" t="str">
        <f>UASBN!AD26</f>
        <v xml:space="preserve"> </v>
      </c>
      <c r="AM27" s="110" t="str">
        <f>UASBN!AE26</f>
        <v xml:space="preserve"> </v>
      </c>
      <c r="AN27" s="110" t="str">
        <f>UASBN!AF26</f>
        <v xml:space="preserve"> </v>
      </c>
      <c r="AO27" s="110" t="str">
        <f>UASBN!AG26</f>
        <v xml:space="preserve"> </v>
      </c>
      <c r="AP27" s="111" t="str">
        <f t="shared" si="8"/>
        <v xml:space="preserve"> </v>
      </c>
      <c r="AQ27" s="115">
        <f t="shared" si="1"/>
        <v>34</v>
      </c>
      <c r="AR27" s="112">
        <f t="shared" si="2"/>
        <v>0</v>
      </c>
      <c r="AS27" s="115">
        <f t="shared" si="3"/>
        <v>34</v>
      </c>
      <c r="AT27" s="75"/>
      <c r="AU27" s="75"/>
    </row>
    <row r="28" spans="1:47" ht="15.75" customHeight="1" x14ac:dyDescent="0.25">
      <c r="A28" s="101">
        <f>BIODATA!A26</f>
        <v>21</v>
      </c>
      <c r="B28" s="102" t="str">
        <f>BIODATA!C26</f>
        <v>0005947524</v>
      </c>
      <c r="C28" s="103" t="str">
        <f>BIODATA!D26</f>
        <v>021010214</v>
      </c>
      <c r="D28" s="104" t="str">
        <f>BIODATA!E26</f>
        <v xml:space="preserve"> RAVI LESTARI</v>
      </c>
      <c r="E28" s="105" t="str">
        <f>BIODATA!G26</f>
        <v>Akuntansi</v>
      </c>
      <c r="F28" s="106">
        <f>'NILAI UN'!E28</f>
        <v>0</v>
      </c>
      <c r="G28" s="106">
        <f>'NILAI UN'!F28</f>
        <v>0</v>
      </c>
      <c r="H28" s="106">
        <f>'NILAI UN'!G28</f>
        <v>0</v>
      </c>
      <c r="I28" s="106">
        <f>'NILAI UN'!H28</f>
        <v>0</v>
      </c>
      <c r="J28" s="107">
        <f t="shared" si="4"/>
        <v>0</v>
      </c>
      <c r="K28" s="113" t="str">
        <f t="shared" si="5"/>
        <v>Kurang</v>
      </c>
      <c r="L28" s="113" t="str">
        <f t="shared" si="6"/>
        <v>Kurang</v>
      </c>
      <c r="M28" s="113" t="str">
        <f t="shared" si="7"/>
        <v>Kurang</v>
      </c>
      <c r="N28" s="113" t="str">
        <f t="shared" si="9"/>
        <v>Kurang</v>
      </c>
      <c r="O28" s="109" t="str">
        <f>N.SEMISTER!J28</f>
        <v xml:space="preserve"> </v>
      </c>
      <c r="P28" s="109" t="str">
        <f>N.SEMISTER!P28</f>
        <v xml:space="preserve"> </v>
      </c>
      <c r="Q28" s="109" t="str">
        <f>N.SEMISTER!V28</f>
        <v xml:space="preserve"> </v>
      </c>
      <c r="R28" s="109" t="str">
        <f>N.SEMISTER!AB28</f>
        <v xml:space="preserve"> </v>
      </c>
      <c r="S28" s="109" t="str">
        <f>N.SEMISTER!AH28</f>
        <v xml:space="preserve"> </v>
      </c>
      <c r="T28" s="109" t="str">
        <f>N.SEMISTER!AN28</f>
        <v xml:space="preserve"> </v>
      </c>
      <c r="U28" s="109" t="str">
        <f>N.SEMISTER!AT28</f>
        <v xml:space="preserve"> </v>
      </c>
      <c r="V28" s="109" t="str">
        <f>N.SEMISTER!AZ28</f>
        <v xml:space="preserve"> </v>
      </c>
      <c r="W28" s="109" t="str">
        <f>N.SEMISTER!BF28</f>
        <v xml:space="preserve"> </v>
      </c>
      <c r="X28" s="109" t="str">
        <f>N.SEMISTER!BL28</f>
        <v xml:space="preserve"> </v>
      </c>
      <c r="Y28" s="109" t="str">
        <f>N.SEMISTER!BR28</f>
        <v xml:space="preserve"> </v>
      </c>
      <c r="Z28" s="109" t="str">
        <f>N.SEMISTER!BX28</f>
        <v xml:space="preserve"> </v>
      </c>
      <c r="AA28" s="109" t="str">
        <f>N.SEMISTER!CD28</f>
        <v xml:space="preserve"> </v>
      </c>
      <c r="AB28" s="114" t="str">
        <f t="shared" si="0"/>
        <v xml:space="preserve"> </v>
      </c>
      <c r="AC28" s="110" t="str">
        <f>UASBN!U27</f>
        <v xml:space="preserve"> </v>
      </c>
      <c r="AD28" s="110" t="str">
        <f>UASBN!V27</f>
        <v xml:space="preserve"> </v>
      </c>
      <c r="AE28" s="110" t="str">
        <f>UASBN!W27</f>
        <v xml:space="preserve"> </v>
      </c>
      <c r="AF28" s="110" t="str">
        <f>UASBN!X27</f>
        <v xml:space="preserve"> </v>
      </c>
      <c r="AG28" s="110" t="str">
        <f>UASBN!Y27</f>
        <v xml:space="preserve"> </v>
      </c>
      <c r="AH28" s="110" t="str">
        <f>UASBN!Z27</f>
        <v xml:space="preserve"> </v>
      </c>
      <c r="AI28" s="110" t="str">
        <f>UASBN!AA27</f>
        <v xml:space="preserve"> </v>
      </c>
      <c r="AJ28" s="110" t="str">
        <f>UASBN!AB27</f>
        <v xml:space="preserve"> </v>
      </c>
      <c r="AK28" s="110" t="str">
        <f>UASBN!AC27</f>
        <v xml:space="preserve"> </v>
      </c>
      <c r="AL28" s="110" t="str">
        <f>UASBN!AD27</f>
        <v xml:space="preserve"> </v>
      </c>
      <c r="AM28" s="110" t="str">
        <f>UASBN!AE27</f>
        <v xml:space="preserve"> </v>
      </c>
      <c r="AN28" s="110" t="str">
        <f>UASBN!AF27</f>
        <v xml:space="preserve"> </v>
      </c>
      <c r="AO28" s="110" t="str">
        <f>UASBN!AG27</f>
        <v xml:space="preserve"> </v>
      </c>
      <c r="AP28" s="111" t="str">
        <f t="shared" si="8"/>
        <v xml:space="preserve"> </v>
      </c>
      <c r="AQ28" s="115">
        <f t="shared" si="1"/>
        <v>34</v>
      </c>
      <c r="AR28" s="112">
        <f t="shared" si="2"/>
        <v>0</v>
      </c>
      <c r="AS28" s="115">
        <f t="shared" si="3"/>
        <v>34</v>
      </c>
      <c r="AT28" s="75"/>
      <c r="AU28" s="75"/>
    </row>
    <row r="29" spans="1:47" ht="15.75" customHeight="1" x14ac:dyDescent="0.25">
      <c r="A29" s="101">
        <f>BIODATA!A27</f>
        <v>22</v>
      </c>
      <c r="B29" s="102" t="str">
        <f>BIODATA!C27</f>
        <v>9996353412</v>
      </c>
      <c r="C29" s="103" t="str">
        <f>BIODATA!D27</f>
        <v>021010223</v>
      </c>
      <c r="D29" s="104" t="str">
        <f>BIODATA!E27</f>
        <v xml:space="preserve"> RETNO KARTIKA</v>
      </c>
      <c r="E29" s="105" t="str">
        <f>BIODATA!G27</f>
        <v>Akuntansi</v>
      </c>
      <c r="F29" s="106">
        <f>'NILAI UN'!E29</f>
        <v>80</v>
      </c>
      <c r="G29" s="106">
        <f>'NILAI UN'!F29</f>
        <v>40</v>
      </c>
      <c r="H29" s="106">
        <f>'NILAI UN'!G29</f>
        <v>20</v>
      </c>
      <c r="I29" s="106">
        <f>'NILAI UN'!H29</f>
        <v>40</v>
      </c>
      <c r="J29" s="107">
        <f t="shared" si="4"/>
        <v>180</v>
      </c>
      <c r="K29" s="113" t="str">
        <f t="shared" si="5"/>
        <v>Baik</v>
      </c>
      <c r="L29" s="113" t="str">
        <f t="shared" si="6"/>
        <v>Kurang</v>
      </c>
      <c r="M29" s="113" t="str">
        <f t="shared" si="7"/>
        <v>Kurang</v>
      </c>
      <c r="N29" s="113" t="str">
        <f t="shared" si="9"/>
        <v>Kurang</v>
      </c>
      <c r="O29" s="109" t="str">
        <f>N.SEMISTER!J29</f>
        <v xml:space="preserve"> </v>
      </c>
      <c r="P29" s="109" t="str">
        <f>N.SEMISTER!P29</f>
        <v xml:space="preserve"> </v>
      </c>
      <c r="Q29" s="109" t="str">
        <f>N.SEMISTER!V29</f>
        <v xml:space="preserve"> </v>
      </c>
      <c r="R29" s="109" t="str">
        <f>N.SEMISTER!AB29</f>
        <v xml:space="preserve"> </v>
      </c>
      <c r="S29" s="109" t="str">
        <f>N.SEMISTER!AH29</f>
        <v xml:space="preserve"> </v>
      </c>
      <c r="T29" s="109" t="str">
        <f>N.SEMISTER!AN29</f>
        <v xml:space="preserve"> </v>
      </c>
      <c r="U29" s="109" t="str">
        <f>N.SEMISTER!AT29</f>
        <v xml:space="preserve"> </v>
      </c>
      <c r="V29" s="109" t="str">
        <f>N.SEMISTER!AZ29</f>
        <v xml:space="preserve"> </v>
      </c>
      <c r="W29" s="109" t="str">
        <f>N.SEMISTER!BF29</f>
        <v xml:space="preserve"> </v>
      </c>
      <c r="X29" s="109" t="str">
        <f>N.SEMISTER!BL29</f>
        <v xml:space="preserve"> </v>
      </c>
      <c r="Y29" s="109" t="str">
        <f>N.SEMISTER!BR29</f>
        <v xml:space="preserve"> </v>
      </c>
      <c r="Z29" s="109" t="str">
        <f>N.SEMISTER!BX29</f>
        <v xml:space="preserve"> </v>
      </c>
      <c r="AA29" s="109" t="str">
        <f>N.SEMISTER!CD29</f>
        <v xml:space="preserve"> </v>
      </c>
      <c r="AB29" s="114" t="str">
        <f t="shared" si="0"/>
        <v xml:space="preserve"> </v>
      </c>
      <c r="AC29" s="110" t="str">
        <f>UASBN!U28</f>
        <v xml:space="preserve"> </v>
      </c>
      <c r="AD29" s="110" t="str">
        <f>UASBN!V28</f>
        <v xml:space="preserve"> </v>
      </c>
      <c r="AE29" s="110" t="str">
        <f>UASBN!W28</f>
        <v xml:space="preserve"> </v>
      </c>
      <c r="AF29" s="110" t="str">
        <f>UASBN!X28</f>
        <v xml:space="preserve"> </v>
      </c>
      <c r="AG29" s="110" t="str">
        <f>UASBN!Y28</f>
        <v xml:space="preserve"> </v>
      </c>
      <c r="AH29" s="110" t="str">
        <f>UASBN!Z28</f>
        <v xml:space="preserve"> </v>
      </c>
      <c r="AI29" s="110" t="str">
        <f>UASBN!AA28</f>
        <v xml:space="preserve"> </v>
      </c>
      <c r="AJ29" s="110" t="str">
        <f>UASBN!AB28</f>
        <v xml:space="preserve"> </v>
      </c>
      <c r="AK29" s="110" t="str">
        <f>UASBN!AC28</f>
        <v xml:space="preserve"> </v>
      </c>
      <c r="AL29" s="110" t="str">
        <f>UASBN!AD28</f>
        <v xml:space="preserve"> </v>
      </c>
      <c r="AM29" s="110" t="str">
        <f>UASBN!AE28</f>
        <v xml:space="preserve"> </v>
      </c>
      <c r="AN29" s="110" t="str">
        <f>UASBN!AF28</f>
        <v xml:space="preserve"> </v>
      </c>
      <c r="AO29" s="110" t="str">
        <f>UASBN!AG28</f>
        <v xml:space="preserve"> </v>
      </c>
      <c r="AP29" s="111" t="str">
        <f t="shared" si="8"/>
        <v xml:space="preserve"> </v>
      </c>
      <c r="AQ29" s="115">
        <f t="shared" si="1"/>
        <v>12</v>
      </c>
      <c r="AR29" s="112">
        <f t="shared" si="2"/>
        <v>180</v>
      </c>
      <c r="AS29" s="115">
        <f t="shared" si="3"/>
        <v>13</v>
      </c>
      <c r="AT29" s="75"/>
      <c r="AU29" s="75"/>
    </row>
    <row r="30" spans="1:47" ht="15.75" customHeight="1" x14ac:dyDescent="0.25">
      <c r="A30" s="101">
        <f>BIODATA!A28</f>
        <v>23</v>
      </c>
      <c r="B30" s="102" t="str">
        <f>BIODATA!C28</f>
        <v>0005172791</v>
      </c>
      <c r="C30" s="103" t="str">
        <f>BIODATA!D28</f>
        <v>021010232</v>
      </c>
      <c r="D30" s="104" t="str">
        <f>BIODATA!E28</f>
        <v xml:space="preserve"> REZA NASUTION</v>
      </c>
      <c r="E30" s="105" t="str">
        <f>BIODATA!G28</f>
        <v>Akuntansi</v>
      </c>
      <c r="F30" s="106">
        <f>'NILAI UN'!E30</f>
        <v>88</v>
      </c>
      <c r="G30" s="106">
        <f>'NILAI UN'!F30</f>
        <v>44</v>
      </c>
      <c r="H30" s="106">
        <f>'NILAI UN'!G30</f>
        <v>32.5</v>
      </c>
      <c r="I30" s="106">
        <f>'NILAI UN'!H30</f>
        <v>55</v>
      </c>
      <c r="J30" s="107">
        <f t="shared" si="4"/>
        <v>219.5</v>
      </c>
      <c r="K30" s="113" t="str">
        <f t="shared" si="5"/>
        <v>Sangat Baik</v>
      </c>
      <c r="L30" s="113" t="str">
        <f t="shared" si="6"/>
        <v>Kurang</v>
      </c>
      <c r="M30" s="113" t="str">
        <f t="shared" si="7"/>
        <v>Kurang</v>
      </c>
      <c r="N30" s="113" t="str">
        <f t="shared" si="9"/>
        <v>Kurang</v>
      </c>
      <c r="O30" s="109" t="str">
        <f>N.SEMISTER!J30</f>
        <v xml:space="preserve"> </v>
      </c>
      <c r="P30" s="109" t="str">
        <f>N.SEMISTER!P30</f>
        <v xml:space="preserve"> </v>
      </c>
      <c r="Q30" s="109" t="str">
        <f>N.SEMISTER!V30</f>
        <v xml:space="preserve"> </v>
      </c>
      <c r="R30" s="109" t="str">
        <f>N.SEMISTER!AB30</f>
        <v xml:space="preserve"> </v>
      </c>
      <c r="S30" s="109" t="str">
        <f>N.SEMISTER!AH30</f>
        <v xml:space="preserve"> </v>
      </c>
      <c r="T30" s="109" t="str">
        <f>N.SEMISTER!AN30</f>
        <v xml:space="preserve"> </v>
      </c>
      <c r="U30" s="109" t="str">
        <f>N.SEMISTER!AT30</f>
        <v xml:space="preserve"> </v>
      </c>
      <c r="V30" s="109" t="str">
        <f>N.SEMISTER!AZ30</f>
        <v xml:space="preserve"> </v>
      </c>
      <c r="W30" s="109" t="str">
        <f>N.SEMISTER!BF30</f>
        <v xml:space="preserve"> </v>
      </c>
      <c r="X30" s="109" t="str">
        <f>N.SEMISTER!BL30</f>
        <v xml:space="preserve"> </v>
      </c>
      <c r="Y30" s="109" t="str">
        <f>N.SEMISTER!BR30</f>
        <v xml:space="preserve"> </v>
      </c>
      <c r="Z30" s="109" t="str">
        <f>N.SEMISTER!BX30</f>
        <v xml:space="preserve"> </v>
      </c>
      <c r="AA30" s="109" t="str">
        <f>N.SEMISTER!CD30</f>
        <v xml:space="preserve"> </v>
      </c>
      <c r="AB30" s="114" t="str">
        <f t="shared" si="0"/>
        <v xml:space="preserve"> </v>
      </c>
      <c r="AC30" s="110" t="str">
        <f>UASBN!U29</f>
        <v xml:space="preserve"> </v>
      </c>
      <c r="AD30" s="110" t="str">
        <f>UASBN!V29</f>
        <v xml:space="preserve"> </v>
      </c>
      <c r="AE30" s="110" t="str">
        <f>UASBN!W29</f>
        <v xml:space="preserve"> </v>
      </c>
      <c r="AF30" s="110" t="str">
        <f>UASBN!X29</f>
        <v xml:space="preserve"> </v>
      </c>
      <c r="AG30" s="110" t="str">
        <f>UASBN!Y29</f>
        <v xml:space="preserve"> </v>
      </c>
      <c r="AH30" s="110" t="str">
        <f>UASBN!Z29</f>
        <v xml:space="preserve"> </v>
      </c>
      <c r="AI30" s="110" t="str">
        <f>UASBN!AA29</f>
        <v xml:space="preserve"> </v>
      </c>
      <c r="AJ30" s="110" t="str">
        <f>UASBN!AB29</f>
        <v xml:space="preserve"> </v>
      </c>
      <c r="AK30" s="110" t="str">
        <f>UASBN!AC29</f>
        <v xml:space="preserve"> </v>
      </c>
      <c r="AL30" s="110" t="str">
        <f>UASBN!AD29</f>
        <v xml:space="preserve"> </v>
      </c>
      <c r="AM30" s="110" t="str">
        <f>UASBN!AE29</f>
        <v xml:space="preserve"> </v>
      </c>
      <c r="AN30" s="110" t="str">
        <f>UASBN!AF29</f>
        <v xml:space="preserve"> </v>
      </c>
      <c r="AO30" s="110" t="str">
        <f>UASBN!AG29</f>
        <v xml:space="preserve"> </v>
      </c>
      <c r="AP30" s="111" t="str">
        <f t="shared" si="8"/>
        <v xml:space="preserve"> </v>
      </c>
      <c r="AQ30" s="115">
        <f t="shared" si="1"/>
        <v>3</v>
      </c>
      <c r="AR30" s="112">
        <f t="shared" si="2"/>
        <v>219.5</v>
      </c>
      <c r="AS30" s="115">
        <f t="shared" si="3"/>
        <v>4</v>
      </c>
      <c r="AT30" s="75"/>
      <c r="AU30" s="75"/>
    </row>
    <row r="31" spans="1:47" ht="15.75" customHeight="1" x14ac:dyDescent="0.25">
      <c r="A31" s="101">
        <f>BIODATA!A29</f>
        <v>24</v>
      </c>
      <c r="B31" s="102" t="str">
        <f>BIODATA!C29</f>
        <v>9989607439</v>
      </c>
      <c r="C31" s="103" t="str">
        <f>BIODATA!D29</f>
        <v>021010249</v>
      </c>
      <c r="D31" s="104" t="str">
        <f>BIODATA!E29</f>
        <v xml:space="preserve"> RIYAN SAPUTRA</v>
      </c>
      <c r="E31" s="105" t="str">
        <f>BIODATA!G29</f>
        <v>Akuntansi</v>
      </c>
      <c r="F31" s="106">
        <f>'NILAI UN'!E31</f>
        <v>84</v>
      </c>
      <c r="G31" s="106">
        <f>'NILAI UN'!F31</f>
        <v>46</v>
      </c>
      <c r="H31" s="106">
        <f>'NILAI UN'!G31</f>
        <v>37.5</v>
      </c>
      <c r="I31" s="106">
        <f>'NILAI UN'!H31</f>
        <v>50</v>
      </c>
      <c r="J31" s="107">
        <f t="shared" si="4"/>
        <v>217.5</v>
      </c>
      <c r="K31" s="113" t="str">
        <f t="shared" si="5"/>
        <v>Baik</v>
      </c>
      <c r="L31" s="113" t="str">
        <f t="shared" si="6"/>
        <v>Kurang</v>
      </c>
      <c r="M31" s="113" t="str">
        <f t="shared" si="7"/>
        <v>Kurang</v>
      </c>
      <c r="N31" s="113" t="str">
        <f t="shared" si="9"/>
        <v>Kurang</v>
      </c>
      <c r="O31" s="109" t="str">
        <f>N.SEMISTER!J31</f>
        <v xml:space="preserve"> </v>
      </c>
      <c r="P31" s="109" t="str">
        <f>N.SEMISTER!P31</f>
        <v xml:space="preserve"> </v>
      </c>
      <c r="Q31" s="109" t="str">
        <f>N.SEMISTER!V31</f>
        <v xml:space="preserve"> </v>
      </c>
      <c r="R31" s="109" t="str">
        <f>N.SEMISTER!AB31</f>
        <v xml:space="preserve"> </v>
      </c>
      <c r="S31" s="109" t="str">
        <f>N.SEMISTER!AH31</f>
        <v xml:space="preserve"> </v>
      </c>
      <c r="T31" s="109" t="str">
        <f>N.SEMISTER!AN31</f>
        <v xml:space="preserve"> </v>
      </c>
      <c r="U31" s="109" t="str">
        <f>N.SEMISTER!AT31</f>
        <v xml:space="preserve"> </v>
      </c>
      <c r="V31" s="109" t="str">
        <f>N.SEMISTER!AZ31</f>
        <v xml:space="preserve"> </v>
      </c>
      <c r="W31" s="109" t="str">
        <f>N.SEMISTER!BF31</f>
        <v xml:space="preserve"> </v>
      </c>
      <c r="X31" s="109" t="str">
        <f>N.SEMISTER!BL31</f>
        <v xml:space="preserve"> </v>
      </c>
      <c r="Y31" s="109" t="str">
        <f>N.SEMISTER!BR31</f>
        <v xml:space="preserve"> </v>
      </c>
      <c r="Z31" s="109" t="str">
        <f>N.SEMISTER!BX31</f>
        <v xml:space="preserve"> </v>
      </c>
      <c r="AA31" s="109" t="str">
        <f>N.SEMISTER!CD31</f>
        <v xml:space="preserve"> </v>
      </c>
      <c r="AB31" s="114" t="str">
        <f t="shared" si="0"/>
        <v xml:space="preserve"> </v>
      </c>
      <c r="AC31" s="110" t="str">
        <f>UASBN!U30</f>
        <v xml:space="preserve"> </v>
      </c>
      <c r="AD31" s="110" t="str">
        <f>UASBN!V30</f>
        <v xml:space="preserve"> </v>
      </c>
      <c r="AE31" s="110" t="str">
        <f>UASBN!W30</f>
        <v xml:space="preserve"> </v>
      </c>
      <c r="AF31" s="110" t="str">
        <f>UASBN!X30</f>
        <v xml:space="preserve"> </v>
      </c>
      <c r="AG31" s="110" t="str">
        <f>UASBN!Y30</f>
        <v xml:space="preserve"> </v>
      </c>
      <c r="AH31" s="110" t="str">
        <f>UASBN!Z30</f>
        <v xml:space="preserve"> </v>
      </c>
      <c r="AI31" s="110" t="str">
        <f>UASBN!AA30</f>
        <v xml:space="preserve"> </v>
      </c>
      <c r="AJ31" s="110" t="str">
        <f>UASBN!AB30</f>
        <v xml:space="preserve"> </v>
      </c>
      <c r="AK31" s="110" t="str">
        <f>UASBN!AC30</f>
        <v xml:space="preserve"> </v>
      </c>
      <c r="AL31" s="110" t="str">
        <f>UASBN!AD30</f>
        <v xml:space="preserve"> </v>
      </c>
      <c r="AM31" s="110" t="str">
        <f>UASBN!AE30</f>
        <v xml:space="preserve"> </v>
      </c>
      <c r="AN31" s="110" t="str">
        <f>UASBN!AF30</f>
        <v xml:space="preserve"> </v>
      </c>
      <c r="AO31" s="110" t="str">
        <f>UASBN!AG30</f>
        <v xml:space="preserve"> </v>
      </c>
      <c r="AP31" s="111" t="str">
        <f t="shared" si="8"/>
        <v xml:space="preserve"> </v>
      </c>
      <c r="AQ31" s="115">
        <f t="shared" si="1"/>
        <v>4</v>
      </c>
      <c r="AR31" s="112">
        <f t="shared" si="2"/>
        <v>217.5</v>
      </c>
      <c r="AS31" s="115">
        <f t="shared" si="3"/>
        <v>5</v>
      </c>
      <c r="AT31" s="75"/>
      <c r="AU31" s="75"/>
    </row>
    <row r="32" spans="1:47" ht="15.75" customHeight="1" x14ac:dyDescent="0.25">
      <c r="A32" s="101">
        <f>BIODATA!A30</f>
        <v>25</v>
      </c>
      <c r="B32" s="102" t="str">
        <f>BIODATA!C30</f>
        <v>0005175502</v>
      </c>
      <c r="C32" s="103" t="str">
        <f>BIODATA!D30</f>
        <v>021010258</v>
      </c>
      <c r="D32" s="104" t="str">
        <f>BIODATA!E30</f>
        <v xml:space="preserve"> ROBIN YOGA SAPUTRA</v>
      </c>
      <c r="E32" s="105" t="str">
        <f>BIODATA!G30</f>
        <v>Akuntansi</v>
      </c>
      <c r="F32" s="106">
        <f>'NILAI UN'!E32</f>
        <v>0</v>
      </c>
      <c r="G32" s="106">
        <f>'NILAI UN'!F32</f>
        <v>0</v>
      </c>
      <c r="H32" s="106">
        <f>'NILAI UN'!G32</f>
        <v>0</v>
      </c>
      <c r="I32" s="106">
        <f>'NILAI UN'!H32</f>
        <v>0</v>
      </c>
      <c r="J32" s="107">
        <f t="shared" si="4"/>
        <v>0</v>
      </c>
      <c r="K32" s="113" t="str">
        <f t="shared" si="5"/>
        <v>Kurang</v>
      </c>
      <c r="L32" s="113" t="str">
        <f t="shared" si="6"/>
        <v>Kurang</v>
      </c>
      <c r="M32" s="113" t="str">
        <f t="shared" si="7"/>
        <v>Kurang</v>
      </c>
      <c r="N32" s="113" t="str">
        <f t="shared" si="9"/>
        <v>Kurang</v>
      </c>
      <c r="O32" s="109" t="str">
        <f>N.SEMISTER!J32</f>
        <v xml:space="preserve"> </v>
      </c>
      <c r="P32" s="109" t="str">
        <f>N.SEMISTER!P32</f>
        <v xml:space="preserve"> </v>
      </c>
      <c r="Q32" s="109" t="str">
        <f>N.SEMISTER!V32</f>
        <v xml:space="preserve"> </v>
      </c>
      <c r="R32" s="109" t="str">
        <f>N.SEMISTER!AB32</f>
        <v xml:space="preserve"> </v>
      </c>
      <c r="S32" s="109" t="str">
        <f>N.SEMISTER!AH32</f>
        <v xml:space="preserve"> </v>
      </c>
      <c r="T32" s="109" t="str">
        <f>N.SEMISTER!AN32</f>
        <v xml:space="preserve"> </v>
      </c>
      <c r="U32" s="109" t="str">
        <f>N.SEMISTER!AT32</f>
        <v xml:space="preserve"> </v>
      </c>
      <c r="V32" s="109" t="str">
        <f>N.SEMISTER!AZ32</f>
        <v xml:space="preserve"> </v>
      </c>
      <c r="W32" s="109" t="str">
        <f>N.SEMISTER!BF32</f>
        <v xml:space="preserve"> </v>
      </c>
      <c r="X32" s="109" t="str">
        <f>N.SEMISTER!BL32</f>
        <v xml:space="preserve"> </v>
      </c>
      <c r="Y32" s="109" t="str">
        <f>N.SEMISTER!BR32</f>
        <v xml:space="preserve"> </v>
      </c>
      <c r="Z32" s="109" t="str">
        <f>N.SEMISTER!BX32</f>
        <v xml:space="preserve"> </v>
      </c>
      <c r="AA32" s="109" t="str">
        <f>N.SEMISTER!CD32</f>
        <v xml:space="preserve"> </v>
      </c>
      <c r="AB32" s="114" t="str">
        <f t="shared" si="0"/>
        <v xml:space="preserve"> </v>
      </c>
      <c r="AC32" s="110" t="str">
        <f>UASBN!U31</f>
        <v xml:space="preserve"> </v>
      </c>
      <c r="AD32" s="110" t="str">
        <f>UASBN!V31</f>
        <v xml:space="preserve"> </v>
      </c>
      <c r="AE32" s="110" t="str">
        <f>UASBN!W31</f>
        <v xml:space="preserve"> </v>
      </c>
      <c r="AF32" s="110" t="str">
        <f>UASBN!X31</f>
        <v xml:space="preserve"> </v>
      </c>
      <c r="AG32" s="110" t="str">
        <f>UASBN!Y31</f>
        <v xml:space="preserve"> </v>
      </c>
      <c r="AH32" s="110" t="str">
        <f>UASBN!Z31</f>
        <v xml:space="preserve"> </v>
      </c>
      <c r="AI32" s="110" t="str">
        <f>UASBN!AA31</f>
        <v xml:space="preserve"> </v>
      </c>
      <c r="AJ32" s="110" t="str">
        <f>UASBN!AB31</f>
        <v xml:space="preserve"> </v>
      </c>
      <c r="AK32" s="110" t="str">
        <f>UASBN!AC31</f>
        <v xml:space="preserve"> </v>
      </c>
      <c r="AL32" s="110" t="str">
        <f>UASBN!AD31</f>
        <v xml:space="preserve"> </v>
      </c>
      <c r="AM32" s="110" t="str">
        <f>UASBN!AE31</f>
        <v xml:space="preserve"> </v>
      </c>
      <c r="AN32" s="110" t="str">
        <f>UASBN!AF31</f>
        <v xml:space="preserve"> </v>
      </c>
      <c r="AO32" s="110" t="str">
        <f>UASBN!AG31</f>
        <v xml:space="preserve"> </v>
      </c>
      <c r="AP32" s="111" t="str">
        <f t="shared" si="8"/>
        <v xml:space="preserve"> </v>
      </c>
      <c r="AQ32" s="115">
        <f t="shared" si="1"/>
        <v>34</v>
      </c>
      <c r="AR32" s="112">
        <f t="shared" si="2"/>
        <v>0</v>
      </c>
      <c r="AS32" s="115">
        <f t="shared" si="3"/>
        <v>34</v>
      </c>
      <c r="AT32" s="75"/>
      <c r="AU32" s="75"/>
    </row>
    <row r="33" spans="1:47" ht="15.75" customHeight="1" x14ac:dyDescent="0.25">
      <c r="A33" s="101">
        <f>BIODATA!A31</f>
        <v>26</v>
      </c>
      <c r="B33" s="102" t="str">
        <f>BIODATA!C31</f>
        <v>0008445288</v>
      </c>
      <c r="C33" s="103" t="str">
        <f>BIODATA!D31</f>
        <v>021010267</v>
      </c>
      <c r="D33" s="104" t="str">
        <f>BIODATA!E31</f>
        <v xml:space="preserve"> ROSELIA PUTRI LESTARI</v>
      </c>
      <c r="E33" s="105" t="str">
        <f>BIODATA!G31</f>
        <v>Akuntansi</v>
      </c>
      <c r="F33" s="106">
        <f>'NILAI UN'!E33</f>
        <v>82</v>
      </c>
      <c r="G33" s="106">
        <f>'NILAI UN'!F33</f>
        <v>32</v>
      </c>
      <c r="H33" s="106">
        <f>'NILAI UN'!G33</f>
        <v>37.5</v>
      </c>
      <c r="I33" s="106">
        <f>'NILAI UN'!H33</f>
        <v>57.5</v>
      </c>
      <c r="J33" s="107">
        <f t="shared" si="4"/>
        <v>209</v>
      </c>
      <c r="K33" s="113" t="str">
        <f t="shared" si="5"/>
        <v>Baik</v>
      </c>
      <c r="L33" s="113" t="str">
        <f t="shared" si="6"/>
        <v>Kurang</v>
      </c>
      <c r="M33" s="113" t="str">
        <f t="shared" si="7"/>
        <v>Kurang</v>
      </c>
      <c r="N33" s="113" t="str">
        <f t="shared" si="9"/>
        <v>Cukup</v>
      </c>
      <c r="O33" s="109" t="str">
        <f>N.SEMISTER!J33</f>
        <v xml:space="preserve"> </v>
      </c>
      <c r="P33" s="109" t="str">
        <f>N.SEMISTER!P33</f>
        <v xml:space="preserve"> </v>
      </c>
      <c r="Q33" s="109" t="str">
        <f>N.SEMISTER!V33</f>
        <v xml:space="preserve"> </v>
      </c>
      <c r="R33" s="109" t="str">
        <f>N.SEMISTER!AB33</f>
        <v xml:space="preserve"> </v>
      </c>
      <c r="S33" s="109" t="str">
        <f>N.SEMISTER!AH33</f>
        <v xml:space="preserve"> </v>
      </c>
      <c r="T33" s="109" t="str">
        <f>N.SEMISTER!AN33</f>
        <v xml:space="preserve"> </v>
      </c>
      <c r="U33" s="109" t="str">
        <f>N.SEMISTER!AT33</f>
        <v xml:space="preserve"> </v>
      </c>
      <c r="V33" s="109" t="str">
        <f>N.SEMISTER!AZ33</f>
        <v xml:space="preserve"> </v>
      </c>
      <c r="W33" s="109" t="str">
        <f>N.SEMISTER!BF33</f>
        <v xml:space="preserve"> </v>
      </c>
      <c r="X33" s="109" t="str">
        <f>N.SEMISTER!BL33</f>
        <v xml:space="preserve"> </v>
      </c>
      <c r="Y33" s="109" t="str">
        <f>N.SEMISTER!BR33</f>
        <v xml:space="preserve"> </v>
      </c>
      <c r="Z33" s="109" t="str">
        <f>N.SEMISTER!BX33</f>
        <v xml:space="preserve"> </v>
      </c>
      <c r="AA33" s="109" t="str">
        <f>N.SEMISTER!CD33</f>
        <v xml:space="preserve"> </v>
      </c>
      <c r="AB33" s="114" t="str">
        <f t="shared" si="0"/>
        <v xml:space="preserve"> </v>
      </c>
      <c r="AC33" s="110" t="str">
        <f>UASBN!U32</f>
        <v xml:space="preserve"> </v>
      </c>
      <c r="AD33" s="110" t="str">
        <f>UASBN!V32</f>
        <v xml:space="preserve"> </v>
      </c>
      <c r="AE33" s="110" t="str">
        <f>UASBN!W32</f>
        <v xml:space="preserve"> </v>
      </c>
      <c r="AF33" s="110" t="str">
        <f>UASBN!X32</f>
        <v xml:space="preserve"> </v>
      </c>
      <c r="AG33" s="110" t="str">
        <f>UASBN!Y32</f>
        <v xml:space="preserve"> </v>
      </c>
      <c r="AH33" s="110" t="str">
        <f>UASBN!Z32</f>
        <v xml:space="preserve"> </v>
      </c>
      <c r="AI33" s="110" t="str">
        <f>UASBN!AA32</f>
        <v xml:space="preserve"> </v>
      </c>
      <c r="AJ33" s="110" t="str">
        <f>UASBN!AB32</f>
        <v xml:space="preserve"> </v>
      </c>
      <c r="AK33" s="110" t="str">
        <f>UASBN!AC32</f>
        <v xml:space="preserve"> </v>
      </c>
      <c r="AL33" s="110" t="str">
        <f>UASBN!AD32</f>
        <v xml:space="preserve"> </v>
      </c>
      <c r="AM33" s="110" t="str">
        <f>UASBN!AE32</f>
        <v xml:space="preserve"> </v>
      </c>
      <c r="AN33" s="110" t="str">
        <f>UASBN!AF32</f>
        <v xml:space="preserve"> </v>
      </c>
      <c r="AO33" s="110" t="str">
        <f>UASBN!AG32</f>
        <v xml:space="preserve"> </v>
      </c>
      <c r="AP33" s="111" t="str">
        <f t="shared" si="8"/>
        <v xml:space="preserve"> </v>
      </c>
      <c r="AQ33" s="115">
        <f t="shared" si="1"/>
        <v>5</v>
      </c>
      <c r="AR33" s="112">
        <f t="shared" si="2"/>
        <v>209</v>
      </c>
      <c r="AS33" s="115">
        <f t="shared" si="3"/>
        <v>6</v>
      </c>
      <c r="AT33" s="75"/>
      <c r="AU33" s="75"/>
    </row>
    <row r="34" spans="1:47" ht="15.75" customHeight="1" x14ac:dyDescent="0.25">
      <c r="A34" s="101">
        <f>BIODATA!A32</f>
        <v>27</v>
      </c>
      <c r="B34" s="102" t="str">
        <f>BIODATA!C32</f>
        <v>0008844664</v>
      </c>
      <c r="C34" s="103" t="str">
        <f>BIODATA!D32</f>
        <v>021010276</v>
      </c>
      <c r="D34" s="104" t="str">
        <f>BIODATA!E32</f>
        <v xml:space="preserve"> SINDI NADIA</v>
      </c>
      <c r="E34" s="105" t="str">
        <f>BIODATA!G32</f>
        <v>Akuntansi</v>
      </c>
      <c r="F34" s="106">
        <f>'NILAI UN'!E34</f>
        <v>84</v>
      </c>
      <c r="G34" s="106">
        <f>'NILAI UN'!F34</f>
        <v>28</v>
      </c>
      <c r="H34" s="106">
        <f>'NILAI UN'!G34</f>
        <v>30</v>
      </c>
      <c r="I34" s="106">
        <f>'NILAI UN'!H34</f>
        <v>47.5</v>
      </c>
      <c r="J34" s="107">
        <f t="shared" si="4"/>
        <v>189.5</v>
      </c>
      <c r="K34" s="113" t="str">
        <f t="shared" si="5"/>
        <v>Baik</v>
      </c>
      <c r="L34" s="113" t="str">
        <f t="shared" si="6"/>
        <v>Kurang</v>
      </c>
      <c r="M34" s="113" t="str">
        <f t="shared" si="7"/>
        <v>Kurang</v>
      </c>
      <c r="N34" s="113" t="str">
        <f t="shared" si="9"/>
        <v>Kurang</v>
      </c>
      <c r="O34" s="109" t="str">
        <f>N.SEMISTER!J34</f>
        <v xml:space="preserve"> </v>
      </c>
      <c r="P34" s="109" t="str">
        <f>N.SEMISTER!P34</f>
        <v xml:space="preserve"> </v>
      </c>
      <c r="Q34" s="109" t="str">
        <f>N.SEMISTER!V34</f>
        <v xml:space="preserve"> </v>
      </c>
      <c r="R34" s="109" t="str">
        <f>N.SEMISTER!AB34</f>
        <v xml:space="preserve"> </v>
      </c>
      <c r="S34" s="109" t="str">
        <f>N.SEMISTER!AH34</f>
        <v xml:space="preserve"> </v>
      </c>
      <c r="T34" s="109" t="str">
        <f>N.SEMISTER!AN34</f>
        <v xml:space="preserve"> </v>
      </c>
      <c r="U34" s="109" t="str">
        <f>N.SEMISTER!AT34</f>
        <v xml:space="preserve"> </v>
      </c>
      <c r="V34" s="109" t="str">
        <f>N.SEMISTER!AZ34</f>
        <v xml:space="preserve"> </v>
      </c>
      <c r="W34" s="109" t="str">
        <f>N.SEMISTER!BF34</f>
        <v xml:space="preserve"> </v>
      </c>
      <c r="X34" s="109" t="str">
        <f>N.SEMISTER!BL34</f>
        <v xml:space="preserve"> </v>
      </c>
      <c r="Y34" s="109" t="str">
        <f>N.SEMISTER!BR34</f>
        <v xml:space="preserve"> </v>
      </c>
      <c r="Z34" s="109" t="str">
        <f>N.SEMISTER!BX34</f>
        <v xml:space="preserve"> </v>
      </c>
      <c r="AA34" s="109" t="str">
        <f>N.SEMISTER!CD34</f>
        <v xml:space="preserve"> </v>
      </c>
      <c r="AB34" s="114" t="str">
        <f t="shared" si="0"/>
        <v xml:space="preserve"> </v>
      </c>
      <c r="AC34" s="110" t="str">
        <f>UASBN!U33</f>
        <v xml:space="preserve"> </v>
      </c>
      <c r="AD34" s="110" t="str">
        <f>UASBN!V33</f>
        <v xml:space="preserve"> </v>
      </c>
      <c r="AE34" s="110" t="str">
        <f>UASBN!W33</f>
        <v xml:space="preserve"> </v>
      </c>
      <c r="AF34" s="110" t="str">
        <f>UASBN!X33</f>
        <v xml:space="preserve"> </v>
      </c>
      <c r="AG34" s="110" t="str">
        <f>UASBN!Y33</f>
        <v xml:space="preserve"> </v>
      </c>
      <c r="AH34" s="110" t="str">
        <f>UASBN!Z33</f>
        <v xml:space="preserve"> </v>
      </c>
      <c r="AI34" s="110" t="str">
        <f>UASBN!AA33</f>
        <v xml:space="preserve"> </v>
      </c>
      <c r="AJ34" s="110" t="str">
        <f>UASBN!AB33</f>
        <v xml:space="preserve"> </v>
      </c>
      <c r="AK34" s="110" t="str">
        <f>UASBN!AC33</f>
        <v xml:space="preserve"> </v>
      </c>
      <c r="AL34" s="110" t="str">
        <f>UASBN!AD33</f>
        <v xml:space="preserve"> </v>
      </c>
      <c r="AM34" s="110" t="str">
        <f>UASBN!AE33</f>
        <v xml:space="preserve"> </v>
      </c>
      <c r="AN34" s="110" t="str">
        <f>UASBN!AF33</f>
        <v xml:space="preserve"> </v>
      </c>
      <c r="AO34" s="110" t="str">
        <f>UASBN!AG33</f>
        <v xml:space="preserve"> </v>
      </c>
      <c r="AP34" s="111" t="str">
        <f t="shared" si="8"/>
        <v xml:space="preserve"> </v>
      </c>
      <c r="AQ34" s="115">
        <f t="shared" si="1"/>
        <v>8</v>
      </c>
      <c r="AR34" s="112">
        <f t="shared" si="2"/>
        <v>189.5</v>
      </c>
      <c r="AS34" s="115">
        <f t="shared" si="3"/>
        <v>9</v>
      </c>
      <c r="AT34" s="75"/>
      <c r="AU34" s="75"/>
    </row>
    <row r="35" spans="1:47" ht="15.75" customHeight="1" x14ac:dyDescent="0.25">
      <c r="A35" s="101">
        <f>BIODATA!A33</f>
        <v>28</v>
      </c>
      <c r="B35" s="102" t="str">
        <f>BIODATA!C33</f>
        <v>0008947785</v>
      </c>
      <c r="C35" s="103" t="str">
        <f>BIODATA!D33</f>
        <v>021010285</v>
      </c>
      <c r="D35" s="104" t="str">
        <f>BIODATA!E33</f>
        <v xml:space="preserve"> SITI HUMAIROH</v>
      </c>
      <c r="E35" s="105" t="str">
        <f>BIODATA!G33</f>
        <v>Akuntansi</v>
      </c>
      <c r="F35" s="106">
        <f>'NILAI UN'!E35</f>
        <v>0</v>
      </c>
      <c r="G35" s="106">
        <f>'NILAI UN'!F35</f>
        <v>0</v>
      </c>
      <c r="H35" s="106">
        <f>'NILAI UN'!G35</f>
        <v>0</v>
      </c>
      <c r="I35" s="106">
        <f>'NILAI UN'!H35</f>
        <v>0</v>
      </c>
      <c r="J35" s="107">
        <f t="shared" si="4"/>
        <v>0</v>
      </c>
      <c r="K35" s="113" t="str">
        <f t="shared" si="5"/>
        <v>Kurang</v>
      </c>
      <c r="L35" s="113" t="str">
        <f t="shared" si="6"/>
        <v>Kurang</v>
      </c>
      <c r="M35" s="113" t="str">
        <f t="shared" si="7"/>
        <v>Kurang</v>
      </c>
      <c r="N35" s="113" t="str">
        <f t="shared" si="9"/>
        <v>Kurang</v>
      </c>
      <c r="O35" s="109" t="str">
        <f>N.SEMISTER!J35</f>
        <v xml:space="preserve"> </v>
      </c>
      <c r="P35" s="109" t="str">
        <f>N.SEMISTER!P35</f>
        <v xml:space="preserve"> </v>
      </c>
      <c r="Q35" s="109" t="str">
        <f>N.SEMISTER!V35</f>
        <v xml:space="preserve"> </v>
      </c>
      <c r="R35" s="109" t="str">
        <f>N.SEMISTER!AB35</f>
        <v xml:space="preserve"> </v>
      </c>
      <c r="S35" s="109" t="str">
        <f>N.SEMISTER!AH35</f>
        <v xml:space="preserve"> </v>
      </c>
      <c r="T35" s="109" t="str">
        <f>N.SEMISTER!AN35</f>
        <v xml:space="preserve"> </v>
      </c>
      <c r="U35" s="109" t="str">
        <f>N.SEMISTER!AT35</f>
        <v xml:space="preserve"> </v>
      </c>
      <c r="V35" s="109" t="str">
        <f>N.SEMISTER!AZ35</f>
        <v xml:space="preserve"> </v>
      </c>
      <c r="W35" s="109" t="str">
        <f>N.SEMISTER!BF35</f>
        <v xml:space="preserve"> </v>
      </c>
      <c r="X35" s="109" t="str">
        <f>N.SEMISTER!BL35</f>
        <v xml:space="preserve"> </v>
      </c>
      <c r="Y35" s="109" t="str">
        <f>N.SEMISTER!BR35</f>
        <v xml:space="preserve"> </v>
      </c>
      <c r="Z35" s="109" t="str">
        <f>N.SEMISTER!BX35</f>
        <v xml:space="preserve"> </v>
      </c>
      <c r="AA35" s="109" t="str">
        <f>N.SEMISTER!CD35</f>
        <v xml:space="preserve"> </v>
      </c>
      <c r="AB35" s="114" t="str">
        <f t="shared" si="0"/>
        <v xml:space="preserve"> </v>
      </c>
      <c r="AC35" s="110" t="str">
        <f>UASBN!U34</f>
        <v xml:space="preserve"> </v>
      </c>
      <c r="AD35" s="110" t="str">
        <f>UASBN!V34</f>
        <v xml:space="preserve"> </v>
      </c>
      <c r="AE35" s="110" t="str">
        <f>UASBN!W34</f>
        <v xml:space="preserve"> </v>
      </c>
      <c r="AF35" s="110" t="str">
        <f>UASBN!X34</f>
        <v xml:space="preserve"> </v>
      </c>
      <c r="AG35" s="110" t="str">
        <f>UASBN!Y34</f>
        <v xml:space="preserve"> </v>
      </c>
      <c r="AH35" s="110" t="str">
        <f>UASBN!Z34</f>
        <v xml:space="preserve"> </v>
      </c>
      <c r="AI35" s="110" t="str">
        <f>UASBN!AA34</f>
        <v xml:space="preserve"> </v>
      </c>
      <c r="AJ35" s="110" t="str">
        <f>UASBN!AB34</f>
        <v xml:space="preserve"> </v>
      </c>
      <c r="AK35" s="110" t="str">
        <f>UASBN!AC34</f>
        <v xml:space="preserve"> </v>
      </c>
      <c r="AL35" s="110" t="str">
        <f>UASBN!AD34</f>
        <v xml:space="preserve"> </v>
      </c>
      <c r="AM35" s="110" t="str">
        <f>UASBN!AE34</f>
        <v xml:space="preserve"> </v>
      </c>
      <c r="AN35" s="110" t="str">
        <f>UASBN!AF34</f>
        <v xml:space="preserve"> </v>
      </c>
      <c r="AO35" s="110" t="str">
        <f>UASBN!AG34</f>
        <v xml:space="preserve"> </v>
      </c>
      <c r="AP35" s="111" t="str">
        <f t="shared" si="8"/>
        <v xml:space="preserve"> </v>
      </c>
      <c r="AQ35" s="115">
        <f t="shared" si="1"/>
        <v>34</v>
      </c>
      <c r="AR35" s="112">
        <f t="shared" si="2"/>
        <v>0</v>
      </c>
      <c r="AS35" s="115">
        <f t="shared" si="3"/>
        <v>34</v>
      </c>
      <c r="AT35" s="75"/>
      <c r="AU35" s="75"/>
    </row>
    <row r="36" spans="1:47" ht="15.75" customHeight="1" x14ac:dyDescent="0.25">
      <c r="A36" s="101">
        <f>BIODATA!A34</f>
        <v>29</v>
      </c>
      <c r="B36" s="102" t="str">
        <f>BIODATA!C34</f>
        <v>0001464684</v>
      </c>
      <c r="C36" s="103" t="str">
        <f>BIODATA!D34</f>
        <v>021010294</v>
      </c>
      <c r="D36" s="104" t="str">
        <f>BIODATA!E34</f>
        <v xml:space="preserve"> SLAMET RIYADI</v>
      </c>
      <c r="E36" s="105" t="str">
        <f>BIODATA!G34</f>
        <v>Akuntansi</v>
      </c>
      <c r="F36" s="106">
        <f>'NILAI UN'!E36</f>
        <v>0</v>
      </c>
      <c r="G36" s="106">
        <f>'NILAI UN'!F36</f>
        <v>0</v>
      </c>
      <c r="H36" s="106">
        <f>'NILAI UN'!G36</f>
        <v>0</v>
      </c>
      <c r="I36" s="106">
        <f>'NILAI UN'!H36</f>
        <v>0</v>
      </c>
      <c r="J36" s="107">
        <f t="shared" si="4"/>
        <v>0</v>
      </c>
      <c r="K36" s="113" t="str">
        <f t="shared" si="5"/>
        <v>Kurang</v>
      </c>
      <c r="L36" s="113" t="str">
        <f t="shared" si="6"/>
        <v>Kurang</v>
      </c>
      <c r="M36" s="113" t="str">
        <f t="shared" si="7"/>
        <v>Kurang</v>
      </c>
      <c r="N36" s="113" t="str">
        <f t="shared" si="9"/>
        <v>Kurang</v>
      </c>
      <c r="O36" s="109" t="str">
        <f>N.SEMISTER!J36</f>
        <v xml:space="preserve"> </v>
      </c>
      <c r="P36" s="109" t="str">
        <f>N.SEMISTER!P36</f>
        <v xml:space="preserve"> </v>
      </c>
      <c r="Q36" s="109" t="str">
        <f>N.SEMISTER!V36</f>
        <v xml:space="preserve"> </v>
      </c>
      <c r="R36" s="109" t="str">
        <f>N.SEMISTER!AB36</f>
        <v xml:space="preserve"> </v>
      </c>
      <c r="S36" s="109" t="str">
        <f>N.SEMISTER!AH36</f>
        <v xml:space="preserve"> </v>
      </c>
      <c r="T36" s="109" t="str">
        <f>N.SEMISTER!AN36</f>
        <v xml:space="preserve"> </v>
      </c>
      <c r="U36" s="109" t="str">
        <f>N.SEMISTER!AT36</f>
        <v xml:space="preserve"> </v>
      </c>
      <c r="V36" s="109" t="str">
        <f>N.SEMISTER!AZ36</f>
        <v xml:space="preserve"> </v>
      </c>
      <c r="W36" s="109" t="str">
        <f>N.SEMISTER!BF36</f>
        <v xml:space="preserve"> </v>
      </c>
      <c r="X36" s="109" t="str">
        <f>N.SEMISTER!BL36</f>
        <v xml:space="preserve"> </v>
      </c>
      <c r="Y36" s="109" t="str">
        <f>N.SEMISTER!BR36</f>
        <v xml:space="preserve"> </v>
      </c>
      <c r="Z36" s="109" t="str">
        <f>N.SEMISTER!BX36</f>
        <v xml:space="preserve"> </v>
      </c>
      <c r="AA36" s="109" t="str">
        <f>N.SEMISTER!CD36</f>
        <v xml:space="preserve"> </v>
      </c>
      <c r="AB36" s="114" t="str">
        <f t="shared" si="0"/>
        <v xml:space="preserve"> </v>
      </c>
      <c r="AC36" s="110" t="str">
        <f>UASBN!U35</f>
        <v xml:space="preserve"> </v>
      </c>
      <c r="AD36" s="110" t="str">
        <f>UASBN!V35</f>
        <v xml:space="preserve"> </v>
      </c>
      <c r="AE36" s="110" t="str">
        <f>UASBN!W35</f>
        <v xml:space="preserve"> </v>
      </c>
      <c r="AF36" s="110" t="str">
        <f>UASBN!X35</f>
        <v xml:space="preserve"> </v>
      </c>
      <c r="AG36" s="110" t="str">
        <f>UASBN!Y35</f>
        <v xml:space="preserve"> </v>
      </c>
      <c r="AH36" s="110" t="str">
        <f>UASBN!Z35</f>
        <v xml:space="preserve"> </v>
      </c>
      <c r="AI36" s="110" t="str">
        <f>UASBN!AA35</f>
        <v xml:space="preserve"> </v>
      </c>
      <c r="AJ36" s="110" t="str">
        <f>UASBN!AB35</f>
        <v xml:space="preserve"> </v>
      </c>
      <c r="AK36" s="110" t="str">
        <f>UASBN!AC35</f>
        <v xml:space="preserve"> </v>
      </c>
      <c r="AL36" s="110" t="str">
        <f>UASBN!AD35</f>
        <v xml:space="preserve"> </v>
      </c>
      <c r="AM36" s="110" t="str">
        <f>UASBN!AE35</f>
        <v xml:space="preserve"> </v>
      </c>
      <c r="AN36" s="110" t="str">
        <f>UASBN!AF35</f>
        <v xml:space="preserve"> </v>
      </c>
      <c r="AO36" s="110" t="str">
        <f>UASBN!AG35</f>
        <v xml:space="preserve"> </v>
      </c>
      <c r="AP36" s="111" t="str">
        <f t="shared" si="8"/>
        <v xml:space="preserve"> </v>
      </c>
      <c r="AQ36" s="115">
        <f t="shared" si="1"/>
        <v>34</v>
      </c>
      <c r="AR36" s="112">
        <f t="shared" si="2"/>
        <v>0</v>
      </c>
      <c r="AS36" s="115">
        <f t="shared" si="3"/>
        <v>34</v>
      </c>
      <c r="AT36" s="75"/>
      <c r="AU36" s="75"/>
    </row>
    <row r="37" spans="1:47" ht="15.75" customHeight="1" x14ac:dyDescent="0.25">
      <c r="A37" s="101">
        <f>BIODATA!A35</f>
        <v>30</v>
      </c>
      <c r="B37" s="102" t="str">
        <f>BIODATA!C35</f>
        <v>9991163751</v>
      </c>
      <c r="C37" s="103" t="str">
        <f>BIODATA!D35</f>
        <v>021010303</v>
      </c>
      <c r="D37" s="104" t="str">
        <f>BIODATA!E35</f>
        <v xml:space="preserve"> SUSILAWATI</v>
      </c>
      <c r="E37" s="105" t="str">
        <f>BIODATA!G35</f>
        <v>Akuntansi</v>
      </c>
      <c r="F37" s="106">
        <f>'NILAI UN'!E37</f>
        <v>0</v>
      </c>
      <c r="G37" s="106">
        <f>'NILAI UN'!F37</f>
        <v>0</v>
      </c>
      <c r="H37" s="106">
        <f>'NILAI UN'!G37</f>
        <v>0</v>
      </c>
      <c r="I37" s="106">
        <f>'NILAI UN'!H37</f>
        <v>0</v>
      </c>
      <c r="J37" s="107">
        <f t="shared" si="4"/>
        <v>0</v>
      </c>
      <c r="K37" s="113" t="str">
        <f t="shared" si="5"/>
        <v>Kurang</v>
      </c>
      <c r="L37" s="113" t="str">
        <f t="shared" si="6"/>
        <v>Kurang</v>
      </c>
      <c r="M37" s="113" t="str">
        <f t="shared" si="7"/>
        <v>Kurang</v>
      </c>
      <c r="N37" s="113" t="str">
        <f t="shared" si="9"/>
        <v>Kurang</v>
      </c>
      <c r="O37" s="109" t="str">
        <f>N.SEMISTER!J37</f>
        <v xml:space="preserve"> </v>
      </c>
      <c r="P37" s="109" t="str">
        <f>N.SEMISTER!P37</f>
        <v xml:space="preserve"> </v>
      </c>
      <c r="Q37" s="109" t="str">
        <f>N.SEMISTER!V37</f>
        <v xml:space="preserve"> </v>
      </c>
      <c r="R37" s="109" t="str">
        <f>N.SEMISTER!AB37</f>
        <v xml:space="preserve"> </v>
      </c>
      <c r="S37" s="109" t="str">
        <f>N.SEMISTER!AH37</f>
        <v xml:space="preserve"> </v>
      </c>
      <c r="T37" s="109" t="str">
        <f>N.SEMISTER!AN37</f>
        <v xml:space="preserve"> </v>
      </c>
      <c r="U37" s="109" t="str">
        <f>N.SEMISTER!AT37</f>
        <v xml:space="preserve"> </v>
      </c>
      <c r="V37" s="109" t="str">
        <f>N.SEMISTER!AZ37</f>
        <v xml:space="preserve"> </v>
      </c>
      <c r="W37" s="109" t="str">
        <f>N.SEMISTER!BF37</f>
        <v xml:space="preserve"> </v>
      </c>
      <c r="X37" s="109" t="str">
        <f>N.SEMISTER!BL37</f>
        <v xml:space="preserve"> </v>
      </c>
      <c r="Y37" s="109" t="str">
        <f>N.SEMISTER!BR37</f>
        <v xml:space="preserve"> </v>
      </c>
      <c r="Z37" s="109" t="str">
        <f>N.SEMISTER!BX37</f>
        <v xml:space="preserve"> </v>
      </c>
      <c r="AA37" s="109" t="str">
        <f>N.SEMISTER!CD37</f>
        <v xml:space="preserve"> </v>
      </c>
      <c r="AB37" s="114" t="str">
        <f t="shared" si="0"/>
        <v xml:space="preserve"> </v>
      </c>
      <c r="AC37" s="110" t="str">
        <f>UASBN!U36</f>
        <v xml:space="preserve"> </v>
      </c>
      <c r="AD37" s="110" t="str">
        <f>UASBN!V36</f>
        <v xml:space="preserve"> </v>
      </c>
      <c r="AE37" s="110" t="str">
        <f>UASBN!W36</f>
        <v xml:space="preserve"> </v>
      </c>
      <c r="AF37" s="110" t="str">
        <f>UASBN!X36</f>
        <v xml:space="preserve"> </v>
      </c>
      <c r="AG37" s="110" t="str">
        <f>UASBN!Y36</f>
        <v xml:space="preserve"> </v>
      </c>
      <c r="AH37" s="110" t="str">
        <f>UASBN!Z36</f>
        <v xml:space="preserve"> </v>
      </c>
      <c r="AI37" s="110" t="str">
        <f>UASBN!AA36</f>
        <v xml:space="preserve"> </v>
      </c>
      <c r="AJ37" s="110" t="str">
        <f>UASBN!AB36</f>
        <v xml:space="preserve"> </v>
      </c>
      <c r="AK37" s="110" t="str">
        <f>UASBN!AC36</f>
        <v xml:space="preserve"> </v>
      </c>
      <c r="AL37" s="110" t="str">
        <f>UASBN!AD36</f>
        <v xml:space="preserve"> </v>
      </c>
      <c r="AM37" s="110" t="str">
        <f>UASBN!AE36</f>
        <v xml:space="preserve"> </v>
      </c>
      <c r="AN37" s="110" t="str">
        <f>UASBN!AF36</f>
        <v xml:space="preserve"> </v>
      </c>
      <c r="AO37" s="110" t="str">
        <f>UASBN!AG36</f>
        <v xml:space="preserve"> </v>
      </c>
      <c r="AP37" s="111" t="str">
        <f t="shared" si="8"/>
        <v xml:space="preserve"> </v>
      </c>
      <c r="AQ37" s="115">
        <f t="shared" si="1"/>
        <v>34</v>
      </c>
      <c r="AR37" s="112">
        <f t="shared" si="2"/>
        <v>0</v>
      </c>
      <c r="AS37" s="115">
        <f t="shared" si="3"/>
        <v>34</v>
      </c>
      <c r="AT37" s="75"/>
      <c r="AU37" s="75"/>
    </row>
    <row r="38" spans="1:47" ht="15.75" customHeight="1" x14ac:dyDescent="0.25">
      <c r="A38" s="101">
        <f>BIODATA!A36</f>
        <v>31</v>
      </c>
      <c r="B38" s="102" t="str">
        <f>BIODATA!C36</f>
        <v>0001778677</v>
      </c>
      <c r="C38" s="103" t="str">
        <f>BIODATA!D36</f>
        <v>021010312</v>
      </c>
      <c r="D38" s="104" t="str">
        <f>BIODATA!E36</f>
        <v xml:space="preserve"> ULAN MUSTIKA EMBUN</v>
      </c>
      <c r="E38" s="105" t="str">
        <f>BIODATA!G36</f>
        <v>Akuntansi</v>
      </c>
      <c r="F38" s="106">
        <f>'NILAI UN'!E38</f>
        <v>0</v>
      </c>
      <c r="G38" s="106">
        <f>'NILAI UN'!F38</f>
        <v>0</v>
      </c>
      <c r="H38" s="106">
        <f>'NILAI UN'!G38</f>
        <v>0</v>
      </c>
      <c r="I38" s="106">
        <f>'NILAI UN'!H38</f>
        <v>0</v>
      </c>
      <c r="J38" s="107">
        <f t="shared" si="4"/>
        <v>0</v>
      </c>
      <c r="K38" s="113" t="str">
        <f t="shared" si="5"/>
        <v>Kurang</v>
      </c>
      <c r="L38" s="113" t="str">
        <f t="shared" si="6"/>
        <v>Kurang</v>
      </c>
      <c r="M38" s="113" t="str">
        <f t="shared" si="7"/>
        <v>Kurang</v>
      </c>
      <c r="N38" s="113" t="str">
        <f t="shared" si="9"/>
        <v>Kurang</v>
      </c>
      <c r="O38" s="109" t="str">
        <f>N.SEMISTER!J38</f>
        <v xml:space="preserve"> </v>
      </c>
      <c r="P38" s="109" t="str">
        <f>N.SEMISTER!P38</f>
        <v xml:space="preserve"> </v>
      </c>
      <c r="Q38" s="109" t="str">
        <f>N.SEMISTER!V38</f>
        <v xml:space="preserve"> </v>
      </c>
      <c r="R38" s="109" t="str">
        <f>N.SEMISTER!AB38</f>
        <v xml:space="preserve"> </v>
      </c>
      <c r="S38" s="109" t="str">
        <f>N.SEMISTER!AH38</f>
        <v xml:space="preserve"> </v>
      </c>
      <c r="T38" s="109" t="str">
        <f>N.SEMISTER!AN38</f>
        <v xml:space="preserve"> </v>
      </c>
      <c r="U38" s="109" t="str">
        <f>N.SEMISTER!AT38</f>
        <v xml:space="preserve"> </v>
      </c>
      <c r="V38" s="109" t="str">
        <f>N.SEMISTER!AZ38</f>
        <v xml:space="preserve"> </v>
      </c>
      <c r="W38" s="109" t="str">
        <f>N.SEMISTER!BF38</f>
        <v xml:space="preserve"> </v>
      </c>
      <c r="X38" s="109" t="str">
        <f>N.SEMISTER!BL38</f>
        <v xml:space="preserve"> </v>
      </c>
      <c r="Y38" s="109" t="str">
        <f>N.SEMISTER!BR38</f>
        <v xml:space="preserve"> </v>
      </c>
      <c r="Z38" s="109" t="str">
        <f>N.SEMISTER!BX38</f>
        <v xml:space="preserve"> </v>
      </c>
      <c r="AA38" s="109" t="str">
        <f>N.SEMISTER!CD38</f>
        <v xml:space="preserve"> </v>
      </c>
      <c r="AB38" s="114" t="str">
        <f t="shared" si="0"/>
        <v xml:space="preserve"> </v>
      </c>
      <c r="AC38" s="110" t="str">
        <f>UASBN!U37</f>
        <v xml:space="preserve"> </v>
      </c>
      <c r="AD38" s="110" t="str">
        <f>UASBN!V37</f>
        <v xml:space="preserve"> </v>
      </c>
      <c r="AE38" s="110" t="str">
        <f>UASBN!W37</f>
        <v xml:space="preserve"> </v>
      </c>
      <c r="AF38" s="110" t="str">
        <f>UASBN!X37</f>
        <v xml:space="preserve"> </v>
      </c>
      <c r="AG38" s="110" t="str">
        <f>UASBN!Y37</f>
        <v xml:space="preserve"> </v>
      </c>
      <c r="AH38" s="110" t="str">
        <f>UASBN!Z37</f>
        <v xml:space="preserve"> </v>
      </c>
      <c r="AI38" s="110" t="str">
        <f>UASBN!AA37</f>
        <v xml:space="preserve"> </v>
      </c>
      <c r="AJ38" s="110" t="str">
        <f>UASBN!AB37</f>
        <v xml:space="preserve"> </v>
      </c>
      <c r="AK38" s="110" t="str">
        <f>UASBN!AC37</f>
        <v xml:space="preserve"> </v>
      </c>
      <c r="AL38" s="110" t="str">
        <f>UASBN!AD37</f>
        <v xml:space="preserve"> </v>
      </c>
      <c r="AM38" s="110" t="str">
        <f>UASBN!AE37</f>
        <v xml:space="preserve"> </v>
      </c>
      <c r="AN38" s="110" t="str">
        <f>UASBN!AF37</f>
        <v xml:space="preserve"> </v>
      </c>
      <c r="AO38" s="110" t="str">
        <f>UASBN!AG37</f>
        <v xml:space="preserve"> </v>
      </c>
      <c r="AP38" s="111" t="str">
        <f t="shared" si="8"/>
        <v xml:space="preserve"> </v>
      </c>
      <c r="AQ38" s="115">
        <f t="shared" si="1"/>
        <v>34</v>
      </c>
      <c r="AR38" s="112">
        <f t="shared" si="2"/>
        <v>0</v>
      </c>
      <c r="AS38" s="115">
        <f t="shared" si="3"/>
        <v>34</v>
      </c>
      <c r="AT38" s="75"/>
      <c r="AU38" s="75"/>
    </row>
    <row r="39" spans="1:47" ht="15.75" customHeight="1" x14ac:dyDescent="0.25">
      <c r="A39" s="101">
        <f>BIODATA!A37</f>
        <v>32</v>
      </c>
      <c r="B39" s="102" t="str">
        <f>BIODATA!C37</f>
        <v>9999410774</v>
      </c>
      <c r="C39" s="103" t="str">
        <f>BIODATA!D37</f>
        <v>021010329</v>
      </c>
      <c r="D39" s="104" t="str">
        <f>BIODATA!E37</f>
        <v xml:space="preserve"> YUPING APRIKA</v>
      </c>
      <c r="E39" s="105" t="str">
        <f>BIODATA!G37</f>
        <v>Akuntansi</v>
      </c>
      <c r="F39" s="106">
        <f>'NILAI UN'!E39</f>
        <v>0</v>
      </c>
      <c r="G39" s="106">
        <f>'NILAI UN'!F39</f>
        <v>0</v>
      </c>
      <c r="H39" s="106">
        <f>'NILAI UN'!G39</f>
        <v>0</v>
      </c>
      <c r="I39" s="106">
        <f>'NILAI UN'!H39</f>
        <v>0</v>
      </c>
      <c r="J39" s="107">
        <f t="shared" si="4"/>
        <v>0</v>
      </c>
      <c r="K39" s="113" t="str">
        <f t="shared" si="5"/>
        <v>Kurang</v>
      </c>
      <c r="L39" s="113" t="str">
        <f t="shared" si="6"/>
        <v>Kurang</v>
      </c>
      <c r="M39" s="113" t="str">
        <f t="shared" si="7"/>
        <v>Kurang</v>
      </c>
      <c r="N39" s="113" t="str">
        <f t="shared" si="9"/>
        <v>Kurang</v>
      </c>
      <c r="O39" s="109" t="str">
        <f>N.SEMISTER!J39</f>
        <v xml:space="preserve"> </v>
      </c>
      <c r="P39" s="109" t="str">
        <f>N.SEMISTER!P39</f>
        <v xml:space="preserve"> </v>
      </c>
      <c r="Q39" s="109" t="str">
        <f>N.SEMISTER!V39</f>
        <v xml:space="preserve"> </v>
      </c>
      <c r="R39" s="109" t="str">
        <f>N.SEMISTER!AB39</f>
        <v xml:space="preserve"> </v>
      </c>
      <c r="S39" s="109" t="str">
        <f>N.SEMISTER!AH39</f>
        <v xml:space="preserve"> </v>
      </c>
      <c r="T39" s="109" t="str">
        <f>N.SEMISTER!AN39</f>
        <v xml:space="preserve"> </v>
      </c>
      <c r="U39" s="109" t="str">
        <f>N.SEMISTER!AT39</f>
        <v xml:space="preserve"> </v>
      </c>
      <c r="V39" s="109" t="str">
        <f>N.SEMISTER!AZ39</f>
        <v xml:space="preserve"> </v>
      </c>
      <c r="W39" s="109" t="str">
        <f>N.SEMISTER!BF39</f>
        <v xml:space="preserve"> </v>
      </c>
      <c r="X39" s="109" t="str">
        <f>N.SEMISTER!BL39</f>
        <v xml:space="preserve"> </v>
      </c>
      <c r="Y39" s="109" t="str">
        <f>N.SEMISTER!BR39</f>
        <v xml:space="preserve"> </v>
      </c>
      <c r="Z39" s="109" t="str">
        <f>N.SEMISTER!BX39</f>
        <v xml:space="preserve"> </v>
      </c>
      <c r="AA39" s="109" t="str">
        <f>N.SEMISTER!CD39</f>
        <v xml:space="preserve"> </v>
      </c>
      <c r="AB39" s="114" t="str">
        <f t="shared" si="0"/>
        <v xml:space="preserve"> </v>
      </c>
      <c r="AC39" s="110" t="str">
        <f>UASBN!U38</f>
        <v xml:space="preserve"> </v>
      </c>
      <c r="AD39" s="110" t="str">
        <f>UASBN!V38</f>
        <v xml:space="preserve"> </v>
      </c>
      <c r="AE39" s="110" t="str">
        <f>UASBN!W38</f>
        <v xml:space="preserve"> </v>
      </c>
      <c r="AF39" s="110" t="str">
        <f>UASBN!X38</f>
        <v xml:space="preserve"> </v>
      </c>
      <c r="AG39" s="110" t="str">
        <f>UASBN!Y38</f>
        <v xml:space="preserve"> </v>
      </c>
      <c r="AH39" s="110" t="str">
        <f>UASBN!Z38</f>
        <v xml:space="preserve"> </v>
      </c>
      <c r="AI39" s="110" t="str">
        <f>UASBN!AA38</f>
        <v xml:space="preserve"> </v>
      </c>
      <c r="AJ39" s="110" t="str">
        <f>UASBN!AB38</f>
        <v xml:space="preserve"> </v>
      </c>
      <c r="AK39" s="110" t="str">
        <f>UASBN!AC38</f>
        <v xml:space="preserve"> </v>
      </c>
      <c r="AL39" s="110" t="str">
        <f>UASBN!AD38</f>
        <v xml:space="preserve"> </v>
      </c>
      <c r="AM39" s="110" t="str">
        <f>UASBN!AE38</f>
        <v xml:space="preserve"> </v>
      </c>
      <c r="AN39" s="110" t="str">
        <f>UASBN!AF38</f>
        <v xml:space="preserve"> </v>
      </c>
      <c r="AO39" s="110" t="str">
        <f>UASBN!AG38</f>
        <v xml:space="preserve"> </v>
      </c>
      <c r="AP39" s="111" t="str">
        <f t="shared" si="8"/>
        <v xml:space="preserve"> </v>
      </c>
      <c r="AQ39" s="115">
        <f t="shared" si="1"/>
        <v>34</v>
      </c>
      <c r="AR39" s="112">
        <f t="shared" si="2"/>
        <v>0</v>
      </c>
      <c r="AS39" s="115">
        <f t="shared" si="3"/>
        <v>34</v>
      </c>
      <c r="AT39" s="75"/>
      <c r="AU39" s="75"/>
    </row>
    <row r="40" spans="1:47" ht="15.75" customHeight="1" x14ac:dyDescent="0.25">
      <c r="A40" s="101">
        <f>BIODATA!A38</f>
        <v>33</v>
      </c>
      <c r="B40" s="102" t="str">
        <f>BIODATA!C38</f>
        <v>9992256422</v>
      </c>
      <c r="C40" s="103" t="str">
        <f>BIODATA!D38</f>
        <v>021010338</v>
      </c>
      <c r="D40" s="104" t="str">
        <f>BIODATA!E38</f>
        <v xml:space="preserve"> ZAHARA AZMI</v>
      </c>
      <c r="E40" s="105" t="str">
        <f>BIODATA!G38</f>
        <v>Akuntansi</v>
      </c>
      <c r="F40" s="106">
        <f>'NILAI UN'!E40</f>
        <v>60</v>
      </c>
      <c r="G40" s="106">
        <f>'NILAI UN'!F40</f>
        <v>26</v>
      </c>
      <c r="H40" s="106">
        <f>'NILAI UN'!G40</f>
        <v>30</v>
      </c>
      <c r="I40" s="106">
        <f>'NILAI UN'!H40</f>
        <v>37.5</v>
      </c>
      <c r="J40" s="107">
        <f t="shared" si="4"/>
        <v>153.5</v>
      </c>
      <c r="K40" s="113" t="str">
        <f t="shared" si="5"/>
        <v>Cukup</v>
      </c>
      <c r="L40" s="113" t="str">
        <f t="shared" si="6"/>
        <v>Kurang</v>
      </c>
      <c r="M40" s="113" t="str">
        <f t="shared" si="7"/>
        <v>Kurang</v>
      </c>
      <c r="N40" s="113" t="str">
        <f t="shared" si="9"/>
        <v>Kurang</v>
      </c>
      <c r="O40" s="109" t="str">
        <f>N.SEMISTER!J40</f>
        <v xml:space="preserve"> </v>
      </c>
      <c r="P40" s="109" t="str">
        <f>N.SEMISTER!P40</f>
        <v xml:space="preserve"> </v>
      </c>
      <c r="Q40" s="109" t="str">
        <f>N.SEMISTER!V40</f>
        <v xml:space="preserve"> </v>
      </c>
      <c r="R40" s="109" t="str">
        <f>N.SEMISTER!AB40</f>
        <v xml:space="preserve"> </v>
      </c>
      <c r="S40" s="109" t="str">
        <f>N.SEMISTER!AH40</f>
        <v xml:space="preserve"> </v>
      </c>
      <c r="T40" s="109" t="str">
        <f>N.SEMISTER!AN40</f>
        <v xml:space="preserve"> </v>
      </c>
      <c r="U40" s="109" t="str">
        <f>N.SEMISTER!AT40</f>
        <v xml:space="preserve"> </v>
      </c>
      <c r="V40" s="109" t="str">
        <f>N.SEMISTER!AZ40</f>
        <v xml:space="preserve"> </v>
      </c>
      <c r="W40" s="109" t="str">
        <f>N.SEMISTER!BF40</f>
        <v xml:space="preserve"> </v>
      </c>
      <c r="X40" s="109" t="str">
        <f>N.SEMISTER!BL40</f>
        <v xml:space="preserve"> </v>
      </c>
      <c r="Y40" s="109" t="str">
        <f>N.SEMISTER!BR40</f>
        <v xml:space="preserve"> </v>
      </c>
      <c r="Z40" s="109" t="str">
        <f>N.SEMISTER!BX40</f>
        <v xml:space="preserve"> </v>
      </c>
      <c r="AA40" s="109" t="str">
        <f>N.SEMISTER!CD40</f>
        <v xml:space="preserve"> </v>
      </c>
      <c r="AB40" s="114" t="str">
        <f t="shared" si="0"/>
        <v xml:space="preserve"> </v>
      </c>
      <c r="AC40" s="110" t="str">
        <f>UASBN!U39</f>
        <v xml:space="preserve"> </v>
      </c>
      <c r="AD40" s="110" t="str">
        <f>UASBN!V39</f>
        <v xml:space="preserve"> </v>
      </c>
      <c r="AE40" s="110" t="str">
        <f>UASBN!W39</f>
        <v xml:space="preserve"> </v>
      </c>
      <c r="AF40" s="110" t="str">
        <f>UASBN!X39</f>
        <v xml:space="preserve"> </v>
      </c>
      <c r="AG40" s="110" t="str">
        <f>UASBN!Y39</f>
        <v xml:space="preserve"> </v>
      </c>
      <c r="AH40" s="110" t="str">
        <f>UASBN!Z39</f>
        <v xml:space="preserve"> </v>
      </c>
      <c r="AI40" s="110" t="str">
        <f>UASBN!AA39</f>
        <v xml:space="preserve"> </v>
      </c>
      <c r="AJ40" s="110" t="str">
        <f>UASBN!AB39</f>
        <v xml:space="preserve"> </v>
      </c>
      <c r="AK40" s="110" t="str">
        <f>UASBN!AC39</f>
        <v xml:space="preserve"> </v>
      </c>
      <c r="AL40" s="110" t="str">
        <f>UASBN!AD39</f>
        <v xml:space="preserve"> </v>
      </c>
      <c r="AM40" s="110" t="str">
        <f>UASBN!AE39</f>
        <v xml:space="preserve"> </v>
      </c>
      <c r="AN40" s="110" t="str">
        <f>UASBN!AF39</f>
        <v xml:space="preserve"> </v>
      </c>
      <c r="AO40" s="110" t="str">
        <f>UASBN!AG39</f>
        <v xml:space="preserve"> </v>
      </c>
      <c r="AP40" s="111" t="str">
        <f t="shared" si="8"/>
        <v xml:space="preserve"> </v>
      </c>
      <c r="AQ40" s="115">
        <f t="shared" si="1"/>
        <v>27</v>
      </c>
      <c r="AR40" s="112">
        <f t="shared" si="2"/>
        <v>153.5</v>
      </c>
      <c r="AS40" s="115">
        <f t="shared" si="3"/>
        <v>27</v>
      </c>
      <c r="AT40" s="75"/>
      <c r="AU40" s="75"/>
    </row>
    <row r="41" spans="1:47" ht="15.75" customHeight="1" x14ac:dyDescent="0.25">
      <c r="A41" s="101">
        <f>BIODATA!A39</f>
        <v>34</v>
      </c>
      <c r="B41" s="102" t="str">
        <f>BIODATA!C39</f>
        <v>0008056068</v>
      </c>
      <c r="C41" s="103" t="str">
        <f>BIODATA!D39</f>
        <v>021010347</v>
      </c>
      <c r="D41" s="104" t="str">
        <f>BIODATA!E39</f>
        <v xml:space="preserve"> ADE RAHMAT</v>
      </c>
      <c r="E41" s="105" t="str">
        <f>BIODATA!G39</f>
        <v>Akuntansi</v>
      </c>
      <c r="F41" s="106">
        <f>'NILAI UN'!E41</f>
        <v>0</v>
      </c>
      <c r="G41" s="106">
        <f>'NILAI UN'!F41</f>
        <v>0</v>
      </c>
      <c r="H41" s="106">
        <f>'NILAI UN'!G41</f>
        <v>0</v>
      </c>
      <c r="I41" s="106">
        <f>'NILAI UN'!H41</f>
        <v>0</v>
      </c>
      <c r="J41" s="107">
        <f t="shared" si="4"/>
        <v>0</v>
      </c>
      <c r="K41" s="113" t="str">
        <f t="shared" si="5"/>
        <v>Kurang</v>
      </c>
      <c r="L41" s="113" t="str">
        <f t="shared" si="6"/>
        <v>Kurang</v>
      </c>
      <c r="M41" s="113" t="str">
        <f t="shared" si="7"/>
        <v>Kurang</v>
      </c>
      <c r="N41" s="113" t="str">
        <f t="shared" si="9"/>
        <v>Kurang</v>
      </c>
      <c r="O41" s="109" t="str">
        <f>N.SEMISTER!J41</f>
        <v xml:space="preserve"> </v>
      </c>
      <c r="P41" s="109" t="str">
        <f>N.SEMISTER!P41</f>
        <v xml:space="preserve"> </v>
      </c>
      <c r="Q41" s="109" t="str">
        <f>N.SEMISTER!V41</f>
        <v xml:space="preserve"> </v>
      </c>
      <c r="R41" s="109" t="str">
        <f>N.SEMISTER!AB41</f>
        <v xml:space="preserve"> </v>
      </c>
      <c r="S41" s="109" t="str">
        <f>N.SEMISTER!AH41</f>
        <v xml:space="preserve"> </v>
      </c>
      <c r="T41" s="109" t="str">
        <f>N.SEMISTER!AN41</f>
        <v xml:space="preserve"> </v>
      </c>
      <c r="U41" s="109" t="str">
        <f>N.SEMISTER!AT41</f>
        <v xml:space="preserve"> </v>
      </c>
      <c r="V41" s="109" t="str">
        <f>N.SEMISTER!AZ41</f>
        <v xml:space="preserve"> </v>
      </c>
      <c r="W41" s="109" t="str">
        <f>N.SEMISTER!BF41</f>
        <v xml:space="preserve"> </v>
      </c>
      <c r="X41" s="109" t="str">
        <f>N.SEMISTER!BL41</f>
        <v xml:space="preserve"> </v>
      </c>
      <c r="Y41" s="109" t="str">
        <f>N.SEMISTER!BR41</f>
        <v xml:space="preserve"> </v>
      </c>
      <c r="Z41" s="109" t="str">
        <f>N.SEMISTER!BX41</f>
        <v xml:space="preserve"> </v>
      </c>
      <c r="AA41" s="109" t="str">
        <f>N.SEMISTER!CD41</f>
        <v xml:space="preserve"> </v>
      </c>
      <c r="AB41" s="114" t="str">
        <f t="shared" si="0"/>
        <v xml:space="preserve"> </v>
      </c>
      <c r="AC41" s="110" t="str">
        <f>UASBN!U40</f>
        <v xml:space="preserve"> </v>
      </c>
      <c r="AD41" s="110" t="str">
        <f>UASBN!V40</f>
        <v xml:space="preserve"> </v>
      </c>
      <c r="AE41" s="110" t="str">
        <f>UASBN!W40</f>
        <v xml:space="preserve"> </v>
      </c>
      <c r="AF41" s="110" t="str">
        <f>UASBN!X40</f>
        <v xml:space="preserve"> </v>
      </c>
      <c r="AG41" s="110" t="str">
        <f>UASBN!Y40</f>
        <v xml:space="preserve"> </v>
      </c>
      <c r="AH41" s="110" t="str">
        <f>UASBN!Z40</f>
        <v xml:space="preserve"> </v>
      </c>
      <c r="AI41" s="110" t="str">
        <f>UASBN!AA40</f>
        <v xml:space="preserve"> </v>
      </c>
      <c r="AJ41" s="110" t="str">
        <f>UASBN!AB40</f>
        <v xml:space="preserve"> </v>
      </c>
      <c r="AK41" s="110" t="str">
        <f>UASBN!AC40</f>
        <v xml:space="preserve"> </v>
      </c>
      <c r="AL41" s="110" t="str">
        <f>UASBN!AD40</f>
        <v xml:space="preserve"> </v>
      </c>
      <c r="AM41" s="110" t="str">
        <f>UASBN!AE40</f>
        <v xml:space="preserve"> </v>
      </c>
      <c r="AN41" s="110" t="str">
        <f>UASBN!AF40</f>
        <v xml:space="preserve"> </v>
      </c>
      <c r="AO41" s="110" t="str">
        <f>UASBN!AG40</f>
        <v xml:space="preserve"> </v>
      </c>
      <c r="AP41" s="111" t="str">
        <f t="shared" si="8"/>
        <v xml:space="preserve"> </v>
      </c>
      <c r="AQ41" s="115">
        <f t="shared" si="1"/>
        <v>34</v>
      </c>
      <c r="AR41" s="112">
        <f t="shared" si="2"/>
        <v>0</v>
      </c>
      <c r="AS41" s="115">
        <f t="shared" si="3"/>
        <v>34</v>
      </c>
      <c r="AT41" s="75"/>
      <c r="AU41" s="75"/>
    </row>
    <row r="42" spans="1:47" ht="15.75" customHeight="1" x14ac:dyDescent="0.25">
      <c r="A42" s="101">
        <f>BIODATA!A40</f>
        <v>35</v>
      </c>
      <c r="B42" s="102" t="str">
        <f>BIODATA!C40</f>
        <v>0005277571</v>
      </c>
      <c r="C42" s="103" t="str">
        <f>BIODATA!D40</f>
        <v>021010356</v>
      </c>
      <c r="D42" s="104" t="str">
        <f>BIODATA!E40</f>
        <v xml:space="preserve"> AGUSTINI ERLY SOFI</v>
      </c>
      <c r="E42" s="105" t="str">
        <f>BIODATA!G40</f>
        <v>Akuntansi</v>
      </c>
      <c r="F42" s="106">
        <f>'NILAI UN'!E42</f>
        <v>0</v>
      </c>
      <c r="G42" s="106">
        <f>'NILAI UN'!F42</f>
        <v>0</v>
      </c>
      <c r="H42" s="106">
        <f>'NILAI UN'!G42</f>
        <v>0</v>
      </c>
      <c r="I42" s="106">
        <f>'NILAI UN'!H42</f>
        <v>0</v>
      </c>
      <c r="J42" s="107">
        <f t="shared" si="4"/>
        <v>0</v>
      </c>
      <c r="K42" s="113" t="str">
        <f t="shared" si="5"/>
        <v>Kurang</v>
      </c>
      <c r="L42" s="113" t="str">
        <f t="shared" si="6"/>
        <v>Kurang</v>
      </c>
      <c r="M42" s="113" t="str">
        <f t="shared" si="7"/>
        <v>Kurang</v>
      </c>
      <c r="N42" s="113" t="str">
        <f t="shared" si="9"/>
        <v>Kurang</v>
      </c>
      <c r="O42" s="109" t="str">
        <f>N.SEMISTER!J42</f>
        <v xml:space="preserve"> </v>
      </c>
      <c r="P42" s="109" t="str">
        <f>N.SEMISTER!P42</f>
        <v xml:space="preserve"> </v>
      </c>
      <c r="Q42" s="109" t="str">
        <f>N.SEMISTER!V42</f>
        <v xml:space="preserve"> </v>
      </c>
      <c r="R42" s="109" t="str">
        <f>N.SEMISTER!AB42</f>
        <v xml:space="preserve"> </v>
      </c>
      <c r="S42" s="109" t="str">
        <f>N.SEMISTER!AH42</f>
        <v xml:space="preserve"> </v>
      </c>
      <c r="T42" s="109" t="str">
        <f>N.SEMISTER!AN42</f>
        <v xml:space="preserve"> </v>
      </c>
      <c r="U42" s="109" t="str">
        <f>N.SEMISTER!AT42</f>
        <v xml:space="preserve"> </v>
      </c>
      <c r="V42" s="109" t="str">
        <f>N.SEMISTER!AZ42</f>
        <v xml:space="preserve"> </v>
      </c>
      <c r="W42" s="109" t="str">
        <f>N.SEMISTER!BF42</f>
        <v xml:space="preserve"> </v>
      </c>
      <c r="X42" s="109" t="str">
        <f>N.SEMISTER!BL42</f>
        <v xml:space="preserve"> </v>
      </c>
      <c r="Y42" s="109" t="str">
        <f>N.SEMISTER!BR42</f>
        <v xml:space="preserve"> </v>
      </c>
      <c r="Z42" s="109" t="str">
        <f>N.SEMISTER!BX42</f>
        <v xml:space="preserve"> </v>
      </c>
      <c r="AA42" s="109" t="str">
        <f>N.SEMISTER!CD42</f>
        <v xml:space="preserve"> </v>
      </c>
      <c r="AB42" s="114" t="str">
        <f t="shared" si="0"/>
        <v xml:space="preserve"> </v>
      </c>
      <c r="AC42" s="110" t="str">
        <f>UASBN!U41</f>
        <v xml:space="preserve"> </v>
      </c>
      <c r="AD42" s="110" t="str">
        <f>UASBN!V41</f>
        <v xml:space="preserve"> </v>
      </c>
      <c r="AE42" s="110" t="str">
        <f>UASBN!W41</f>
        <v xml:space="preserve"> </v>
      </c>
      <c r="AF42" s="110" t="str">
        <f>UASBN!X41</f>
        <v xml:space="preserve"> </v>
      </c>
      <c r="AG42" s="110" t="str">
        <f>UASBN!Y41</f>
        <v xml:space="preserve"> </v>
      </c>
      <c r="AH42" s="110" t="str">
        <f>UASBN!Z41</f>
        <v xml:space="preserve"> </v>
      </c>
      <c r="AI42" s="110" t="str">
        <f>UASBN!AA41</f>
        <v xml:space="preserve"> </v>
      </c>
      <c r="AJ42" s="110" t="str">
        <f>UASBN!AB41</f>
        <v xml:space="preserve"> </v>
      </c>
      <c r="AK42" s="110" t="str">
        <f>UASBN!AC41</f>
        <v xml:space="preserve"> </v>
      </c>
      <c r="AL42" s="110" t="str">
        <f>UASBN!AD41</f>
        <v xml:space="preserve"> </v>
      </c>
      <c r="AM42" s="110" t="str">
        <f>UASBN!AE41</f>
        <v xml:space="preserve"> </v>
      </c>
      <c r="AN42" s="110" t="str">
        <f>UASBN!AF41</f>
        <v xml:space="preserve"> </v>
      </c>
      <c r="AO42" s="110" t="str">
        <f>UASBN!AG41</f>
        <v xml:space="preserve"> </v>
      </c>
      <c r="AP42" s="111" t="str">
        <f t="shared" si="8"/>
        <v xml:space="preserve"> </v>
      </c>
      <c r="AQ42" s="115">
        <f t="shared" si="1"/>
        <v>34</v>
      </c>
      <c r="AR42" s="112">
        <f t="shared" si="2"/>
        <v>0</v>
      </c>
      <c r="AS42" s="115">
        <f t="shared" si="3"/>
        <v>34</v>
      </c>
      <c r="AT42" s="75"/>
      <c r="AU42" s="75"/>
    </row>
    <row r="43" spans="1:47" ht="15.75" customHeight="1" x14ac:dyDescent="0.25">
      <c r="A43" s="101">
        <f>BIODATA!A41</f>
        <v>36</v>
      </c>
      <c r="B43" s="102" t="str">
        <f>BIODATA!C41</f>
        <v>0005277571</v>
      </c>
      <c r="C43" s="103" t="str">
        <f>BIODATA!D41</f>
        <v>021010365</v>
      </c>
      <c r="D43" s="104" t="str">
        <f>BIODATA!E41</f>
        <v xml:space="preserve"> ALAN ANUGRAH</v>
      </c>
      <c r="E43" s="105" t="str">
        <f>BIODATA!G41</f>
        <v>Akuntansi</v>
      </c>
      <c r="F43" s="106">
        <f>'NILAI UN'!E43</f>
        <v>0</v>
      </c>
      <c r="G43" s="106">
        <f>'NILAI UN'!F43</f>
        <v>0</v>
      </c>
      <c r="H43" s="106">
        <f>'NILAI UN'!G43</f>
        <v>0</v>
      </c>
      <c r="I43" s="106">
        <f>'NILAI UN'!H43</f>
        <v>0</v>
      </c>
      <c r="J43" s="107">
        <f t="shared" si="4"/>
        <v>0</v>
      </c>
      <c r="K43" s="113" t="str">
        <f t="shared" si="5"/>
        <v>Kurang</v>
      </c>
      <c r="L43" s="113" t="str">
        <f t="shared" si="6"/>
        <v>Kurang</v>
      </c>
      <c r="M43" s="113" t="str">
        <f t="shared" si="7"/>
        <v>Kurang</v>
      </c>
      <c r="N43" s="113" t="str">
        <f t="shared" si="9"/>
        <v>Kurang</v>
      </c>
      <c r="O43" s="109" t="str">
        <f>N.SEMISTER!J43</f>
        <v xml:space="preserve"> </v>
      </c>
      <c r="P43" s="109" t="str">
        <f>N.SEMISTER!P43</f>
        <v xml:space="preserve"> </v>
      </c>
      <c r="Q43" s="109" t="str">
        <f>N.SEMISTER!V43</f>
        <v xml:space="preserve"> </v>
      </c>
      <c r="R43" s="109" t="str">
        <f>N.SEMISTER!AB43</f>
        <v xml:space="preserve"> </v>
      </c>
      <c r="S43" s="109" t="str">
        <f>N.SEMISTER!AH43</f>
        <v xml:space="preserve"> </v>
      </c>
      <c r="T43" s="109" t="str">
        <f>N.SEMISTER!AN43</f>
        <v xml:space="preserve"> </v>
      </c>
      <c r="U43" s="109" t="str">
        <f>N.SEMISTER!AT43</f>
        <v xml:space="preserve"> </v>
      </c>
      <c r="V43" s="109" t="str">
        <f>N.SEMISTER!AZ43</f>
        <v xml:space="preserve"> </v>
      </c>
      <c r="W43" s="109" t="str">
        <f>N.SEMISTER!BF43</f>
        <v xml:space="preserve"> </v>
      </c>
      <c r="X43" s="109" t="str">
        <f>N.SEMISTER!BL43</f>
        <v xml:space="preserve"> </v>
      </c>
      <c r="Y43" s="109" t="str">
        <f>N.SEMISTER!BR43</f>
        <v xml:space="preserve"> </v>
      </c>
      <c r="Z43" s="109" t="str">
        <f>N.SEMISTER!BX43</f>
        <v xml:space="preserve"> </v>
      </c>
      <c r="AA43" s="109" t="str">
        <f>N.SEMISTER!CD43</f>
        <v xml:space="preserve"> </v>
      </c>
      <c r="AB43" s="114" t="str">
        <f t="shared" si="0"/>
        <v xml:space="preserve"> </v>
      </c>
      <c r="AC43" s="110" t="str">
        <f>UASBN!U42</f>
        <v xml:space="preserve"> </v>
      </c>
      <c r="AD43" s="110" t="str">
        <f>UASBN!V42</f>
        <v xml:space="preserve"> </v>
      </c>
      <c r="AE43" s="110" t="str">
        <f>UASBN!W42</f>
        <v xml:space="preserve"> </v>
      </c>
      <c r="AF43" s="110" t="str">
        <f>UASBN!X42</f>
        <v xml:space="preserve"> </v>
      </c>
      <c r="AG43" s="110" t="str">
        <f>UASBN!Y42</f>
        <v xml:space="preserve"> </v>
      </c>
      <c r="AH43" s="110" t="str">
        <f>UASBN!Z42</f>
        <v xml:space="preserve"> </v>
      </c>
      <c r="AI43" s="110" t="str">
        <f>UASBN!AA42</f>
        <v xml:space="preserve"> </v>
      </c>
      <c r="AJ43" s="110" t="str">
        <f>UASBN!AB42</f>
        <v xml:space="preserve"> </v>
      </c>
      <c r="AK43" s="110" t="str">
        <f>UASBN!AC42</f>
        <v xml:space="preserve"> </v>
      </c>
      <c r="AL43" s="110" t="str">
        <f>UASBN!AD42</f>
        <v xml:space="preserve"> </v>
      </c>
      <c r="AM43" s="110" t="str">
        <f>UASBN!AE42</f>
        <v xml:space="preserve"> </v>
      </c>
      <c r="AN43" s="110" t="str">
        <f>UASBN!AF42</f>
        <v xml:space="preserve"> </v>
      </c>
      <c r="AO43" s="110" t="str">
        <f>UASBN!AG42</f>
        <v xml:space="preserve"> </v>
      </c>
      <c r="AP43" s="111" t="str">
        <f t="shared" si="8"/>
        <v xml:space="preserve"> </v>
      </c>
      <c r="AQ43" s="115">
        <f t="shared" si="1"/>
        <v>34</v>
      </c>
      <c r="AR43" s="112">
        <f t="shared" si="2"/>
        <v>0</v>
      </c>
      <c r="AS43" s="115">
        <f t="shared" si="3"/>
        <v>34</v>
      </c>
      <c r="AT43" s="75"/>
      <c r="AU43" s="75"/>
    </row>
    <row r="44" spans="1:47" ht="15.75" customHeight="1" x14ac:dyDescent="0.25">
      <c r="A44" s="101">
        <f>BIODATA!A42</f>
        <v>37</v>
      </c>
      <c r="B44" s="102" t="str">
        <f>BIODATA!C42</f>
        <v>0006243654</v>
      </c>
      <c r="C44" s="103" t="str">
        <f>BIODATA!D42</f>
        <v>021010374</v>
      </c>
      <c r="D44" s="104" t="str">
        <f>BIODATA!E42</f>
        <v xml:space="preserve"> ANGGA BEVILIANSAH</v>
      </c>
      <c r="E44" s="105" t="str">
        <f>BIODATA!G42</f>
        <v>Akuntansi</v>
      </c>
      <c r="F44" s="106">
        <f>'NILAI UN'!E44</f>
        <v>0</v>
      </c>
      <c r="G44" s="106">
        <f>'NILAI UN'!F44</f>
        <v>0</v>
      </c>
      <c r="H44" s="106">
        <f>'NILAI UN'!G44</f>
        <v>0</v>
      </c>
      <c r="I44" s="106">
        <f>'NILAI UN'!H44</f>
        <v>0</v>
      </c>
      <c r="J44" s="107">
        <f t="shared" si="4"/>
        <v>0</v>
      </c>
      <c r="K44" s="113" t="str">
        <f t="shared" si="5"/>
        <v>Kurang</v>
      </c>
      <c r="L44" s="113" t="str">
        <f t="shared" si="6"/>
        <v>Kurang</v>
      </c>
      <c r="M44" s="113" t="str">
        <f t="shared" si="7"/>
        <v>Kurang</v>
      </c>
      <c r="N44" s="113" t="str">
        <f t="shared" si="9"/>
        <v>Kurang</v>
      </c>
      <c r="O44" s="109" t="str">
        <f>N.SEMISTER!J44</f>
        <v xml:space="preserve"> </v>
      </c>
      <c r="P44" s="109" t="str">
        <f>N.SEMISTER!P44</f>
        <v xml:space="preserve"> </v>
      </c>
      <c r="Q44" s="109" t="str">
        <f>N.SEMISTER!V44</f>
        <v xml:space="preserve"> </v>
      </c>
      <c r="R44" s="109" t="str">
        <f>N.SEMISTER!AB44</f>
        <v xml:space="preserve"> </v>
      </c>
      <c r="S44" s="109" t="str">
        <f>N.SEMISTER!AH44</f>
        <v xml:space="preserve"> </v>
      </c>
      <c r="T44" s="109" t="str">
        <f>N.SEMISTER!AN44</f>
        <v xml:space="preserve"> </v>
      </c>
      <c r="U44" s="109" t="str">
        <f>N.SEMISTER!AT44</f>
        <v xml:space="preserve"> </v>
      </c>
      <c r="V44" s="109" t="str">
        <f>N.SEMISTER!AZ44</f>
        <v xml:space="preserve"> </v>
      </c>
      <c r="W44" s="109" t="str">
        <f>N.SEMISTER!BF44</f>
        <v xml:space="preserve"> </v>
      </c>
      <c r="X44" s="109" t="str">
        <f>N.SEMISTER!BL44</f>
        <v xml:space="preserve"> </v>
      </c>
      <c r="Y44" s="109" t="str">
        <f>N.SEMISTER!BR44</f>
        <v xml:space="preserve"> </v>
      </c>
      <c r="Z44" s="109" t="str">
        <f>N.SEMISTER!BX44</f>
        <v xml:space="preserve"> </v>
      </c>
      <c r="AA44" s="109" t="str">
        <f>N.SEMISTER!CD44</f>
        <v xml:space="preserve"> </v>
      </c>
      <c r="AB44" s="114" t="str">
        <f t="shared" si="0"/>
        <v xml:space="preserve"> </v>
      </c>
      <c r="AC44" s="110" t="str">
        <f>UASBN!U43</f>
        <v xml:space="preserve"> </v>
      </c>
      <c r="AD44" s="110" t="str">
        <f>UASBN!V43</f>
        <v xml:space="preserve"> </v>
      </c>
      <c r="AE44" s="110" t="str">
        <f>UASBN!W43</f>
        <v xml:space="preserve"> </v>
      </c>
      <c r="AF44" s="110" t="str">
        <f>UASBN!X43</f>
        <v xml:space="preserve"> </v>
      </c>
      <c r="AG44" s="110" t="str">
        <f>UASBN!Y43</f>
        <v xml:space="preserve"> </v>
      </c>
      <c r="AH44" s="110" t="str">
        <f>UASBN!Z43</f>
        <v xml:space="preserve"> </v>
      </c>
      <c r="AI44" s="110" t="str">
        <f>UASBN!AA43</f>
        <v xml:space="preserve"> </v>
      </c>
      <c r="AJ44" s="110" t="str">
        <f>UASBN!AB43</f>
        <v xml:space="preserve"> </v>
      </c>
      <c r="AK44" s="110" t="str">
        <f>UASBN!AC43</f>
        <v xml:space="preserve"> </v>
      </c>
      <c r="AL44" s="110" t="str">
        <f>UASBN!AD43</f>
        <v xml:space="preserve"> </v>
      </c>
      <c r="AM44" s="110" t="str">
        <f>UASBN!AE43</f>
        <v xml:space="preserve"> </v>
      </c>
      <c r="AN44" s="110" t="str">
        <f>UASBN!AF43</f>
        <v xml:space="preserve"> </v>
      </c>
      <c r="AO44" s="110" t="str">
        <f>UASBN!AG43</f>
        <v xml:space="preserve"> </v>
      </c>
      <c r="AP44" s="111" t="str">
        <f t="shared" si="8"/>
        <v xml:space="preserve"> </v>
      </c>
      <c r="AQ44" s="115">
        <f t="shared" si="1"/>
        <v>34</v>
      </c>
      <c r="AR44" s="112">
        <f t="shared" si="2"/>
        <v>0</v>
      </c>
      <c r="AS44" s="115">
        <f t="shared" si="3"/>
        <v>34</v>
      </c>
      <c r="AT44" s="75"/>
      <c r="AU44" s="75"/>
    </row>
    <row r="45" spans="1:47" ht="15.75" customHeight="1" x14ac:dyDescent="0.25">
      <c r="A45" s="101">
        <f>BIODATA!A43</f>
        <v>38</v>
      </c>
      <c r="B45" s="102" t="str">
        <f>BIODATA!C43</f>
        <v>0005173031</v>
      </c>
      <c r="C45" s="103" t="str">
        <f>BIODATA!D43</f>
        <v>021010383</v>
      </c>
      <c r="D45" s="104" t="str">
        <f>BIODATA!E43</f>
        <v xml:space="preserve"> ANNISA HARPASEMA</v>
      </c>
      <c r="E45" s="105" t="str">
        <f>BIODATA!G43</f>
        <v>Akuntansi</v>
      </c>
      <c r="F45" s="106">
        <f>'NILAI UN'!E45</f>
        <v>0</v>
      </c>
      <c r="G45" s="106">
        <f>'NILAI UN'!F45</f>
        <v>0</v>
      </c>
      <c r="H45" s="106">
        <f>'NILAI UN'!G45</f>
        <v>0</v>
      </c>
      <c r="I45" s="106">
        <f>'NILAI UN'!H45</f>
        <v>0</v>
      </c>
      <c r="J45" s="107">
        <f t="shared" si="4"/>
        <v>0</v>
      </c>
      <c r="K45" s="113" t="str">
        <f t="shared" si="5"/>
        <v>Kurang</v>
      </c>
      <c r="L45" s="113" t="str">
        <f t="shared" si="6"/>
        <v>Kurang</v>
      </c>
      <c r="M45" s="113" t="str">
        <f t="shared" si="7"/>
        <v>Kurang</v>
      </c>
      <c r="N45" s="113" t="str">
        <f t="shared" si="9"/>
        <v>Kurang</v>
      </c>
      <c r="O45" s="109" t="str">
        <f>N.SEMISTER!J45</f>
        <v xml:space="preserve"> </v>
      </c>
      <c r="P45" s="109" t="str">
        <f>N.SEMISTER!P45</f>
        <v xml:space="preserve"> </v>
      </c>
      <c r="Q45" s="109" t="str">
        <f>N.SEMISTER!V45</f>
        <v xml:space="preserve"> </v>
      </c>
      <c r="R45" s="109" t="str">
        <f>N.SEMISTER!AB45</f>
        <v xml:space="preserve"> </v>
      </c>
      <c r="S45" s="109" t="str">
        <f>N.SEMISTER!AH45</f>
        <v xml:space="preserve"> </v>
      </c>
      <c r="T45" s="109" t="str">
        <f>N.SEMISTER!AN45</f>
        <v xml:space="preserve"> </v>
      </c>
      <c r="U45" s="109" t="str">
        <f>N.SEMISTER!AT45</f>
        <v xml:space="preserve"> </v>
      </c>
      <c r="V45" s="109" t="str">
        <f>N.SEMISTER!AZ45</f>
        <v xml:space="preserve"> </v>
      </c>
      <c r="W45" s="109" t="str">
        <f>N.SEMISTER!BF45</f>
        <v xml:space="preserve"> </v>
      </c>
      <c r="X45" s="109" t="str">
        <f>N.SEMISTER!BL45</f>
        <v xml:space="preserve"> </v>
      </c>
      <c r="Y45" s="109" t="str">
        <f>N.SEMISTER!BR45</f>
        <v xml:space="preserve"> </v>
      </c>
      <c r="Z45" s="109" t="str">
        <f>N.SEMISTER!BX45</f>
        <v xml:space="preserve"> </v>
      </c>
      <c r="AA45" s="109" t="str">
        <f>N.SEMISTER!CD45</f>
        <v xml:space="preserve"> </v>
      </c>
      <c r="AB45" s="114" t="str">
        <f t="shared" si="0"/>
        <v xml:space="preserve"> </v>
      </c>
      <c r="AC45" s="110" t="str">
        <f>UASBN!U44</f>
        <v xml:space="preserve"> </v>
      </c>
      <c r="AD45" s="110" t="str">
        <f>UASBN!V44</f>
        <v xml:space="preserve"> </v>
      </c>
      <c r="AE45" s="110" t="str">
        <f>UASBN!W44</f>
        <v xml:space="preserve"> </v>
      </c>
      <c r="AF45" s="110" t="str">
        <f>UASBN!X44</f>
        <v xml:space="preserve"> </v>
      </c>
      <c r="AG45" s="110" t="str">
        <f>UASBN!Y44</f>
        <v xml:space="preserve"> </v>
      </c>
      <c r="AH45" s="110" t="str">
        <f>UASBN!Z44</f>
        <v xml:space="preserve"> </v>
      </c>
      <c r="AI45" s="110" t="str">
        <f>UASBN!AA44</f>
        <v xml:space="preserve"> </v>
      </c>
      <c r="AJ45" s="110" t="str">
        <f>UASBN!AB44</f>
        <v xml:space="preserve"> </v>
      </c>
      <c r="AK45" s="110" t="str">
        <f>UASBN!AC44</f>
        <v xml:space="preserve"> </v>
      </c>
      <c r="AL45" s="110" t="str">
        <f>UASBN!AD44</f>
        <v xml:space="preserve"> </v>
      </c>
      <c r="AM45" s="110" t="str">
        <f>UASBN!AE44</f>
        <v xml:space="preserve"> </v>
      </c>
      <c r="AN45" s="110" t="str">
        <f>UASBN!AF44</f>
        <v xml:space="preserve"> </v>
      </c>
      <c r="AO45" s="110" t="str">
        <f>UASBN!AG44</f>
        <v xml:space="preserve"> </v>
      </c>
      <c r="AP45" s="111" t="str">
        <f t="shared" si="8"/>
        <v xml:space="preserve"> </v>
      </c>
      <c r="AQ45" s="115">
        <f t="shared" si="1"/>
        <v>34</v>
      </c>
      <c r="AR45" s="112">
        <f t="shared" si="2"/>
        <v>0</v>
      </c>
      <c r="AS45" s="115">
        <f t="shared" si="3"/>
        <v>34</v>
      </c>
      <c r="AT45" s="75"/>
      <c r="AU45" s="75"/>
    </row>
    <row r="46" spans="1:47" ht="15.75" customHeight="1" x14ac:dyDescent="0.25">
      <c r="A46" s="101">
        <f>BIODATA!A44</f>
        <v>39</v>
      </c>
      <c r="B46" s="102" t="str">
        <f>BIODATA!C44</f>
        <v>0004524869</v>
      </c>
      <c r="C46" s="103" t="str">
        <f>BIODATA!D44</f>
        <v>021010392</v>
      </c>
      <c r="D46" s="104" t="str">
        <f>BIODATA!E44</f>
        <v xml:space="preserve"> APRIYENI</v>
      </c>
      <c r="E46" s="105" t="str">
        <f>BIODATA!G44</f>
        <v>Akuntansi</v>
      </c>
      <c r="F46" s="106">
        <f>'NILAI UN'!E46</f>
        <v>0</v>
      </c>
      <c r="G46" s="106">
        <f>'NILAI UN'!F46</f>
        <v>0</v>
      </c>
      <c r="H46" s="106">
        <f>'NILAI UN'!G46</f>
        <v>0</v>
      </c>
      <c r="I46" s="106">
        <f>'NILAI UN'!H46</f>
        <v>0</v>
      </c>
      <c r="J46" s="107">
        <f t="shared" si="4"/>
        <v>0</v>
      </c>
      <c r="K46" s="113" t="str">
        <f t="shared" si="5"/>
        <v>Kurang</v>
      </c>
      <c r="L46" s="113" t="str">
        <f t="shared" si="6"/>
        <v>Kurang</v>
      </c>
      <c r="M46" s="113" t="str">
        <f t="shared" si="7"/>
        <v>Kurang</v>
      </c>
      <c r="N46" s="113" t="str">
        <f t="shared" si="9"/>
        <v>Kurang</v>
      </c>
      <c r="O46" s="109" t="str">
        <f>N.SEMISTER!J46</f>
        <v xml:space="preserve"> </v>
      </c>
      <c r="P46" s="109" t="str">
        <f>N.SEMISTER!P46</f>
        <v xml:space="preserve"> </v>
      </c>
      <c r="Q46" s="109" t="str">
        <f>N.SEMISTER!V46</f>
        <v xml:space="preserve"> </v>
      </c>
      <c r="R46" s="109" t="str">
        <f>N.SEMISTER!AB46</f>
        <v xml:space="preserve"> </v>
      </c>
      <c r="S46" s="109" t="str">
        <f>N.SEMISTER!AH46</f>
        <v xml:space="preserve"> </v>
      </c>
      <c r="T46" s="109" t="str">
        <f>N.SEMISTER!AN46</f>
        <v xml:space="preserve"> </v>
      </c>
      <c r="U46" s="109" t="str">
        <f>N.SEMISTER!AT46</f>
        <v xml:space="preserve"> </v>
      </c>
      <c r="V46" s="109" t="str">
        <f>N.SEMISTER!AZ46</f>
        <v xml:space="preserve"> </v>
      </c>
      <c r="W46" s="109" t="str">
        <f>N.SEMISTER!BF46</f>
        <v xml:space="preserve"> </v>
      </c>
      <c r="X46" s="109" t="str">
        <f>N.SEMISTER!BL46</f>
        <v xml:space="preserve"> </v>
      </c>
      <c r="Y46" s="109" t="str">
        <f>N.SEMISTER!BR46</f>
        <v xml:space="preserve"> </v>
      </c>
      <c r="Z46" s="109" t="str">
        <f>N.SEMISTER!BX46</f>
        <v xml:space="preserve"> </v>
      </c>
      <c r="AA46" s="109" t="str">
        <f>N.SEMISTER!CD46</f>
        <v xml:space="preserve"> </v>
      </c>
      <c r="AB46" s="114" t="str">
        <f t="shared" si="0"/>
        <v xml:space="preserve"> </v>
      </c>
      <c r="AC46" s="110" t="str">
        <f>UASBN!U45</f>
        <v xml:space="preserve"> </v>
      </c>
      <c r="AD46" s="110" t="str">
        <f>UASBN!V45</f>
        <v xml:space="preserve"> </v>
      </c>
      <c r="AE46" s="110" t="str">
        <f>UASBN!W45</f>
        <v xml:space="preserve"> </v>
      </c>
      <c r="AF46" s="110" t="str">
        <f>UASBN!X45</f>
        <v xml:space="preserve"> </v>
      </c>
      <c r="AG46" s="110" t="str">
        <f>UASBN!Y45</f>
        <v xml:space="preserve"> </v>
      </c>
      <c r="AH46" s="110" t="str">
        <f>UASBN!Z45</f>
        <v xml:space="preserve"> </v>
      </c>
      <c r="AI46" s="110" t="str">
        <f>UASBN!AA45</f>
        <v xml:space="preserve"> </v>
      </c>
      <c r="AJ46" s="110" t="str">
        <f>UASBN!AB45</f>
        <v xml:space="preserve"> </v>
      </c>
      <c r="AK46" s="110" t="str">
        <f>UASBN!AC45</f>
        <v xml:space="preserve"> </v>
      </c>
      <c r="AL46" s="110" t="str">
        <f>UASBN!AD45</f>
        <v xml:space="preserve"> </v>
      </c>
      <c r="AM46" s="110" t="str">
        <f>UASBN!AE45</f>
        <v xml:space="preserve"> </v>
      </c>
      <c r="AN46" s="110" t="str">
        <f>UASBN!AF45</f>
        <v xml:space="preserve"> </v>
      </c>
      <c r="AO46" s="110" t="str">
        <f>UASBN!AG45</f>
        <v xml:space="preserve"> </v>
      </c>
      <c r="AP46" s="111" t="str">
        <f t="shared" si="8"/>
        <v xml:space="preserve"> </v>
      </c>
      <c r="AQ46" s="115">
        <f t="shared" si="1"/>
        <v>34</v>
      </c>
      <c r="AR46" s="112">
        <f t="shared" si="2"/>
        <v>0</v>
      </c>
      <c r="AS46" s="115">
        <f t="shared" si="3"/>
        <v>34</v>
      </c>
      <c r="AT46" s="75"/>
      <c r="AU46" s="75"/>
    </row>
    <row r="47" spans="1:47" ht="15.75" customHeight="1" x14ac:dyDescent="0.25">
      <c r="A47" s="101">
        <f>BIODATA!A45</f>
        <v>40</v>
      </c>
      <c r="B47" s="102" t="str">
        <f>BIODATA!C45</f>
        <v>9995231451</v>
      </c>
      <c r="C47" s="103" t="str">
        <f>BIODATA!D45</f>
        <v>021010409</v>
      </c>
      <c r="D47" s="104" t="str">
        <f>BIODATA!E45</f>
        <v xml:space="preserve"> AVIA RAHMAWATI</v>
      </c>
      <c r="E47" s="105" t="str">
        <f>BIODATA!G45</f>
        <v>Akuntansi</v>
      </c>
      <c r="F47" s="106">
        <f>'NILAI UN'!E47</f>
        <v>64</v>
      </c>
      <c r="G47" s="106">
        <f>'NILAI UN'!F47</f>
        <v>32</v>
      </c>
      <c r="H47" s="106">
        <f>'NILAI UN'!G47</f>
        <v>32.5</v>
      </c>
      <c r="I47" s="106">
        <f>'NILAI UN'!H47</f>
        <v>32.5</v>
      </c>
      <c r="J47" s="107">
        <f t="shared" si="4"/>
        <v>161</v>
      </c>
      <c r="K47" s="113" t="str">
        <f t="shared" si="5"/>
        <v>Cukup</v>
      </c>
      <c r="L47" s="113" t="str">
        <f t="shared" si="6"/>
        <v>Kurang</v>
      </c>
      <c r="M47" s="113" t="str">
        <f t="shared" si="7"/>
        <v>Kurang</v>
      </c>
      <c r="N47" s="113" t="str">
        <f t="shared" si="9"/>
        <v>Kurang</v>
      </c>
      <c r="O47" s="109" t="str">
        <f>N.SEMISTER!J47</f>
        <v xml:space="preserve"> </v>
      </c>
      <c r="P47" s="109" t="str">
        <f>N.SEMISTER!P47</f>
        <v xml:space="preserve"> </v>
      </c>
      <c r="Q47" s="109" t="str">
        <f>N.SEMISTER!V47</f>
        <v xml:space="preserve"> </v>
      </c>
      <c r="R47" s="109" t="str">
        <f>N.SEMISTER!AB47</f>
        <v xml:space="preserve"> </v>
      </c>
      <c r="S47" s="109" t="str">
        <f>N.SEMISTER!AH47</f>
        <v xml:space="preserve"> </v>
      </c>
      <c r="T47" s="109" t="str">
        <f>N.SEMISTER!AN47</f>
        <v xml:space="preserve"> </v>
      </c>
      <c r="U47" s="109" t="str">
        <f>N.SEMISTER!AT47</f>
        <v xml:space="preserve"> </v>
      </c>
      <c r="V47" s="109" t="str">
        <f>N.SEMISTER!AZ47</f>
        <v xml:space="preserve"> </v>
      </c>
      <c r="W47" s="109" t="str">
        <f>N.SEMISTER!BF47</f>
        <v xml:space="preserve"> </v>
      </c>
      <c r="X47" s="109" t="str">
        <f>N.SEMISTER!BL47</f>
        <v xml:space="preserve"> </v>
      </c>
      <c r="Y47" s="109" t="str">
        <f>N.SEMISTER!BR47</f>
        <v xml:space="preserve"> </v>
      </c>
      <c r="Z47" s="109" t="str">
        <f>N.SEMISTER!BX47</f>
        <v xml:space="preserve"> </v>
      </c>
      <c r="AA47" s="109" t="str">
        <f>N.SEMISTER!CD47</f>
        <v xml:space="preserve"> </v>
      </c>
      <c r="AB47" s="114" t="str">
        <f t="shared" si="0"/>
        <v xml:space="preserve"> </v>
      </c>
      <c r="AC47" s="110" t="str">
        <f>UASBN!U46</f>
        <v xml:space="preserve"> </v>
      </c>
      <c r="AD47" s="110" t="str">
        <f>UASBN!V46</f>
        <v xml:space="preserve"> </v>
      </c>
      <c r="AE47" s="110" t="str">
        <f>UASBN!W46</f>
        <v xml:space="preserve"> </v>
      </c>
      <c r="AF47" s="110" t="str">
        <f>UASBN!X46</f>
        <v xml:space="preserve"> </v>
      </c>
      <c r="AG47" s="110" t="str">
        <f>UASBN!Y46</f>
        <v xml:space="preserve"> </v>
      </c>
      <c r="AH47" s="110" t="str">
        <f>UASBN!Z46</f>
        <v xml:space="preserve"> </v>
      </c>
      <c r="AI47" s="110" t="str">
        <f>UASBN!AA46</f>
        <v xml:space="preserve"> </v>
      </c>
      <c r="AJ47" s="110" t="str">
        <f>UASBN!AB46</f>
        <v xml:space="preserve"> </v>
      </c>
      <c r="AK47" s="110" t="str">
        <f>UASBN!AC46</f>
        <v xml:space="preserve"> </v>
      </c>
      <c r="AL47" s="110" t="str">
        <f>UASBN!AD46</f>
        <v xml:space="preserve"> </v>
      </c>
      <c r="AM47" s="110" t="str">
        <f>UASBN!AE46</f>
        <v xml:space="preserve"> </v>
      </c>
      <c r="AN47" s="110" t="str">
        <f>UASBN!AF46</f>
        <v xml:space="preserve"> </v>
      </c>
      <c r="AO47" s="110" t="str">
        <f>UASBN!AG46</f>
        <v xml:space="preserve"> </v>
      </c>
      <c r="AP47" s="111" t="str">
        <f t="shared" si="8"/>
        <v xml:space="preserve"> </v>
      </c>
      <c r="AQ47" s="115">
        <f t="shared" si="1"/>
        <v>20</v>
      </c>
      <c r="AR47" s="112">
        <f t="shared" si="2"/>
        <v>161</v>
      </c>
      <c r="AS47" s="115">
        <f t="shared" si="3"/>
        <v>20</v>
      </c>
      <c r="AT47" s="75"/>
      <c r="AU47" s="75"/>
    </row>
    <row r="48" spans="1:47" ht="15.75" customHeight="1" x14ac:dyDescent="0.25">
      <c r="A48" s="101">
        <f>BIODATA!A46</f>
        <v>41</v>
      </c>
      <c r="B48" s="102" t="str">
        <f>BIODATA!C46</f>
        <v>0009523794</v>
      </c>
      <c r="C48" s="103" t="str">
        <f>BIODATA!D46</f>
        <v>021010418</v>
      </c>
      <c r="D48" s="104" t="str">
        <f>BIODATA!E46</f>
        <v xml:space="preserve"> BUNGA ANJANI</v>
      </c>
      <c r="E48" s="105" t="str">
        <f>BIODATA!G46</f>
        <v>Akuntansi</v>
      </c>
      <c r="F48" s="106">
        <f>'NILAI UN'!E48</f>
        <v>0</v>
      </c>
      <c r="G48" s="106">
        <f>'NILAI UN'!F48</f>
        <v>0</v>
      </c>
      <c r="H48" s="106">
        <f>'NILAI UN'!G48</f>
        <v>0</v>
      </c>
      <c r="I48" s="106">
        <f>'NILAI UN'!H48</f>
        <v>0</v>
      </c>
      <c r="J48" s="107">
        <f t="shared" si="4"/>
        <v>0</v>
      </c>
      <c r="K48" s="113" t="str">
        <f t="shared" si="5"/>
        <v>Kurang</v>
      </c>
      <c r="L48" s="113" t="str">
        <f t="shared" si="6"/>
        <v>Kurang</v>
      </c>
      <c r="M48" s="113" t="str">
        <f t="shared" si="7"/>
        <v>Kurang</v>
      </c>
      <c r="N48" s="113" t="str">
        <f t="shared" si="9"/>
        <v>Kurang</v>
      </c>
      <c r="O48" s="109" t="str">
        <f>N.SEMISTER!J48</f>
        <v xml:space="preserve"> </v>
      </c>
      <c r="P48" s="109" t="str">
        <f>N.SEMISTER!P48</f>
        <v xml:space="preserve"> </v>
      </c>
      <c r="Q48" s="109" t="str">
        <f>N.SEMISTER!V48</f>
        <v xml:space="preserve"> </v>
      </c>
      <c r="R48" s="109" t="str">
        <f>N.SEMISTER!AB48</f>
        <v xml:space="preserve"> </v>
      </c>
      <c r="S48" s="109" t="str">
        <f>N.SEMISTER!AH48</f>
        <v xml:space="preserve"> </v>
      </c>
      <c r="T48" s="109" t="str">
        <f>N.SEMISTER!AN48</f>
        <v xml:space="preserve"> </v>
      </c>
      <c r="U48" s="109" t="str">
        <f>N.SEMISTER!AT48</f>
        <v xml:space="preserve"> </v>
      </c>
      <c r="V48" s="109" t="str">
        <f>N.SEMISTER!AZ48</f>
        <v xml:space="preserve"> </v>
      </c>
      <c r="W48" s="109" t="str">
        <f>N.SEMISTER!BF48</f>
        <v xml:space="preserve"> </v>
      </c>
      <c r="X48" s="109" t="str">
        <f>N.SEMISTER!BL48</f>
        <v xml:space="preserve"> </v>
      </c>
      <c r="Y48" s="109" t="str">
        <f>N.SEMISTER!BR48</f>
        <v xml:space="preserve"> </v>
      </c>
      <c r="Z48" s="109" t="str">
        <f>N.SEMISTER!BX48</f>
        <v xml:space="preserve"> </v>
      </c>
      <c r="AA48" s="109" t="str">
        <f>N.SEMISTER!CD48</f>
        <v xml:space="preserve"> </v>
      </c>
      <c r="AB48" s="114" t="str">
        <f t="shared" si="0"/>
        <v xml:space="preserve"> </v>
      </c>
      <c r="AC48" s="110" t="str">
        <f>UASBN!U47</f>
        <v xml:space="preserve"> </v>
      </c>
      <c r="AD48" s="110" t="str">
        <f>UASBN!V47</f>
        <v xml:space="preserve"> </v>
      </c>
      <c r="AE48" s="110" t="str">
        <f>UASBN!W47</f>
        <v xml:space="preserve"> </v>
      </c>
      <c r="AF48" s="110" t="str">
        <f>UASBN!X47</f>
        <v xml:space="preserve"> </v>
      </c>
      <c r="AG48" s="110" t="str">
        <f>UASBN!Y47</f>
        <v xml:space="preserve"> </v>
      </c>
      <c r="AH48" s="110" t="str">
        <f>UASBN!Z47</f>
        <v xml:space="preserve"> </v>
      </c>
      <c r="AI48" s="110" t="str">
        <f>UASBN!AA47</f>
        <v xml:space="preserve"> </v>
      </c>
      <c r="AJ48" s="110" t="str">
        <f>UASBN!AB47</f>
        <v xml:space="preserve"> </v>
      </c>
      <c r="AK48" s="110" t="str">
        <f>UASBN!AC47</f>
        <v xml:space="preserve"> </v>
      </c>
      <c r="AL48" s="110" t="str">
        <f>UASBN!AD47</f>
        <v xml:space="preserve"> </v>
      </c>
      <c r="AM48" s="110" t="str">
        <f>UASBN!AE47</f>
        <v xml:space="preserve"> </v>
      </c>
      <c r="AN48" s="110" t="str">
        <f>UASBN!AF47</f>
        <v xml:space="preserve"> </v>
      </c>
      <c r="AO48" s="110" t="str">
        <f>UASBN!AG47</f>
        <v xml:space="preserve"> </v>
      </c>
      <c r="AP48" s="111" t="str">
        <f t="shared" si="8"/>
        <v xml:space="preserve"> </v>
      </c>
      <c r="AQ48" s="115">
        <f t="shared" si="1"/>
        <v>34</v>
      </c>
      <c r="AR48" s="112">
        <f t="shared" si="2"/>
        <v>0</v>
      </c>
      <c r="AS48" s="115">
        <f t="shared" si="3"/>
        <v>34</v>
      </c>
      <c r="AT48" s="75"/>
      <c r="AU48" s="75"/>
    </row>
    <row r="49" spans="1:47" ht="15.75" customHeight="1" x14ac:dyDescent="0.25">
      <c r="A49" s="101">
        <f>BIODATA!A47</f>
        <v>42</v>
      </c>
      <c r="B49" s="102" t="str">
        <f>BIODATA!C47</f>
        <v>0008311613</v>
      </c>
      <c r="C49" s="103" t="str">
        <f>BIODATA!D47</f>
        <v>021010427</v>
      </c>
      <c r="D49" s="104" t="str">
        <f>BIODATA!E47</f>
        <v xml:space="preserve"> DADU PERNATA</v>
      </c>
      <c r="E49" s="105" t="str">
        <f>BIODATA!G47</f>
        <v>Akuntansi</v>
      </c>
      <c r="F49" s="106">
        <f>'NILAI UN'!E49</f>
        <v>0</v>
      </c>
      <c r="G49" s="106">
        <f>'NILAI UN'!F49</f>
        <v>0</v>
      </c>
      <c r="H49" s="106">
        <f>'NILAI UN'!G49</f>
        <v>0</v>
      </c>
      <c r="I49" s="106">
        <f>'NILAI UN'!H49</f>
        <v>0</v>
      </c>
      <c r="J49" s="107">
        <f t="shared" si="4"/>
        <v>0</v>
      </c>
      <c r="K49" s="113" t="str">
        <f t="shared" si="5"/>
        <v>Kurang</v>
      </c>
      <c r="L49" s="113" t="str">
        <f t="shared" si="6"/>
        <v>Kurang</v>
      </c>
      <c r="M49" s="113" t="str">
        <f t="shared" si="7"/>
        <v>Kurang</v>
      </c>
      <c r="N49" s="113" t="str">
        <f t="shared" si="9"/>
        <v>Kurang</v>
      </c>
      <c r="O49" s="109" t="str">
        <f>N.SEMISTER!J49</f>
        <v xml:space="preserve"> </v>
      </c>
      <c r="P49" s="109" t="str">
        <f>N.SEMISTER!P49</f>
        <v xml:space="preserve"> </v>
      </c>
      <c r="Q49" s="109" t="str">
        <f>N.SEMISTER!V49</f>
        <v xml:space="preserve"> </v>
      </c>
      <c r="R49" s="109" t="str">
        <f>N.SEMISTER!AB49</f>
        <v xml:space="preserve"> </v>
      </c>
      <c r="S49" s="109" t="str">
        <f>N.SEMISTER!AH49</f>
        <v xml:space="preserve"> </v>
      </c>
      <c r="T49" s="109" t="str">
        <f>N.SEMISTER!AN49</f>
        <v xml:space="preserve"> </v>
      </c>
      <c r="U49" s="109" t="str">
        <f>N.SEMISTER!AT49</f>
        <v xml:space="preserve"> </v>
      </c>
      <c r="V49" s="109" t="str">
        <f>N.SEMISTER!AZ49</f>
        <v xml:space="preserve"> </v>
      </c>
      <c r="W49" s="109" t="str">
        <f>N.SEMISTER!BF49</f>
        <v xml:space="preserve"> </v>
      </c>
      <c r="X49" s="109" t="str">
        <f>N.SEMISTER!BL49</f>
        <v xml:space="preserve"> </v>
      </c>
      <c r="Y49" s="109" t="str">
        <f>N.SEMISTER!BR49</f>
        <v xml:space="preserve"> </v>
      </c>
      <c r="Z49" s="109" t="str">
        <f>N.SEMISTER!BX49</f>
        <v xml:space="preserve"> </v>
      </c>
      <c r="AA49" s="109" t="str">
        <f>N.SEMISTER!CD49</f>
        <v xml:space="preserve"> </v>
      </c>
      <c r="AB49" s="114" t="str">
        <f t="shared" si="0"/>
        <v xml:space="preserve"> </v>
      </c>
      <c r="AC49" s="110" t="str">
        <f>UASBN!U48</f>
        <v xml:space="preserve"> </v>
      </c>
      <c r="AD49" s="110" t="str">
        <f>UASBN!V48</f>
        <v xml:space="preserve"> </v>
      </c>
      <c r="AE49" s="110" t="str">
        <f>UASBN!W48</f>
        <v xml:space="preserve"> </v>
      </c>
      <c r="AF49" s="110" t="str">
        <f>UASBN!X48</f>
        <v xml:space="preserve"> </v>
      </c>
      <c r="AG49" s="110" t="str">
        <f>UASBN!Y48</f>
        <v xml:space="preserve"> </v>
      </c>
      <c r="AH49" s="110" t="str">
        <f>UASBN!Z48</f>
        <v xml:space="preserve"> </v>
      </c>
      <c r="AI49" s="110" t="str">
        <f>UASBN!AA48</f>
        <v xml:space="preserve"> </v>
      </c>
      <c r="AJ49" s="110" t="str">
        <f>UASBN!AB48</f>
        <v xml:space="preserve"> </v>
      </c>
      <c r="AK49" s="110" t="str">
        <f>UASBN!AC48</f>
        <v xml:space="preserve"> </v>
      </c>
      <c r="AL49" s="110" t="str">
        <f>UASBN!AD48</f>
        <v xml:space="preserve"> </v>
      </c>
      <c r="AM49" s="110" t="str">
        <f>UASBN!AE48</f>
        <v xml:space="preserve"> </v>
      </c>
      <c r="AN49" s="110" t="str">
        <f>UASBN!AF48</f>
        <v xml:space="preserve"> </v>
      </c>
      <c r="AO49" s="110" t="str">
        <f>UASBN!AG48</f>
        <v xml:space="preserve"> </v>
      </c>
      <c r="AP49" s="111" t="str">
        <f t="shared" si="8"/>
        <v xml:space="preserve"> </v>
      </c>
      <c r="AQ49" s="115">
        <f t="shared" si="1"/>
        <v>34</v>
      </c>
      <c r="AR49" s="112">
        <f t="shared" si="2"/>
        <v>0</v>
      </c>
      <c r="AS49" s="115">
        <f t="shared" si="3"/>
        <v>34</v>
      </c>
      <c r="AT49" s="75"/>
      <c r="AU49" s="75"/>
    </row>
    <row r="50" spans="1:47" ht="15.75" customHeight="1" x14ac:dyDescent="0.25">
      <c r="A50" s="101">
        <f>BIODATA!A48</f>
        <v>43</v>
      </c>
      <c r="B50" s="102" t="str">
        <f>BIODATA!C48</f>
        <v>0000811870</v>
      </c>
      <c r="C50" s="103" t="str">
        <f>BIODATA!D48</f>
        <v>021010436</v>
      </c>
      <c r="D50" s="104" t="str">
        <f>BIODATA!E48</f>
        <v xml:space="preserve"> DEFIARCA WARU</v>
      </c>
      <c r="E50" s="105" t="str">
        <f>BIODATA!G48</f>
        <v>Akuntansi</v>
      </c>
      <c r="F50" s="106">
        <f>'NILAI UN'!E50</f>
        <v>0</v>
      </c>
      <c r="G50" s="106">
        <f>'NILAI UN'!F50</f>
        <v>0</v>
      </c>
      <c r="H50" s="106">
        <f>'NILAI UN'!G50</f>
        <v>0</v>
      </c>
      <c r="I50" s="106">
        <f>'NILAI UN'!H50</f>
        <v>0</v>
      </c>
      <c r="J50" s="107">
        <f t="shared" si="4"/>
        <v>0</v>
      </c>
      <c r="K50" s="113" t="str">
        <f t="shared" si="5"/>
        <v>Kurang</v>
      </c>
      <c r="L50" s="113" t="str">
        <f t="shared" si="6"/>
        <v>Kurang</v>
      </c>
      <c r="M50" s="113" t="str">
        <f t="shared" si="7"/>
        <v>Kurang</v>
      </c>
      <c r="N50" s="113" t="str">
        <f t="shared" si="9"/>
        <v>Kurang</v>
      </c>
      <c r="O50" s="109" t="str">
        <f>N.SEMISTER!J50</f>
        <v xml:space="preserve"> </v>
      </c>
      <c r="P50" s="109" t="str">
        <f>N.SEMISTER!P50</f>
        <v xml:space="preserve"> </v>
      </c>
      <c r="Q50" s="109" t="str">
        <f>N.SEMISTER!V50</f>
        <v xml:space="preserve"> </v>
      </c>
      <c r="R50" s="109" t="str">
        <f>N.SEMISTER!AB50</f>
        <v xml:space="preserve"> </v>
      </c>
      <c r="S50" s="109" t="str">
        <f>N.SEMISTER!AH50</f>
        <v xml:space="preserve"> </v>
      </c>
      <c r="T50" s="109" t="str">
        <f>N.SEMISTER!AN50</f>
        <v xml:space="preserve"> </v>
      </c>
      <c r="U50" s="109" t="str">
        <f>N.SEMISTER!AT50</f>
        <v xml:space="preserve"> </v>
      </c>
      <c r="V50" s="109" t="str">
        <f>N.SEMISTER!AZ50</f>
        <v xml:space="preserve"> </v>
      </c>
      <c r="W50" s="109" t="str">
        <f>N.SEMISTER!BF50</f>
        <v xml:space="preserve"> </v>
      </c>
      <c r="X50" s="109" t="str">
        <f>N.SEMISTER!BL50</f>
        <v xml:space="preserve"> </v>
      </c>
      <c r="Y50" s="109" t="str">
        <f>N.SEMISTER!BR50</f>
        <v xml:space="preserve"> </v>
      </c>
      <c r="Z50" s="109" t="str">
        <f>N.SEMISTER!BX50</f>
        <v xml:space="preserve"> </v>
      </c>
      <c r="AA50" s="109" t="str">
        <f>N.SEMISTER!CD50</f>
        <v xml:space="preserve"> </v>
      </c>
      <c r="AB50" s="114" t="str">
        <f t="shared" si="0"/>
        <v xml:space="preserve"> </v>
      </c>
      <c r="AC50" s="110" t="str">
        <f>UASBN!U49</f>
        <v xml:space="preserve"> </v>
      </c>
      <c r="AD50" s="110" t="str">
        <f>UASBN!V49</f>
        <v xml:space="preserve"> </v>
      </c>
      <c r="AE50" s="110" t="str">
        <f>UASBN!W49</f>
        <v xml:space="preserve"> </v>
      </c>
      <c r="AF50" s="110" t="str">
        <f>UASBN!X49</f>
        <v xml:space="preserve"> </v>
      </c>
      <c r="AG50" s="110" t="str">
        <f>UASBN!Y49</f>
        <v xml:space="preserve"> </v>
      </c>
      <c r="AH50" s="110" t="str">
        <f>UASBN!Z49</f>
        <v xml:space="preserve"> </v>
      </c>
      <c r="AI50" s="110" t="str">
        <f>UASBN!AA49</f>
        <v xml:space="preserve"> </v>
      </c>
      <c r="AJ50" s="110" t="str">
        <f>UASBN!AB49</f>
        <v xml:space="preserve"> </v>
      </c>
      <c r="AK50" s="110" t="str">
        <f>UASBN!AC49</f>
        <v xml:space="preserve"> </v>
      </c>
      <c r="AL50" s="110" t="str">
        <f>UASBN!AD49</f>
        <v xml:space="preserve"> </v>
      </c>
      <c r="AM50" s="110" t="str">
        <f>UASBN!AE49</f>
        <v xml:space="preserve"> </v>
      </c>
      <c r="AN50" s="110" t="str">
        <f>UASBN!AF49</f>
        <v xml:space="preserve"> </v>
      </c>
      <c r="AO50" s="110" t="str">
        <f>UASBN!AG49</f>
        <v xml:space="preserve"> </v>
      </c>
      <c r="AP50" s="111" t="str">
        <f t="shared" si="8"/>
        <v xml:space="preserve"> </v>
      </c>
      <c r="AQ50" s="115">
        <f t="shared" si="1"/>
        <v>34</v>
      </c>
      <c r="AR50" s="112">
        <f t="shared" si="2"/>
        <v>0</v>
      </c>
      <c r="AS50" s="115">
        <f t="shared" si="3"/>
        <v>34</v>
      </c>
      <c r="AT50" s="75"/>
      <c r="AU50" s="75"/>
    </row>
    <row r="51" spans="1:47" ht="15.75" customHeight="1" x14ac:dyDescent="0.25">
      <c r="A51" s="101">
        <f>BIODATA!A49</f>
        <v>44</v>
      </c>
      <c r="B51" s="102" t="str">
        <f>BIODATA!C49</f>
        <v>0005173059</v>
      </c>
      <c r="C51" s="103" t="str">
        <f>BIODATA!D49</f>
        <v>021010445</v>
      </c>
      <c r="D51" s="104" t="str">
        <f>BIODATA!E49</f>
        <v xml:space="preserve"> DINDA OKTARI</v>
      </c>
      <c r="E51" s="105" t="str">
        <f>BIODATA!G49</f>
        <v>Akuntansi</v>
      </c>
      <c r="F51" s="106">
        <f>'NILAI UN'!E51</f>
        <v>0</v>
      </c>
      <c r="G51" s="106">
        <f>'NILAI UN'!F51</f>
        <v>0</v>
      </c>
      <c r="H51" s="106">
        <f>'NILAI UN'!G51</f>
        <v>0</v>
      </c>
      <c r="I51" s="106">
        <f>'NILAI UN'!H51</f>
        <v>0</v>
      </c>
      <c r="J51" s="107">
        <f t="shared" si="4"/>
        <v>0</v>
      </c>
      <c r="K51" s="113" t="str">
        <f t="shared" si="5"/>
        <v>Kurang</v>
      </c>
      <c r="L51" s="113" t="str">
        <f t="shared" si="6"/>
        <v>Kurang</v>
      </c>
      <c r="M51" s="113" t="str">
        <f t="shared" si="7"/>
        <v>Kurang</v>
      </c>
      <c r="N51" s="113" t="str">
        <f t="shared" si="9"/>
        <v>Kurang</v>
      </c>
      <c r="O51" s="109" t="str">
        <f>N.SEMISTER!J51</f>
        <v xml:space="preserve"> </v>
      </c>
      <c r="P51" s="109" t="str">
        <f>N.SEMISTER!P51</f>
        <v xml:space="preserve"> </v>
      </c>
      <c r="Q51" s="109" t="str">
        <f>N.SEMISTER!V51</f>
        <v xml:space="preserve"> </v>
      </c>
      <c r="R51" s="109" t="str">
        <f>N.SEMISTER!AB51</f>
        <v xml:space="preserve"> </v>
      </c>
      <c r="S51" s="109" t="str">
        <f>N.SEMISTER!AH51</f>
        <v xml:space="preserve"> </v>
      </c>
      <c r="T51" s="109" t="str">
        <f>N.SEMISTER!AN51</f>
        <v xml:space="preserve"> </v>
      </c>
      <c r="U51" s="109" t="str">
        <f>N.SEMISTER!AT51</f>
        <v xml:space="preserve"> </v>
      </c>
      <c r="V51" s="109" t="str">
        <f>N.SEMISTER!AZ51</f>
        <v xml:space="preserve"> </v>
      </c>
      <c r="W51" s="109" t="str">
        <f>N.SEMISTER!BF51</f>
        <v xml:space="preserve"> </v>
      </c>
      <c r="X51" s="109" t="str">
        <f>N.SEMISTER!BL51</f>
        <v xml:space="preserve"> </v>
      </c>
      <c r="Y51" s="109" t="str">
        <f>N.SEMISTER!BR51</f>
        <v xml:space="preserve"> </v>
      </c>
      <c r="Z51" s="109" t="str">
        <f>N.SEMISTER!BX51</f>
        <v xml:space="preserve"> </v>
      </c>
      <c r="AA51" s="109" t="str">
        <f>N.SEMISTER!CD51</f>
        <v xml:space="preserve"> </v>
      </c>
      <c r="AB51" s="114" t="str">
        <f t="shared" si="0"/>
        <v xml:space="preserve"> </v>
      </c>
      <c r="AC51" s="110" t="str">
        <f>UASBN!U50</f>
        <v xml:space="preserve"> </v>
      </c>
      <c r="AD51" s="110" t="str">
        <f>UASBN!V50</f>
        <v xml:space="preserve"> </v>
      </c>
      <c r="AE51" s="110" t="str">
        <f>UASBN!W50</f>
        <v xml:space="preserve"> </v>
      </c>
      <c r="AF51" s="110" t="str">
        <f>UASBN!X50</f>
        <v xml:space="preserve"> </v>
      </c>
      <c r="AG51" s="110" t="str">
        <f>UASBN!Y50</f>
        <v xml:space="preserve"> </v>
      </c>
      <c r="AH51" s="110" t="str">
        <f>UASBN!Z50</f>
        <v xml:space="preserve"> </v>
      </c>
      <c r="AI51" s="110" t="str">
        <f>UASBN!AA50</f>
        <v xml:space="preserve"> </v>
      </c>
      <c r="AJ51" s="110" t="str">
        <f>UASBN!AB50</f>
        <v xml:space="preserve"> </v>
      </c>
      <c r="AK51" s="110" t="str">
        <f>UASBN!AC50</f>
        <v xml:space="preserve"> </v>
      </c>
      <c r="AL51" s="110" t="str">
        <f>UASBN!AD50</f>
        <v xml:space="preserve"> </v>
      </c>
      <c r="AM51" s="110" t="str">
        <f>UASBN!AE50</f>
        <v xml:space="preserve"> </v>
      </c>
      <c r="AN51" s="110" t="str">
        <f>UASBN!AF50</f>
        <v xml:space="preserve"> </v>
      </c>
      <c r="AO51" s="110" t="str">
        <f>UASBN!AG50</f>
        <v xml:space="preserve"> </v>
      </c>
      <c r="AP51" s="111" t="str">
        <f t="shared" si="8"/>
        <v xml:space="preserve"> </v>
      </c>
      <c r="AQ51" s="115">
        <f t="shared" si="1"/>
        <v>34</v>
      </c>
      <c r="AR51" s="112">
        <f t="shared" si="2"/>
        <v>0</v>
      </c>
      <c r="AS51" s="115">
        <f t="shared" si="3"/>
        <v>34</v>
      </c>
      <c r="AT51" s="75"/>
      <c r="AU51" s="75"/>
    </row>
    <row r="52" spans="1:47" ht="15.75" customHeight="1" x14ac:dyDescent="0.25">
      <c r="A52" s="101">
        <f>BIODATA!A50</f>
        <v>45</v>
      </c>
      <c r="B52" s="102" t="str">
        <f>BIODATA!C50</f>
        <v>9998504741</v>
      </c>
      <c r="C52" s="103" t="str">
        <f>BIODATA!D50</f>
        <v>021010454</v>
      </c>
      <c r="D52" s="104" t="str">
        <f>BIODATA!E50</f>
        <v xml:space="preserve"> DWI NOVIA NINGRUM</v>
      </c>
      <c r="E52" s="105" t="str">
        <f>BIODATA!G50</f>
        <v>Akuntansi</v>
      </c>
      <c r="F52" s="106">
        <f>'NILAI UN'!E52</f>
        <v>0</v>
      </c>
      <c r="G52" s="106">
        <f>'NILAI UN'!F52</f>
        <v>0</v>
      </c>
      <c r="H52" s="106">
        <f>'NILAI UN'!G52</f>
        <v>0</v>
      </c>
      <c r="I52" s="106">
        <f>'NILAI UN'!H52</f>
        <v>0</v>
      </c>
      <c r="J52" s="107">
        <f t="shared" si="4"/>
        <v>0</v>
      </c>
      <c r="K52" s="113" t="str">
        <f t="shared" si="5"/>
        <v>Kurang</v>
      </c>
      <c r="L52" s="113" t="str">
        <f t="shared" si="6"/>
        <v>Kurang</v>
      </c>
      <c r="M52" s="113" t="str">
        <f t="shared" si="7"/>
        <v>Kurang</v>
      </c>
      <c r="N52" s="113" t="str">
        <f t="shared" si="9"/>
        <v>Kurang</v>
      </c>
      <c r="O52" s="109" t="str">
        <f>N.SEMISTER!J52</f>
        <v xml:space="preserve"> </v>
      </c>
      <c r="P52" s="109" t="str">
        <f>N.SEMISTER!P52</f>
        <v xml:space="preserve"> </v>
      </c>
      <c r="Q52" s="109" t="str">
        <f>N.SEMISTER!V52</f>
        <v xml:space="preserve"> </v>
      </c>
      <c r="R52" s="109" t="str">
        <f>N.SEMISTER!AB52</f>
        <v xml:space="preserve"> </v>
      </c>
      <c r="S52" s="109" t="str">
        <f>N.SEMISTER!AH52</f>
        <v xml:space="preserve"> </v>
      </c>
      <c r="T52" s="109" t="str">
        <f>N.SEMISTER!AN52</f>
        <v xml:space="preserve"> </v>
      </c>
      <c r="U52" s="109" t="str">
        <f>N.SEMISTER!AT52</f>
        <v xml:space="preserve"> </v>
      </c>
      <c r="V52" s="109" t="str">
        <f>N.SEMISTER!AZ52</f>
        <v xml:space="preserve"> </v>
      </c>
      <c r="W52" s="109" t="str">
        <f>N.SEMISTER!BF52</f>
        <v xml:space="preserve"> </v>
      </c>
      <c r="X52" s="109" t="str">
        <f>N.SEMISTER!BL52</f>
        <v xml:space="preserve"> </v>
      </c>
      <c r="Y52" s="109" t="str">
        <f>N.SEMISTER!BR52</f>
        <v xml:space="preserve"> </v>
      </c>
      <c r="Z52" s="109" t="str">
        <f>N.SEMISTER!BX52</f>
        <v xml:space="preserve"> </v>
      </c>
      <c r="AA52" s="109" t="str">
        <f>N.SEMISTER!CD52</f>
        <v xml:space="preserve"> </v>
      </c>
      <c r="AB52" s="114" t="str">
        <f t="shared" si="0"/>
        <v xml:space="preserve"> </v>
      </c>
      <c r="AC52" s="110" t="str">
        <f>UASBN!U51</f>
        <v xml:space="preserve"> </v>
      </c>
      <c r="AD52" s="110" t="str">
        <f>UASBN!V51</f>
        <v xml:space="preserve"> </v>
      </c>
      <c r="AE52" s="110" t="str">
        <f>UASBN!W51</f>
        <v xml:space="preserve"> </v>
      </c>
      <c r="AF52" s="110" t="str">
        <f>UASBN!X51</f>
        <v xml:space="preserve"> </v>
      </c>
      <c r="AG52" s="110" t="str">
        <f>UASBN!Y51</f>
        <v xml:space="preserve"> </v>
      </c>
      <c r="AH52" s="110" t="str">
        <f>UASBN!Z51</f>
        <v xml:space="preserve"> </v>
      </c>
      <c r="AI52" s="110" t="str">
        <f>UASBN!AA51</f>
        <v xml:space="preserve"> </v>
      </c>
      <c r="AJ52" s="110" t="str">
        <f>UASBN!AB51</f>
        <v xml:space="preserve"> </v>
      </c>
      <c r="AK52" s="110" t="str">
        <f>UASBN!AC51</f>
        <v xml:space="preserve"> </v>
      </c>
      <c r="AL52" s="110" t="str">
        <f>UASBN!AD51</f>
        <v xml:space="preserve"> </v>
      </c>
      <c r="AM52" s="110" t="str">
        <f>UASBN!AE51</f>
        <v xml:space="preserve"> </v>
      </c>
      <c r="AN52" s="110" t="str">
        <f>UASBN!AF51</f>
        <v xml:space="preserve"> </v>
      </c>
      <c r="AO52" s="110" t="str">
        <f>UASBN!AG51</f>
        <v xml:space="preserve"> </v>
      </c>
      <c r="AP52" s="111" t="str">
        <f t="shared" si="8"/>
        <v xml:space="preserve"> </v>
      </c>
      <c r="AQ52" s="115">
        <f t="shared" si="1"/>
        <v>34</v>
      </c>
      <c r="AR52" s="112">
        <f t="shared" si="2"/>
        <v>0</v>
      </c>
      <c r="AS52" s="115">
        <f t="shared" si="3"/>
        <v>34</v>
      </c>
      <c r="AT52" s="75"/>
      <c r="AU52" s="75"/>
    </row>
    <row r="53" spans="1:47" ht="15.75" customHeight="1" x14ac:dyDescent="0.25">
      <c r="A53" s="101">
        <f>BIODATA!A51</f>
        <v>46</v>
      </c>
      <c r="B53" s="102" t="str">
        <f>BIODATA!C51</f>
        <v>0009509905</v>
      </c>
      <c r="C53" s="103" t="str">
        <f>BIODATA!D51</f>
        <v>021010463</v>
      </c>
      <c r="D53" s="104" t="str">
        <f>BIODATA!E51</f>
        <v xml:space="preserve"> FEBRIANTY</v>
      </c>
      <c r="E53" s="105" t="str">
        <f>BIODATA!G51</f>
        <v>Akuntansi</v>
      </c>
      <c r="F53" s="106">
        <f>'NILAI UN'!E53</f>
        <v>0</v>
      </c>
      <c r="G53" s="106">
        <f>'NILAI UN'!F53</f>
        <v>0</v>
      </c>
      <c r="H53" s="106">
        <f>'NILAI UN'!G53</f>
        <v>0</v>
      </c>
      <c r="I53" s="106">
        <f>'NILAI UN'!H53</f>
        <v>0</v>
      </c>
      <c r="J53" s="107">
        <f t="shared" si="4"/>
        <v>0</v>
      </c>
      <c r="K53" s="113" t="str">
        <f t="shared" si="5"/>
        <v>Kurang</v>
      </c>
      <c r="L53" s="113" t="str">
        <f t="shared" si="6"/>
        <v>Kurang</v>
      </c>
      <c r="M53" s="113" t="str">
        <f t="shared" si="7"/>
        <v>Kurang</v>
      </c>
      <c r="N53" s="113" t="str">
        <f t="shared" si="9"/>
        <v>Kurang</v>
      </c>
      <c r="O53" s="109" t="str">
        <f>N.SEMISTER!J53</f>
        <v xml:space="preserve"> </v>
      </c>
      <c r="P53" s="109" t="str">
        <f>N.SEMISTER!P53</f>
        <v xml:space="preserve"> </v>
      </c>
      <c r="Q53" s="109" t="str">
        <f>N.SEMISTER!V53</f>
        <v xml:space="preserve"> </v>
      </c>
      <c r="R53" s="109" t="str">
        <f>N.SEMISTER!AB53</f>
        <v xml:space="preserve"> </v>
      </c>
      <c r="S53" s="109" t="str">
        <f>N.SEMISTER!AH53</f>
        <v xml:space="preserve"> </v>
      </c>
      <c r="T53" s="109" t="str">
        <f>N.SEMISTER!AN53</f>
        <v xml:space="preserve"> </v>
      </c>
      <c r="U53" s="109" t="str">
        <f>N.SEMISTER!AT53</f>
        <v xml:space="preserve"> </v>
      </c>
      <c r="V53" s="109" t="str">
        <f>N.SEMISTER!AZ53</f>
        <v xml:space="preserve"> </v>
      </c>
      <c r="W53" s="109" t="str">
        <f>N.SEMISTER!BF53</f>
        <v xml:space="preserve"> </v>
      </c>
      <c r="X53" s="109" t="str">
        <f>N.SEMISTER!BL53</f>
        <v xml:space="preserve"> </v>
      </c>
      <c r="Y53" s="109" t="str">
        <f>N.SEMISTER!BR53</f>
        <v xml:space="preserve"> </v>
      </c>
      <c r="Z53" s="109" t="str">
        <f>N.SEMISTER!BX53</f>
        <v xml:space="preserve"> </v>
      </c>
      <c r="AA53" s="109" t="str">
        <f>N.SEMISTER!CD53</f>
        <v xml:space="preserve"> </v>
      </c>
      <c r="AB53" s="114" t="str">
        <f t="shared" si="0"/>
        <v xml:space="preserve"> </v>
      </c>
      <c r="AC53" s="110" t="str">
        <f>UASBN!U52</f>
        <v xml:space="preserve"> </v>
      </c>
      <c r="AD53" s="110" t="str">
        <f>UASBN!V52</f>
        <v xml:space="preserve"> </v>
      </c>
      <c r="AE53" s="110" t="str">
        <f>UASBN!W52</f>
        <v xml:space="preserve"> </v>
      </c>
      <c r="AF53" s="110" t="str">
        <f>UASBN!X52</f>
        <v xml:space="preserve"> </v>
      </c>
      <c r="AG53" s="110" t="str">
        <f>UASBN!Y52</f>
        <v xml:space="preserve"> </v>
      </c>
      <c r="AH53" s="110" t="str">
        <f>UASBN!Z52</f>
        <v xml:space="preserve"> </v>
      </c>
      <c r="AI53" s="110" t="str">
        <f>UASBN!AA52</f>
        <v xml:space="preserve"> </v>
      </c>
      <c r="AJ53" s="110" t="str">
        <f>UASBN!AB52</f>
        <v xml:space="preserve"> </v>
      </c>
      <c r="AK53" s="110" t="str">
        <f>UASBN!AC52</f>
        <v xml:space="preserve"> </v>
      </c>
      <c r="AL53" s="110" t="str">
        <f>UASBN!AD52</f>
        <v xml:space="preserve"> </v>
      </c>
      <c r="AM53" s="110" t="str">
        <f>UASBN!AE52</f>
        <v xml:space="preserve"> </v>
      </c>
      <c r="AN53" s="110" t="str">
        <f>UASBN!AF52</f>
        <v xml:space="preserve"> </v>
      </c>
      <c r="AO53" s="110" t="str">
        <f>UASBN!AG52</f>
        <v xml:space="preserve"> </v>
      </c>
      <c r="AP53" s="111" t="str">
        <f t="shared" si="8"/>
        <v xml:space="preserve"> </v>
      </c>
      <c r="AQ53" s="115">
        <f t="shared" si="1"/>
        <v>34</v>
      </c>
      <c r="AR53" s="112">
        <f t="shared" si="2"/>
        <v>0</v>
      </c>
      <c r="AS53" s="115">
        <f t="shared" si="3"/>
        <v>34</v>
      </c>
      <c r="AT53" s="75"/>
      <c r="AU53" s="75"/>
    </row>
    <row r="54" spans="1:47" ht="15.75" customHeight="1" x14ac:dyDescent="0.25">
      <c r="A54" s="101">
        <f>BIODATA!A52</f>
        <v>47</v>
      </c>
      <c r="B54" s="102" t="str">
        <f>BIODATA!C52</f>
        <v>0005175476</v>
      </c>
      <c r="C54" s="103" t="str">
        <f>BIODATA!D52</f>
        <v>021010472</v>
      </c>
      <c r="D54" s="104" t="str">
        <f>BIODATA!E52</f>
        <v xml:space="preserve"> FENI FEBIOLA</v>
      </c>
      <c r="E54" s="105" t="str">
        <f>BIODATA!G52</f>
        <v>Akuntansi</v>
      </c>
      <c r="F54" s="106">
        <f>'NILAI UN'!E54</f>
        <v>0</v>
      </c>
      <c r="G54" s="106">
        <f>'NILAI UN'!F54</f>
        <v>0</v>
      </c>
      <c r="H54" s="106">
        <f>'NILAI UN'!G54</f>
        <v>0</v>
      </c>
      <c r="I54" s="106">
        <f>'NILAI UN'!H54</f>
        <v>0</v>
      </c>
      <c r="J54" s="107">
        <f t="shared" si="4"/>
        <v>0</v>
      </c>
      <c r="K54" s="113" t="str">
        <f t="shared" si="5"/>
        <v>Kurang</v>
      </c>
      <c r="L54" s="113" t="str">
        <f t="shared" si="6"/>
        <v>Kurang</v>
      </c>
      <c r="M54" s="113" t="str">
        <f t="shared" si="7"/>
        <v>Kurang</v>
      </c>
      <c r="N54" s="113" t="str">
        <f t="shared" si="9"/>
        <v>Kurang</v>
      </c>
      <c r="O54" s="109" t="str">
        <f>N.SEMISTER!J54</f>
        <v xml:space="preserve"> </v>
      </c>
      <c r="P54" s="109" t="str">
        <f>N.SEMISTER!P54</f>
        <v xml:space="preserve"> </v>
      </c>
      <c r="Q54" s="109" t="str">
        <f>N.SEMISTER!V54</f>
        <v xml:space="preserve"> </v>
      </c>
      <c r="R54" s="109" t="str">
        <f>N.SEMISTER!AB54</f>
        <v xml:space="preserve"> </v>
      </c>
      <c r="S54" s="109" t="str">
        <f>N.SEMISTER!AH54</f>
        <v xml:space="preserve"> </v>
      </c>
      <c r="T54" s="109" t="str">
        <f>N.SEMISTER!AN54</f>
        <v xml:space="preserve"> </v>
      </c>
      <c r="U54" s="109" t="str">
        <f>N.SEMISTER!AT54</f>
        <v xml:space="preserve"> </v>
      </c>
      <c r="V54" s="109" t="str">
        <f>N.SEMISTER!AZ54</f>
        <v xml:space="preserve"> </v>
      </c>
      <c r="W54" s="109" t="str">
        <f>N.SEMISTER!BF54</f>
        <v xml:space="preserve"> </v>
      </c>
      <c r="X54" s="109" t="str">
        <f>N.SEMISTER!BL54</f>
        <v xml:space="preserve"> </v>
      </c>
      <c r="Y54" s="109" t="str">
        <f>N.SEMISTER!BR54</f>
        <v xml:space="preserve"> </v>
      </c>
      <c r="Z54" s="109" t="str">
        <f>N.SEMISTER!BX54</f>
        <v xml:space="preserve"> </v>
      </c>
      <c r="AA54" s="109" t="str">
        <f>N.SEMISTER!CD54</f>
        <v xml:space="preserve"> </v>
      </c>
      <c r="AB54" s="114" t="str">
        <f t="shared" si="0"/>
        <v xml:space="preserve"> </v>
      </c>
      <c r="AC54" s="110" t="str">
        <f>UASBN!U53</f>
        <v xml:space="preserve"> </v>
      </c>
      <c r="AD54" s="110" t="str">
        <f>UASBN!V53</f>
        <v xml:space="preserve"> </v>
      </c>
      <c r="AE54" s="110" t="str">
        <f>UASBN!W53</f>
        <v xml:space="preserve"> </v>
      </c>
      <c r="AF54" s="110" t="str">
        <f>UASBN!X53</f>
        <v xml:space="preserve"> </v>
      </c>
      <c r="AG54" s="110" t="str">
        <f>UASBN!Y53</f>
        <v xml:space="preserve"> </v>
      </c>
      <c r="AH54" s="110" t="str">
        <f>UASBN!Z53</f>
        <v xml:space="preserve"> </v>
      </c>
      <c r="AI54" s="110" t="str">
        <f>UASBN!AA53</f>
        <v xml:space="preserve"> </v>
      </c>
      <c r="AJ54" s="110" t="str">
        <f>UASBN!AB53</f>
        <v xml:space="preserve"> </v>
      </c>
      <c r="AK54" s="110" t="str">
        <f>UASBN!AC53</f>
        <v xml:space="preserve"> </v>
      </c>
      <c r="AL54" s="110" t="str">
        <f>UASBN!AD53</f>
        <v xml:space="preserve"> </v>
      </c>
      <c r="AM54" s="110" t="str">
        <f>UASBN!AE53</f>
        <v xml:space="preserve"> </v>
      </c>
      <c r="AN54" s="110" t="str">
        <f>UASBN!AF53</f>
        <v xml:space="preserve"> </v>
      </c>
      <c r="AO54" s="110" t="str">
        <f>UASBN!AG53</f>
        <v xml:space="preserve"> </v>
      </c>
      <c r="AP54" s="111" t="str">
        <f t="shared" si="8"/>
        <v xml:space="preserve"> </v>
      </c>
      <c r="AQ54" s="115">
        <f t="shared" si="1"/>
        <v>34</v>
      </c>
      <c r="AR54" s="112">
        <f t="shared" si="2"/>
        <v>0</v>
      </c>
      <c r="AS54" s="115">
        <f t="shared" si="3"/>
        <v>34</v>
      </c>
      <c r="AT54" s="75"/>
      <c r="AU54" s="75"/>
    </row>
    <row r="55" spans="1:47" ht="15.75" customHeight="1" x14ac:dyDescent="0.25">
      <c r="A55" s="101">
        <f>BIODATA!A53</f>
        <v>48</v>
      </c>
      <c r="B55" s="102" t="str">
        <f>BIODATA!C53</f>
        <v>0000801701</v>
      </c>
      <c r="C55" s="103" t="str">
        <f>BIODATA!D53</f>
        <v>021010489</v>
      </c>
      <c r="D55" s="104" t="str">
        <f>BIODATA!E53</f>
        <v xml:space="preserve"> HERLA SANTIA</v>
      </c>
      <c r="E55" s="105" t="str">
        <f>BIODATA!G53</f>
        <v>Akuntansi</v>
      </c>
      <c r="F55" s="106">
        <f>'NILAI UN'!E55</f>
        <v>0</v>
      </c>
      <c r="G55" s="106">
        <f>'NILAI UN'!F55</f>
        <v>0</v>
      </c>
      <c r="H55" s="106">
        <f>'NILAI UN'!G55</f>
        <v>0</v>
      </c>
      <c r="I55" s="106">
        <f>'NILAI UN'!H55</f>
        <v>0</v>
      </c>
      <c r="J55" s="107">
        <f t="shared" si="4"/>
        <v>0</v>
      </c>
      <c r="K55" s="113" t="str">
        <f t="shared" si="5"/>
        <v>Kurang</v>
      </c>
      <c r="L55" s="113" t="str">
        <f t="shared" si="6"/>
        <v>Kurang</v>
      </c>
      <c r="M55" s="113" t="str">
        <f t="shared" si="7"/>
        <v>Kurang</v>
      </c>
      <c r="N55" s="113" t="str">
        <f t="shared" si="9"/>
        <v>Kurang</v>
      </c>
      <c r="O55" s="109" t="str">
        <f>N.SEMISTER!J55</f>
        <v xml:space="preserve"> </v>
      </c>
      <c r="P55" s="109" t="str">
        <f>N.SEMISTER!P55</f>
        <v xml:space="preserve"> </v>
      </c>
      <c r="Q55" s="109" t="str">
        <f>N.SEMISTER!V55</f>
        <v xml:space="preserve"> </v>
      </c>
      <c r="R55" s="109" t="str">
        <f>N.SEMISTER!AB55</f>
        <v xml:space="preserve"> </v>
      </c>
      <c r="S55" s="109" t="str">
        <f>N.SEMISTER!AH55</f>
        <v xml:space="preserve"> </v>
      </c>
      <c r="T55" s="109" t="str">
        <f>N.SEMISTER!AN55</f>
        <v xml:space="preserve"> </v>
      </c>
      <c r="U55" s="109" t="str">
        <f>N.SEMISTER!AT55</f>
        <v xml:space="preserve"> </v>
      </c>
      <c r="V55" s="109" t="str">
        <f>N.SEMISTER!AZ55</f>
        <v xml:space="preserve"> </v>
      </c>
      <c r="W55" s="109" t="str">
        <f>N.SEMISTER!BF55</f>
        <v xml:space="preserve"> </v>
      </c>
      <c r="X55" s="109" t="str">
        <f>N.SEMISTER!BL55</f>
        <v xml:space="preserve"> </v>
      </c>
      <c r="Y55" s="109" t="str">
        <f>N.SEMISTER!BR55</f>
        <v xml:space="preserve"> </v>
      </c>
      <c r="Z55" s="109" t="str">
        <f>N.SEMISTER!BX55</f>
        <v xml:space="preserve"> </v>
      </c>
      <c r="AA55" s="109" t="str">
        <f>N.SEMISTER!CD55</f>
        <v xml:space="preserve"> </v>
      </c>
      <c r="AB55" s="114" t="str">
        <f t="shared" si="0"/>
        <v xml:space="preserve"> </v>
      </c>
      <c r="AC55" s="110" t="str">
        <f>UASBN!U54</f>
        <v xml:space="preserve"> </v>
      </c>
      <c r="AD55" s="110" t="str">
        <f>UASBN!V54</f>
        <v xml:space="preserve"> </v>
      </c>
      <c r="AE55" s="110" t="str">
        <f>UASBN!W54</f>
        <v xml:space="preserve"> </v>
      </c>
      <c r="AF55" s="110" t="str">
        <f>UASBN!X54</f>
        <v xml:space="preserve"> </v>
      </c>
      <c r="AG55" s="110" t="str">
        <f>UASBN!Y54</f>
        <v xml:space="preserve"> </v>
      </c>
      <c r="AH55" s="110" t="str">
        <f>UASBN!Z54</f>
        <v xml:space="preserve"> </v>
      </c>
      <c r="AI55" s="110" t="str">
        <f>UASBN!AA54</f>
        <v xml:space="preserve"> </v>
      </c>
      <c r="AJ55" s="110" t="str">
        <f>UASBN!AB54</f>
        <v xml:space="preserve"> </v>
      </c>
      <c r="AK55" s="110" t="str">
        <f>UASBN!AC54</f>
        <v xml:space="preserve"> </v>
      </c>
      <c r="AL55" s="110" t="str">
        <f>UASBN!AD54</f>
        <v xml:space="preserve"> </v>
      </c>
      <c r="AM55" s="110" t="str">
        <f>UASBN!AE54</f>
        <v xml:space="preserve"> </v>
      </c>
      <c r="AN55" s="110" t="str">
        <f>UASBN!AF54</f>
        <v xml:space="preserve"> </v>
      </c>
      <c r="AO55" s="110" t="str">
        <f>UASBN!AG54</f>
        <v xml:space="preserve"> </v>
      </c>
      <c r="AP55" s="111" t="str">
        <f t="shared" si="8"/>
        <v xml:space="preserve"> </v>
      </c>
      <c r="AQ55" s="115">
        <f t="shared" si="1"/>
        <v>34</v>
      </c>
      <c r="AR55" s="112">
        <f t="shared" si="2"/>
        <v>0</v>
      </c>
      <c r="AS55" s="115">
        <f t="shared" si="3"/>
        <v>34</v>
      </c>
      <c r="AT55" s="75"/>
      <c r="AU55" s="75"/>
    </row>
    <row r="56" spans="1:47" ht="15.75" customHeight="1" x14ac:dyDescent="0.25">
      <c r="A56" s="101">
        <f>BIODATA!A54</f>
        <v>49</v>
      </c>
      <c r="B56" s="102" t="str">
        <f>BIODATA!C54</f>
        <v>0004890588</v>
      </c>
      <c r="C56" s="103" t="str">
        <f>BIODATA!D54</f>
        <v>021010498</v>
      </c>
      <c r="D56" s="104" t="str">
        <f>BIODATA!E54</f>
        <v xml:space="preserve"> ICHA AGUSTINA</v>
      </c>
      <c r="E56" s="105" t="str">
        <f>BIODATA!G54</f>
        <v>Akuntansi</v>
      </c>
      <c r="F56" s="106">
        <f>'NILAI UN'!E56</f>
        <v>0</v>
      </c>
      <c r="G56" s="106">
        <f>'NILAI UN'!F56</f>
        <v>0</v>
      </c>
      <c r="H56" s="106">
        <f>'NILAI UN'!G56</f>
        <v>0</v>
      </c>
      <c r="I56" s="106">
        <f>'NILAI UN'!H56</f>
        <v>0</v>
      </c>
      <c r="J56" s="107">
        <f t="shared" si="4"/>
        <v>0</v>
      </c>
      <c r="K56" s="113" t="str">
        <f t="shared" si="5"/>
        <v>Kurang</v>
      </c>
      <c r="L56" s="113" t="str">
        <f t="shared" si="6"/>
        <v>Kurang</v>
      </c>
      <c r="M56" s="113" t="str">
        <f t="shared" si="7"/>
        <v>Kurang</v>
      </c>
      <c r="N56" s="113" t="str">
        <f t="shared" si="9"/>
        <v>Kurang</v>
      </c>
      <c r="O56" s="109" t="str">
        <f>N.SEMISTER!J56</f>
        <v xml:space="preserve"> </v>
      </c>
      <c r="P56" s="109" t="str">
        <f>N.SEMISTER!P56</f>
        <v xml:space="preserve"> </v>
      </c>
      <c r="Q56" s="109" t="str">
        <f>N.SEMISTER!V56</f>
        <v xml:space="preserve"> </v>
      </c>
      <c r="R56" s="109" t="str">
        <f>N.SEMISTER!AB56</f>
        <v xml:space="preserve"> </v>
      </c>
      <c r="S56" s="109" t="str">
        <f>N.SEMISTER!AH56</f>
        <v xml:space="preserve"> </v>
      </c>
      <c r="T56" s="109" t="str">
        <f>N.SEMISTER!AN56</f>
        <v xml:space="preserve"> </v>
      </c>
      <c r="U56" s="109" t="str">
        <f>N.SEMISTER!AT56</f>
        <v xml:space="preserve"> </v>
      </c>
      <c r="V56" s="109" t="str">
        <f>N.SEMISTER!AZ56</f>
        <v xml:space="preserve"> </v>
      </c>
      <c r="W56" s="109" t="str">
        <f>N.SEMISTER!BF56</f>
        <v xml:space="preserve"> </v>
      </c>
      <c r="X56" s="109" t="str">
        <f>N.SEMISTER!BL56</f>
        <v xml:space="preserve"> </v>
      </c>
      <c r="Y56" s="109" t="str">
        <f>N.SEMISTER!BR56</f>
        <v xml:space="preserve"> </v>
      </c>
      <c r="Z56" s="109" t="str">
        <f>N.SEMISTER!BX56</f>
        <v xml:space="preserve"> </v>
      </c>
      <c r="AA56" s="109" t="str">
        <f>N.SEMISTER!CD56</f>
        <v xml:space="preserve"> </v>
      </c>
      <c r="AB56" s="114" t="str">
        <f t="shared" si="0"/>
        <v xml:space="preserve"> </v>
      </c>
      <c r="AC56" s="110" t="str">
        <f>UASBN!U55</f>
        <v xml:space="preserve"> </v>
      </c>
      <c r="AD56" s="110" t="str">
        <f>UASBN!V55</f>
        <v xml:space="preserve"> </v>
      </c>
      <c r="AE56" s="110" t="str">
        <f>UASBN!W55</f>
        <v xml:space="preserve"> </v>
      </c>
      <c r="AF56" s="110" t="str">
        <f>UASBN!X55</f>
        <v xml:space="preserve"> </v>
      </c>
      <c r="AG56" s="110" t="str">
        <f>UASBN!Y55</f>
        <v xml:space="preserve"> </v>
      </c>
      <c r="AH56" s="110" t="str">
        <f>UASBN!Z55</f>
        <v xml:space="preserve"> </v>
      </c>
      <c r="AI56" s="110" t="str">
        <f>UASBN!AA55</f>
        <v xml:space="preserve"> </v>
      </c>
      <c r="AJ56" s="110" t="str">
        <f>UASBN!AB55</f>
        <v xml:space="preserve"> </v>
      </c>
      <c r="AK56" s="110" t="str">
        <f>UASBN!AC55</f>
        <v xml:space="preserve"> </v>
      </c>
      <c r="AL56" s="110" t="str">
        <f>UASBN!AD55</f>
        <v xml:space="preserve"> </v>
      </c>
      <c r="AM56" s="110" t="str">
        <f>UASBN!AE55</f>
        <v xml:space="preserve"> </v>
      </c>
      <c r="AN56" s="110" t="str">
        <f>UASBN!AF55</f>
        <v xml:space="preserve"> </v>
      </c>
      <c r="AO56" s="110" t="str">
        <f>UASBN!AG55</f>
        <v xml:space="preserve"> </v>
      </c>
      <c r="AP56" s="111" t="str">
        <f t="shared" si="8"/>
        <v xml:space="preserve"> </v>
      </c>
      <c r="AQ56" s="115">
        <f t="shared" si="1"/>
        <v>34</v>
      </c>
      <c r="AR56" s="112">
        <f t="shared" si="2"/>
        <v>0</v>
      </c>
      <c r="AS56" s="115">
        <f t="shared" si="3"/>
        <v>34</v>
      </c>
      <c r="AT56" s="75"/>
      <c r="AU56" s="75"/>
    </row>
    <row r="57" spans="1:47" ht="15.75" customHeight="1" x14ac:dyDescent="0.25">
      <c r="A57" s="101">
        <f>BIODATA!A55</f>
        <v>50</v>
      </c>
      <c r="B57" s="102" t="str">
        <f>BIODATA!C55</f>
        <v>0004891112</v>
      </c>
      <c r="C57" s="103" t="str">
        <f>BIODATA!D55</f>
        <v>021010507</v>
      </c>
      <c r="D57" s="104" t="str">
        <f>BIODATA!E55</f>
        <v xml:space="preserve"> ISTY FENTILIA</v>
      </c>
      <c r="E57" s="105" t="str">
        <f>BIODATA!G55</f>
        <v>Akuntansi</v>
      </c>
      <c r="F57" s="106">
        <f>'NILAI UN'!E57</f>
        <v>46</v>
      </c>
      <c r="G57" s="106">
        <f>'NILAI UN'!F57</f>
        <v>34</v>
      </c>
      <c r="H57" s="106">
        <f>'NILAI UN'!G57</f>
        <v>20</v>
      </c>
      <c r="I57" s="106">
        <f>'NILAI UN'!H57</f>
        <v>47.5</v>
      </c>
      <c r="J57" s="107">
        <f t="shared" si="4"/>
        <v>147.5</v>
      </c>
      <c r="K57" s="113" t="str">
        <f t="shared" si="5"/>
        <v>Kurang</v>
      </c>
      <c r="L57" s="113" t="str">
        <f t="shared" si="6"/>
        <v>Kurang</v>
      </c>
      <c r="M57" s="113" t="str">
        <f t="shared" si="7"/>
        <v>Kurang</v>
      </c>
      <c r="N57" s="113" t="str">
        <f t="shared" si="9"/>
        <v>Kurang</v>
      </c>
      <c r="O57" s="109" t="str">
        <f>N.SEMISTER!J57</f>
        <v xml:space="preserve"> </v>
      </c>
      <c r="P57" s="109" t="str">
        <f>N.SEMISTER!P57</f>
        <v xml:space="preserve"> </v>
      </c>
      <c r="Q57" s="109" t="str">
        <f>N.SEMISTER!V57</f>
        <v xml:space="preserve"> </v>
      </c>
      <c r="R57" s="109" t="str">
        <f>N.SEMISTER!AB57</f>
        <v xml:space="preserve"> </v>
      </c>
      <c r="S57" s="109" t="str">
        <f>N.SEMISTER!AH57</f>
        <v xml:space="preserve"> </v>
      </c>
      <c r="T57" s="109" t="str">
        <f>N.SEMISTER!AN57</f>
        <v xml:space="preserve"> </v>
      </c>
      <c r="U57" s="109" t="str">
        <f>N.SEMISTER!AT57</f>
        <v xml:space="preserve"> </v>
      </c>
      <c r="V57" s="109" t="str">
        <f>N.SEMISTER!AZ57</f>
        <v xml:space="preserve"> </v>
      </c>
      <c r="W57" s="109" t="str">
        <f>N.SEMISTER!BF57</f>
        <v xml:space="preserve"> </v>
      </c>
      <c r="X57" s="109" t="str">
        <f>N.SEMISTER!BL57</f>
        <v xml:space="preserve"> </v>
      </c>
      <c r="Y57" s="109" t="str">
        <f>N.SEMISTER!BR57</f>
        <v xml:space="preserve"> </v>
      </c>
      <c r="Z57" s="109" t="str">
        <f>N.SEMISTER!BX57</f>
        <v xml:space="preserve"> </v>
      </c>
      <c r="AA57" s="109" t="str">
        <f>N.SEMISTER!CD57</f>
        <v xml:space="preserve"> </v>
      </c>
      <c r="AB57" s="114" t="str">
        <f t="shared" si="0"/>
        <v xml:space="preserve"> </v>
      </c>
      <c r="AC57" s="110" t="str">
        <f>UASBN!U56</f>
        <v xml:space="preserve"> </v>
      </c>
      <c r="AD57" s="110" t="str">
        <f>UASBN!V56</f>
        <v xml:space="preserve"> </v>
      </c>
      <c r="AE57" s="110" t="str">
        <f>UASBN!W56</f>
        <v xml:space="preserve"> </v>
      </c>
      <c r="AF57" s="110" t="str">
        <f>UASBN!X56</f>
        <v xml:space="preserve"> </v>
      </c>
      <c r="AG57" s="110" t="str">
        <f>UASBN!Y56</f>
        <v xml:space="preserve"> </v>
      </c>
      <c r="AH57" s="110" t="str">
        <f>UASBN!Z56</f>
        <v xml:space="preserve"> </v>
      </c>
      <c r="AI57" s="110" t="str">
        <f>UASBN!AA56</f>
        <v xml:space="preserve"> </v>
      </c>
      <c r="AJ57" s="110" t="str">
        <f>UASBN!AB56</f>
        <v xml:space="preserve"> </v>
      </c>
      <c r="AK57" s="110" t="str">
        <f>UASBN!AC56</f>
        <v xml:space="preserve"> </v>
      </c>
      <c r="AL57" s="110" t="str">
        <f>UASBN!AD56</f>
        <v xml:space="preserve"> </v>
      </c>
      <c r="AM57" s="110" t="str">
        <f>UASBN!AE56</f>
        <v xml:space="preserve"> </v>
      </c>
      <c r="AN57" s="110" t="str">
        <f>UASBN!AF56</f>
        <v xml:space="preserve"> </v>
      </c>
      <c r="AO57" s="110" t="str">
        <f>UASBN!AG56</f>
        <v xml:space="preserve"> </v>
      </c>
      <c r="AP57" s="111" t="str">
        <f t="shared" si="8"/>
        <v xml:space="preserve"> </v>
      </c>
      <c r="AQ57" s="115">
        <f t="shared" si="1"/>
        <v>29</v>
      </c>
      <c r="AR57" s="112">
        <f t="shared" si="2"/>
        <v>147.5</v>
      </c>
      <c r="AS57" s="115">
        <f t="shared" si="3"/>
        <v>29</v>
      </c>
      <c r="AT57" s="75"/>
      <c r="AU57" s="75"/>
    </row>
    <row r="58" spans="1:47" ht="15.75" customHeight="1" x14ac:dyDescent="0.25">
      <c r="A58" s="101">
        <f>BIODATA!A56</f>
        <v>51</v>
      </c>
      <c r="B58" s="102" t="str">
        <f>BIODATA!C56</f>
        <v>0004890808</v>
      </c>
      <c r="C58" s="103" t="str">
        <f>BIODATA!D56</f>
        <v>021010516</v>
      </c>
      <c r="D58" s="104" t="str">
        <f>BIODATA!E56</f>
        <v xml:space="preserve"> MAULIDIANA PITRI</v>
      </c>
      <c r="E58" s="105" t="str">
        <f>BIODATA!G56</f>
        <v>Akuntansi</v>
      </c>
      <c r="F58" s="106">
        <f>'NILAI UN'!E58</f>
        <v>0</v>
      </c>
      <c r="G58" s="106">
        <f>'NILAI UN'!F58</f>
        <v>0</v>
      </c>
      <c r="H58" s="106">
        <f>'NILAI UN'!G58</f>
        <v>0</v>
      </c>
      <c r="I58" s="106">
        <f>'NILAI UN'!H58</f>
        <v>0</v>
      </c>
      <c r="J58" s="107">
        <f t="shared" si="4"/>
        <v>0</v>
      </c>
      <c r="K58" s="113" t="str">
        <f t="shared" si="5"/>
        <v>Kurang</v>
      </c>
      <c r="L58" s="113" t="str">
        <f t="shared" si="6"/>
        <v>Kurang</v>
      </c>
      <c r="M58" s="113" t="str">
        <f t="shared" si="7"/>
        <v>Kurang</v>
      </c>
      <c r="N58" s="113" t="str">
        <f t="shared" si="9"/>
        <v>Kurang</v>
      </c>
      <c r="O58" s="109" t="str">
        <f>N.SEMISTER!J58</f>
        <v xml:space="preserve"> </v>
      </c>
      <c r="P58" s="109" t="str">
        <f>N.SEMISTER!P58</f>
        <v xml:space="preserve"> </v>
      </c>
      <c r="Q58" s="109" t="str">
        <f>N.SEMISTER!V58</f>
        <v xml:space="preserve"> </v>
      </c>
      <c r="R58" s="109" t="str">
        <f>N.SEMISTER!AB58</f>
        <v xml:space="preserve"> </v>
      </c>
      <c r="S58" s="109" t="str">
        <f>N.SEMISTER!AH58</f>
        <v xml:space="preserve"> </v>
      </c>
      <c r="T58" s="109" t="str">
        <f>N.SEMISTER!AN58</f>
        <v xml:space="preserve"> </v>
      </c>
      <c r="U58" s="109" t="str">
        <f>N.SEMISTER!AT58</f>
        <v xml:space="preserve"> </v>
      </c>
      <c r="V58" s="109" t="str">
        <f>N.SEMISTER!AZ58</f>
        <v xml:space="preserve"> </v>
      </c>
      <c r="W58" s="109" t="str">
        <f>N.SEMISTER!BF58</f>
        <v xml:space="preserve"> </v>
      </c>
      <c r="X58" s="109" t="str">
        <f>N.SEMISTER!BL58</f>
        <v xml:space="preserve"> </v>
      </c>
      <c r="Y58" s="109" t="str">
        <f>N.SEMISTER!BR58</f>
        <v xml:space="preserve"> </v>
      </c>
      <c r="Z58" s="109" t="str">
        <f>N.SEMISTER!BX58</f>
        <v xml:space="preserve"> </v>
      </c>
      <c r="AA58" s="109" t="str">
        <f>N.SEMISTER!CD58</f>
        <v xml:space="preserve"> </v>
      </c>
      <c r="AB58" s="114" t="str">
        <f t="shared" si="0"/>
        <v xml:space="preserve"> </v>
      </c>
      <c r="AC58" s="110" t="str">
        <f>UASBN!U57</f>
        <v xml:space="preserve"> </v>
      </c>
      <c r="AD58" s="110" t="str">
        <f>UASBN!V57</f>
        <v xml:space="preserve"> </v>
      </c>
      <c r="AE58" s="110" t="str">
        <f>UASBN!W57</f>
        <v xml:space="preserve"> </v>
      </c>
      <c r="AF58" s="110" t="str">
        <f>UASBN!X57</f>
        <v xml:space="preserve"> </v>
      </c>
      <c r="AG58" s="110" t="str">
        <f>UASBN!Y57</f>
        <v xml:space="preserve"> </v>
      </c>
      <c r="AH58" s="110" t="str">
        <f>UASBN!Z57</f>
        <v xml:space="preserve"> </v>
      </c>
      <c r="AI58" s="110" t="str">
        <f>UASBN!AA57</f>
        <v xml:space="preserve"> </v>
      </c>
      <c r="AJ58" s="110" t="str">
        <f>UASBN!AB57</f>
        <v xml:space="preserve"> </v>
      </c>
      <c r="AK58" s="110" t="str">
        <f>UASBN!AC57</f>
        <v xml:space="preserve"> </v>
      </c>
      <c r="AL58" s="110" t="str">
        <f>UASBN!AD57</f>
        <v xml:space="preserve"> </v>
      </c>
      <c r="AM58" s="110" t="str">
        <f>UASBN!AE57</f>
        <v xml:space="preserve"> </v>
      </c>
      <c r="AN58" s="110" t="str">
        <f>UASBN!AF57</f>
        <v xml:space="preserve"> </v>
      </c>
      <c r="AO58" s="110" t="str">
        <f>UASBN!AG57</f>
        <v xml:space="preserve"> </v>
      </c>
      <c r="AP58" s="111" t="str">
        <f t="shared" si="8"/>
        <v xml:space="preserve"> </v>
      </c>
      <c r="AQ58" s="115">
        <f t="shared" si="1"/>
        <v>34</v>
      </c>
      <c r="AR58" s="112">
        <f t="shared" si="2"/>
        <v>0</v>
      </c>
      <c r="AS58" s="115">
        <f t="shared" si="3"/>
        <v>34</v>
      </c>
      <c r="AT58" s="75"/>
      <c r="AU58" s="75"/>
    </row>
    <row r="59" spans="1:47" ht="15.75" customHeight="1" x14ac:dyDescent="0.25">
      <c r="A59" s="101">
        <f>BIODATA!A57</f>
        <v>52</v>
      </c>
      <c r="B59" s="102" t="str">
        <f>BIODATA!C57</f>
        <v>9990540574</v>
      </c>
      <c r="C59" s="103" t="str">
        <f>BIODATA!D57</f>
        <v>021010525</v>
      </c>
      <c r="D59" s="104" t="str">
        <f>BIODATA!E57</f>
        <v xml:space="preserve"> MEGI</v>
      </c>
      <c r="E59" s="105" t="str">
        <f>BIODATA!G57</f>
        <v>Akuntansi</v>
      </c>
      <c r="F59" s="106">
        <f>'NILAI UN'!E59</f>
        <v>0</v>
      </c>
      <c r="G59" s="106">
        <f>'NILAI UN'!F59</f>
        <v>0</v>
      </c>
      <c r="H59" s="106">
        <f>'NILAI UN'!G59</f>
        <v>0</v>
      </c>
      <c r="I59" s="106">
        <f>'NILAI UN'!H59</f>
        <v>0</v>
      </c>
      <c r="J59" s="107">
        <f t="shared" si="4"/>
        <v>0</v>
      </c>
      <c r="K59" s="113" t="str">
        <f t="shared" si="5"/>
        <v>Kurang</v>
      </c>
      <c r="L59" s="113" t="str">
        <f t="shared" si="6"/>
        <v>Kurang</v>
      </c>
      <c r="M59" s="113" t="str">
        <f t="shared" si="7"/>
        <v>Kurang</v>
      </c>
      <c r="N59" s="113" t="str">
        <f t="shared" si="9"/>
        <v>Kurang</v>
      </c>
      <c r="O59" s="109" t="str">
        <f>N.SEMISTER!J59</f>
        <v xml:space="preserve"> </v>
      </c>
      <c r="P59" s="109" t="str">
        <f>N.SEMISTER!P59</f>
        <v xml:space="preserve"> </v>
      </c>
      <c r="Q59" s="109" t="str">
        <f>N.SEMISTER!V59</f>
        <v xml:space="preserve"> </v>
      </c>
      <c r="R59" s="109" t="str">
        <f>N.SEMISTER!AB59</f>
        <v xml:space="preserve"> </v>
      </c>
      <c r="S59" s="109" t="str">
        <f>N.SEMISTER!AH59</f>
        <v xml:space="preserve"> </v>
      </c>
      <c r="T59" s="109" t="str">
        <f>N.SEMISTER!AN59</f>
        <v xml:space="preserve"> </v>
      </c>
      <c r="U59" s="109" t="str">
        <f>N.SEMISTER!AT59</f>
        <v xml:space="preserve"> </v>
      </c>
      <c r="V59" s="109" t="str">
        <f>N.SEMISTER!AZ59</f>
        <v xml:space="preserve"> </v>
      </c>
      <c r="W59" s="109" t="str">
        <f>N.SEMISTER!BF59</f>
        <v xml:space="preserve"> </v>
      </c>
      <c r="X59" s="109" t="str">
        <f>N.SEMISTER!BL59</f>
        <v xml:space="preserve"> </v>
      </c>
      <c r="Y59" s="109" t="str">
        <f>N.SEMISTER!BR59</f>
        <v xml:space="preserve"> </v>
      </c>
      <c r="Z59" s="109" t="str">
        <f>N.SEMISTER!BX59</f>
        <v xml:space="preserve"> </v>
      </c>
      <c r="AA59" s="109" t="str">
        <f>N.SEMISTER!CD59</f>
        <v xml:space="preserve"> </v>
      </c>
      <c r="AB59" s="114" t="str">
        <f t="shared" si="0"/>
        <v xml:space="preserve"> </v>
      </c>
      <c r="AC59" s="110" t="str">
        <f>UASBN!U58</f>
        <v xml:space="preserve"> </v>
      </c>
      <c r="AD59" s="110" t="str">
        <f>UASBN!V58</f>
        <v xml:space="preserve"> </v>
      </c>
      <c r="AE59" s="110" t="str">
        <f>UASBN!W58</f>
        <v xml:space="preserve"> </v>
      </c>
      <c r="AF59" s="110" t="str">
        <f>UASBN!X58</f>
        <v xml:space="preserve"> </v>
      </c>
      <c r="AG59" s="110" t="str">
        <f>UASBN!Y58</f>
        <v xml:space="preserve"> </v>
      </c>
      <c r="AH59" s="110" t="str">
        <f>UASBN!Z58</f>
        <v xml:space="preserve"> </v>
      </c>
      <c r="AI59" s="110" t="str">
        <f>UASBN!AA58</f>
        <v xml:space="preserve"> </v>
      </c>
      <c r="AJ59" s="110" t="str">
        <f>UASBN!AB58</f>
        <v xml:space="preserve"> </v>
      </c>
      <c r="AK59" s="110" t="str">
        <f>UASBN!AC58</f>
        <v xml:space="preserve"> </v>
      </c>
      <c r="AL59" s="110" t="str">
        <f>UASBN!AD58</f>
        <v xml:space="preserve"> </v>
      </c>
      <c r="AM59" s="110" t="str">
        <f>UASBN!AE58</f>
        <v xml:space="preserve"> </v>
      </c>
      <c r="AN59" s="110" t="str">
        <f>UASBN!AF58</f>
        <v xml:space="preserve"> </v>
      </c>
      <c r="AO59" s="110" t="str">
        <f>UASBN!AG58</f>
        <v xml:space="preserve"> </v>
      </c>
      <c r="AP59" s="111" t="str">
        <f t="shared" si="8"/>
        <v xml:space="preserve"> </v>
      </c>
      <c r="AQ59" s="115">
        <f t="shared" si="1"/>
        <v>34</v>
      </c>
      <c r="AR59" s="112">
        <f t="shared" si="2"/>
        <v>0</v>
      </c>
      <c r="AS59" s="115">
        <f t="shared" si="3"/>
        <v>34</v>
      </c>
      <c r="AT59" s="75"/>
      <c r="AU59" s="75"/>
    </row>
    <row r="60" spans="1:47" ht="15.75" customHeight="1" x14ac:dyDescent="0.25">
      <c r="A60" s="101">
        <f>BIODATA!A58</f>
        <v>53</v>
      </c>
      <c r="B60" s="102" t="str">
        <f>BIODATA!C58</f>
        <v>0005175105</v>
      </c>
      <c r="C60" s="103" t="str">
        <f>BIODATA!D58</f>
        <v>021010534</v>
      </c>
      <c r="D60" s="104" t="str">
        <f>BIODATA!E58</f>
        <v xml:space="preserve"> MERLINDA</v>
      </c>
      <c r="E60" s="105" t="str">
        <f>BIODATA!G58</f>
        <v>Akuntansi</v>
      </c>
      <c r="F60" s="106">
        <f>'NILAI UN'!E60</f>
        <v>0</v>
      </c>
      <c r="G60" s="106">
        <f>'NILAI UN'!F60</f>
        <v>0</v>
      </c>
      <c r="H60" s="106">
        <f>'NILAI UN'!G60</f>
        <v>0</v>
      </c>
      <c r="I60" s="106">
        <f>'NILAI UN'!H60</f>
        <v>0</v>
      </c>
      <c r="J60" s="107">
        <f t="shared" si="4"/>
        <v>0</v>
      </c>
      <c r="K60" s="113" t="str">
        <f t="shared" si="5"/>
        <v>Kurang</v>
      </c>
      <c r="L60" s="113" t="str">
        <f t="shared" si="6"/>
        <v>Kurang</v>
      </c>
      <c r="M60" s="113" t="str">
        <f t="shared" si="7"/>
        <v>Kurang</v>
      </c>
      <c r="N60" s="113" t="str">
        <f t="shared" si="9"/>
        <v>Kurang</v>
      </c>
      <c r="O60" s="109" t="str">
        <f>N.SEMISTER!J60</f>
        <v xml:space="preserve"> </v>
      </c>
      <c r="P60" s="109" t="str">
        <f>N.SEMISTER!P60</f>
        <v xml:space="preserve"> </v>
      </c>
      <c r="Q60" s="109" t="str">
        <f>N.SEMISTER!V60</f>
        <v xml:space="preserve"> </v>
      </c>
      <c r="R60" s="109" t="str">
        <f>N.SEMISTER!AB60</f>
        <v xml:space="preserve"> </v>
      </c>
      <c r="S60" s="109" t="str">
        <f>N.SEMISTER!AH60</f>
        <v xml:space="preserve"> </v>
      </c>
      <c r="T60" s="109" t="str">
        <f>N.SEMISTER!AN60</f>
        <v xml:space="preserve"> </v>
      </c>
      <c r="U60" s="109" t="str">
        <f>N.SEMISTER!AT60</f>
        <v xml:space="preserve"> </v>
      </c>
      <c r="V60" s="109" t="str">
        <f>N.SEMISTER!AZ60</f>
        <v xml:space="preserve"> </v>
      </c>
      <c r="W60" s="109" t="str">
        <f>N.SEMISTER!BF60</f>
        <v xml:space="preserve"> </v>
      </c>
      <c r="X60" s="109" t="str">
        <f>N.SEMISTER!BL60</f>
        <v xml:space="preserve"> </v>
      </c>
      <c r="Y60" s="109" t="str">
        <f>N.SEMISTER!BR60</f>
        <v xml:space="preserve"> </v>
      </c>
      <c r="Z60" s="109" t="str">
        <f>N.SEMISTER!BX60</f>
        <v xml:space="preserve"> </v>
      </c>
      <c r="AA60" s="109" t="str">
        <f>N.SEMISTER!CD60</f>
        <v xml:space="preserve"> </v>
      </c>
      <c r="AB60" s="114" t="str">
        <f t="shared" si="0"/>
        <v xml:space="preserve"> </v>
      </c>
      <c r="AC60" s="110" t="str">
        <f>UASBN!U59</f>
        <v xml:space="preserve"> </v>
      </c>
      <c r="AD60" s="110" t="str">
        <f>UASBN!V59</f>
        <v xml:space="preserve"> </v>
      </c>
      <c r="AE60" s="110" t="str">
        <f>UASBN!W59</f>
        <v xml:space="preserve"> </v>
      </c>
      <c r="AF60" s="110" t="str">
        <f>UASBN!X59</f>
        <v xml:space="preserve"> </v>
      </c>
      <c r="AG60" s="110" t="str">
        <f>UASBN!Y59</f>
        <v xml:space="preserve"> </v>
      </c>
      <c r="AH60" s="110" t="str">
        <f>UASBN!Z59</f>
        <v xml:space="preserve"> </v>
      </c>
      <c r="AI60" s="110" t="str">
        <f>UASBN!AA59</f>
        <v xml:space="preserve"> </v>
      </c>
      <c r="AJ60" s="110" t="str">
        <f>UASBN!AB59</f>
        <v xml:space="preserve"> </v>
      </c>
      <c r="AK60" s="110" t="str">
        <f>UASBN!AC59</f>
        <v xml:space="preserve"> </v>
      </c>
      <c r="AL60" s="110" t="str">
        <f>UASBN!AD59</f>
        <v xml:space="preserve"> </v>
      </c>
      <c r="AM60" s="110" t="str">
        <f>UASBN!AE59</f>
        <v xml:space="preserve"> </v>
      </c>
      <c r="AN60" s="110" t="str">
        <f>UASBN!AF59</f>
        <v xml:space="preserve"> </v>
      </c>
      <c r="AO60" s="110" t="str">
        <f>UASBN!AG59</f>
        <v xml:space="preserve"> </v>
      </c>
      <c r="AP60" s="111" t="str">
        <f t="shared" si="8"/>
        <v xml:space="preserve"> </v>
      </c>
      <c r="AQ60" s="115">
        <f t="shared" si="1"/>
        <v>34</v>
      </c>
      <c r="AR60" s="112">
        <f t="shared" si="2"/>
        <v>0</v>
      </c>
      <c r="AS60" s="115">
        <f t="shared" si="3"/>
        <v>34</v>
      </c>
      <c r="AT60" s="75"/>
      <c r="AU60" s="75"/>
    </row>
    <row r="61" spans="1:47" ht="15.75" customHeight="1" x14ac:dyDescent="0.25">
      <c r="A61" s="101">
        <f>BIODATA!A59</f>
        <v>54</v>
      </c>
      <c r="B61" s="102" t="str">
        <f>BIODATA!C59</f>
        <v>9995140959</v>
      </c>
      <c r="C61" s="103" t="str">
        <f>BIODATA!D59</f>
        <v>021010543</v>
      </c>
      <c r="D61" s="104" t="str">
        <f>BIODATA!E59</f>
        <v xml:space="preserve"> MISCA SOLIHA</v>
      </c>
      <c r="E61" s="105" t="str">
        <f>BIODATA!G59</f>
        <v>Akuntansi</v>
      </c>
      <c r="F61" s="106">
        <f>'NILAI UN'!E61</f>
        <v>68</v>
      </c>
      <c r="G61" s="106">
        <f>'NILAI UN'!F61</f>
        <v>24</v>
      </c>
      <c r="H61" s="106">
        <f>'NILAI UN'!G61</f>
        <v>20</v>
      </c>
      <c r="I61" s="106">
        <f>'NILAI UN'!H61</f>
        <v>42.5</v>
      </c>
      <c r="J61" s="107">
        <f t="shared" si="4"/>
        <v>154.5</v>
      </c>
      <c r="K61" s="113" t="str">
        <f t="shared" si="5"/>
        <v>Cukup</v>
      </c>
      <c r="L61" s="113" t="str">
        <f t="shared" si="6"/>
        <v>Kurang</v>
      </c>
      <c r="M61" s="113" t="str">
        <f t="shared" si="7"/>
        <v>Kurang</v>
      </c>
      <c r="N61" s="113" t="str">
        <f t="shared" si="9"/>
        <v>Kurang</v>
      </c>
      <c r="O61" s="109" t="str">
        <f>N.SEMISTER!J61</f>
        <v xml:space="preserve"> </v>
      </c>
      <c r="P61" s="109" t="str">
        <f>N.SEMISTER!P61</f>
        <v xml:space="preserve"> </v>
      </c>
      <c r="Q61" s="109" t="str">
        <f>N.SEMISTER!V61</f>
        <v xml:space="preserve"> </v>
      </c>
      <c r="R61" s="109" t="str">
        <f>N.SEMISTER!AB61</f>
        <v xml:space="preserve"> </v>
      </c>
      <c r="S61" s="109" t="str">
        <f>N.SEMISTER!AH61</f>
        <v xml:space="preserve"> </v>
      </c>
      <c r="T61" s="109" t="str">
        <f>N.SEMISTER!AN61</f>
        <v xml:space="preserve"> </v>
      </c>
      <c r="U61" s="109" t="str">
        <f>N.SEMISTER!AT61</f>
        <v xml:space="preserve"> </v>
      </c>
      <c r="V61" s="109" t="str">
        <f>N.SEMISTER!AZ61</f>
        <v xml:space="preserve"> </v>
      </c>
      <c r="W61" s="109" t="str">
        <f>N.SEMISTER!BF61</f>
        <v xml:space="preserve"> </v>
      </c>
      <c r="X61" s="109" t="str">
        <f>N.SEMISTER!BL61</f>
        <v xml:space="preserve"> </v>
      </c>
      <c r="Y61" s="109" t="str">
        <f>N.SEMISTER!BR61</f>
        <v xml:space="preserve"> </v>
      </c>
      <c r="Z61" s="109" t="str">
        <f>N.SEMISTER!BX61</f>
        <v xml:space="preserve"> </v>
      </c>
      <c r="AA61" s="109" t="str">
        <f>N.SEMISTER!CD61</f>
        <v xml:space="preserve"> </v>
      </c>
      <c r="AB61" s="114" t="str">
        <f t="shared" si="0"/>
        <v xml:space="preserve"> </v>
      </c>
      <c r="AC61" s="110" t="str">
        <f>UASBN!U60</f>
        <v xml:space="preserve"> </v>
      </c>
      <c r="AD61" s="110" t="str">
        <f>UASBN!V60</f>
        <v xml:space="preserve"> </v>
      </c>
      <c r="AE61" s="110" t="str">
        <f>UASBN!W60</f>
        <v xml:space="preserve"> </v>
      </c>
      <c r="AF61" s="110" t="str">
        <f>UASBN!X60</f>
        <v xml:space="preserve"> </v>
      </c>
      <c r="AG61" s="110" t="str">
        <f>UASBN!Y60</f>
        <v xml:space="preserve"> </v>
      </c>
      <c r="AH61" s="110" t="str">
        <f>UASBN!Z60</f>
        <v xml:space="preserve"> </v>
      </c>
      <c r="AI61" s="110" t="str">
        <f>UASBN!AA60</f>
        <v xml:space="preserve"> </v>
      </c>
      <c r="AJ61" s="110" t="str">
        <f>UASBN!AB60</f>
        <v xml:space="preserve"> </v>
      </c>
      <c r="AK61" s="110" t="str">
        <f>UASBN!AC60</f>
        <v xml:space="preserve"> </v>
      </c>
      <c r="AL61" s="110" t="str">
        <f>UASBN!AD60</f>
        <v xml:space="preserve"> </v>
      </c>
      <c r="AM61" s="110" t="str">
        <f>UASBN!AE60</f>
        <v xml:space="preserve"> </v>
      </c>
      <c r="AN61" s="110" t="str">
        <f>UASBN!AF60</f>
        <v xml:space="preserve"> </v>
      </c>
      <c r="AO61" s="110" t="str">
        <f>UASBN!AG60</f>
        <v xml:space="preserve"> </v>
      </c>
      <c r="AP61" s="111" t="str">
        <f t="shared" si="8"/>
        <v xml:space="preserve"> </v>
      </c>
      <c r="AQ61" s="115">
        <f t="shared" si="1"/>
        <v>25</v>
      </c>
      <c r="AR61" s="112">
        <f t="shared" si="2"/>
        <v>154.5</v>
      </c>
      <c r="AS61" s="115">
        <f t="shared" si="3"/>
        <v>25</v>
      </c>
      <c r="AT61" s="75"/>
      <c r="AU61" s="75"/>
    </row>
    <row r="62" spans="1:47" ht="15.75" customHeight="1" x14ac:dyDescent="0.25">
      <c r="A62" s="101">
        <f>BIODATA!A60</f>
        <v>55</v>
      </c>
      <c r="B62" s="102" t="str">
        <f>BIODATA!C60</f>
        <v>9996476609</v>
      </c>
      <c r="C62" s="103" t="str">
        <f>BIODATA!D60</f>
        <v>021010552</v>
      </c>
      <c r="D62" s="104" t="str">
        <f>BIODATA!E60</f>
        <v xml:space="preserve"> MUHAMMAD FERDYAN</v>
      </c>
      <c r="E62" s="105" t="str">
        <f>BIODATA!G60</f>
        <v>Akuntansi</v>
      </c>
      <c r="F62" s="106">
        <f>'NILAI UN'!E62</f>
        <v>0</v>
      </c>
      <c r="G62" s="106">
        <f>'NILAI UN'!F62</f>
        <v>0</v>
      </c>
      <c r="H62" s="106">
        <f>'NILAI UN'!G62</f>
        <v>0</v>
      </c>
      <c r="I62" s="106">
        <f>'NILAI UN'!H62</f>
        <v>0</v>
      </c>
      <c r="J62" s="107">
        <f t="shared" si="4"/>
        <v>0</v>
      </c>
      <c r="K62" s="108" t="str">
        <f t="shared" si="5"/>
        <v>Kurang</v>
      </c>
      <c r="L62" s="108" t="str">
        <f t="shared" si="6"/>
        <v>Kurang</v>
      </c>
      <c r="M62" s="108" t="str">
        <f t="shared" si="7"/>
        <v>Kurang</v>
      </c>
      <c r="N62" s="108" t="str">
        <f t="shared" si="9"/>
        <v>Kurang</v>
      </c>
      <c r="O62" s="109" t="str">
        <f>N.SEMISTER!J62</f>
        <v xml:space="preserve"> </v>
      </c>
      <c r="P62" s="109" t="str">
        <f>N.SEMISTER!P62</f>
        <v xml:space="preserve"> </v>
      </c>
      <c r="Q62" s="109" t="str">
        <f>N.SEMISTER!V62</f>
        <v xml:space="preserve"> </v>
      </c>
      <c r="R62" s="109" t="str">
        <f>N.SEMISTER!AB62</f>
        <v xml:space="preserve"> </v>
      </c>
      <c r="S62" s="109" t="str">
        <f>N.SEMISTER!AH62</f>
        <v xml:space="preserve"> </v>
      </c>
      <c r="T62" s="109" t="str">
        <f>N.SEMISTER!AN62</f>
        <v xml:space="preserve"> </v>
      </c>
      <c r="U62" s="109" t="str">
        <f>N.SEMISTER!AT62</f>
        <v xml:space="preserve"> </v>
      </c>
      <c r="V62" s="109" t="str">
        <f>N.SEMISTER!AZ62</f>
        <v xml:space="preserve"> </v>
      </c>
      <c r="W62" s="109" t="str">
        <f>N.SEMISTER!BF62</f>
        <v xml:space="preserve"> </v>
      </c>
      <c r="X62" s="109" t="str">
        <f>N.SEMISTER!BL62</f>
        <v xml:space="preserve"> </v>
      </c>
      <c r="Y62" s="109" t="str">
        <f>N.SEMISTER!BR62</f>
        <v xml:space="preserve"> </v>
      </c>
      <c r="Z62" s="109" t="str">
        <f>N.SEMISTER!BX62</f>
        <v xml:space="preserve"> </v>
      </c>
      <c r="AA62" s="109" t="str">
        <f>N.SEMISTER!CD62</f>
        <v xml:space="preserve"> </v>
      </c>
      <c r="AB62" s="114" t="str">
        <f t="shared" si="0"/>
        <v xml:space="preserve"> </v>
      </c>
      <c r="AC62" s="110" t="str">
        <f>UASBN!U61</f>
        <v xml:space="preserve"> </v>
      </c>
      <c r="AD62" s="110" t="str">
        <f>UASBN!V61</f>
        <v xml:space="preserve"> </v>
      </c>
      <c r="AE62" s="110" t="str">
        <f>UASBN!W61</f>
        <v xml:space="preserve"> </v>
      </c>
      <c r="AF62" s="110" t="str">
        <f>UASBN!X61</f>
        <v xml:space="preserve"> </v>
      </c>
      <c r="AG62" s="110" t="str">
        <f>UASBN!Y61</f>
        <v xml:space="preserve"> </v>
      </c>
      <c r="AH62" s="110" t="str">
        <f>UASBN!Z61</f>
        <v xml:space="preserve"> </v>
      </c>
      <c r="AI62" s="110" t="str">
        <f>UASBN!AA61</f>
        <v xml:space="preserve"> </v>
      </c>
      <c r="AJ62" s="110" t="str">
        <f>UASBN!AB61</f>
        <v xml:space="preserve"> </v>
      </c>
      <c r="AK62" s="110" t="str">
        <f>UASBN!AC61</f>
        <v xml:space="preserve"> </v>
      </c>
      <c r="AL62" s="110" t="str">
        <f>UASBN!AD61</f>
        <v xml:space="preserve"> </v>
      </c>
      <c r="AM62" s="110" t="str">
        <f>UASBN!AE61</f>
        <v xml:space="preserve"> </v>
      </c>
      <c r="AN62" s="110" t="str">
        <f>UASBN!AF61</f>
        <v xml:space="preserve"> </v>
      </c>
      <c r="AO62" s="110" t="str">
        <f>UASBN!AG61</f>
        <v xml:space="preserve"> </v>
      </c>
      <c r="AP62" s="111" t="str">
        <f t="shared" si="8"/>
        <v xml:space="preserve"> </v>
      </c>
      <c r="AQ62" s="115">
        <f t="shared" si="1"/>
        <v>34</v>
      </c>
      <c r="AR62" s="112">
        <f t="shared" si="2"/>
        <v>0</v>
      </c>
      <c r="AS62" s="115">
        <f t="shared" si="3"/>
        <v>34</v>
      </c>
      <c r="AT62" s="75"/>
      <c r="AU62" s="75"/>
    </row>
    <row r="63" spans="1:47" ht="15.75" customHeight="1" x14ac:dyDescent="0.25">
      <c r="A63" s="101">
        <f>BIODATA!A61</f>
        <v>56</v>
      </c>
      <c r="B63" s="102" t="str">
        <f>BIODATA!C61</f>
        <v>9996419572</v>
      </c>
      <c r="C63" s="103" t="str">
        <f>BIODATA!D61</f>
        <v>021010569</v>
      </c>
      <c r="D63" s="104" t="str">
        <f>BIODATA!E61</f>
        <v xml:space="preserve"> RAHMAD ALIMUKMIN</v>
      </c>
      <c r="E63" s="105" t="str">
        <f>BIODATA!G61</f>
        <v>Akuntansi</v>
      </c>
      <c r="F63" s="106">
        <f>'NILAI UN'!E63</f>
        <v>0</v>
      </c>
      <c r="G63" s="106">
        <f>'NILAI UN'!F63</f>
        <v>0</v>
      </c>
      <c r="H63" s="106">
        <f>'NILAI UN'!G63</f>
        <v>0</v>
      </c>
      <c r="I63" s="106">
        <f>'NILAI UN'!H63</f>
        <v>0</v>
      </c>
      <c r="J63" s="107">
        <f t="shared" si="4"/>
        <v>0</v>
      </c>
      <c r="K63" s="113" t="str">
        <f t="shared" si="5"/>
        <v>Kurang</v>
      </c>
      <c r="L63" s="113" t="str">
        <f t="shared" si="6"/>
        <v>Kurang</v>
      </c>
      <c r="M63" s="113" t="str">
        <f t="shared" si="7"/>
        <v>Kurang</v>
      </c>
      <c r="N63" s="113" t="str">
        <f t="shared" si="9"/>
        <v>Kurang</v>
      </c>
      <c r="O63" s="109" t="str">
        <f>N.SEMISTER!J63</f>
        <v xml:space="preserve"> </v>
      </c>
      <c r="P63" s="109" t="str">
        <f>N.SEMISTER!P63</f>
        <v xml:space="preserve"> </v>
      </c>
      <c r="Q63" s="109" t="str">
        <f>N.SEMISTER!V63</f>
        <v xml:space="preserve"> </v>
      </c>
      <c r="R63" s="109" t="str">
        <f>N.SEMISTER!AB63</f>
        <v xml:space="preserve"> </v>
      </c>
      <c r="S63" s="109" t="str">
        <f>N.SEMISTER!AH63</f>
        <v xml:space="preserve"> </v>
      </c>
      <c r="T63" s="109" t="str">
        <f>N.SEMISTER!AN63</f>
        <v xml:space="preserve"> </v>
      </c>
      <c r="U63" s="109" t="str">
        <f>N.SEMISTER!AT63</f>
        <v xml:space="preserve"> </v>
      </c>
      <c r="V63" s="109" t="str">
        <f>N.SEMISTER!AZ63</f>
        <v xml:space="preserve"> </v>
      </c>
      <c r="W63" s="109" t="str">
        <f>N.SEMISTER!BF63</f>
        <v xml:space="preserve"> </v>
      </c>
      <c r="X63" s="109" t="str">
        <f>N.SEMISTER!BL63</f>
        <v xml:space="preserve"> </v>
      </c>
      <c r="Y63" s="109" t="str">
        <f>N.SEMISTER!BR63</f>
        <v xml:space="preserve"> </v>
      </c>
      <c r="Z63" s="109" t="str">
        <f>N.SEMISTER!BX63</f>
        <v xml:space="preserve"> </v>
      </c>
      <c r="AA63" s="109" t="str">
        <f>N.SEMISTER!CD63</f>
        <v xml:space="preserve"> </v>
      </c>
      <c r="AB63" s="114" t="str">
        <f t="shared" si="0"/>
        <v xml:space="preserve"> </v>
      </c>
      <c r="AC63" s="110" t="str">
        <f>UASBN!U62</f>
        <v xml:space="preserve"> </v>
      </c>
      <c r="AD63" s="110" t="str">
        <f>UASBN!V62</f>
        <v xml:space="preserve"> </v>
      </c>
      <c r="AE63" s="110" t="str">
        <f>UASBN!W62</f>
        <v xml:space="preserve"> </v>
      </c>
      <c r="AF63" s="110" t="str">
        <f>UASBN!X62</f>
        <v xml:space="preserve"> </v>
      </c>
      <c r="AG63" s="110" t="str">
        <f>UASBN!Y62</f>
        <v xml:space="preserve"> </v>
      </c>
      <c r="AH63" s="110" t="str">
        <f>UASBN!Z62</f>
        <v xml:space="preserve"> </v>
      </c>
      <c r="AI63" s="110" t="str">
        <f>UASBN!AA62</f>
        <v xml:space="preserve"> </v>
      </c>
      <c r="AJ63" s="110" t="str">
        <f>UASBN!AB62</f>
        <v xml:space="preserve"> </v>
      </c>
      <c r="AK63" s="110" t="str">
        <f>UASBN!AC62</f>
        <v xml:space="preserve"> </v>
      </c>
      <c r="AL63" s="110" t="str">
        <f>UASBN!AD62</f>
        <v xml:space="preserve"> </v>
      </c>
      <c r="AM63" s="110" t="str">
        <f>UASBN!AE62</f>
        <v xml:space="preserve"> </v>
      </c>
      <c r="AN63" s="110" t="str">
        <f>UASBN!AF62</f>
        <v xml:space="preserve"> </v>
      </c>
      <c r="AO63" s="110" t="str">
        <f>UASBN!AG62</f>
        <v xml:space="preserve"> </v>
      </c>
      <c r="AP63" s="111" t="str">
        <f t="shared" si="8"/>
        <v xml:space="preserve"> </v>
      </c>
      <c r="AQ63" s="115">
        <f t="shared" si="1"/>
        <v>34</v>
      </c>
      <c r="AR63" s="112">
        <f t="shared" si="2"/>
        <v>0</v>
      </c>
      <c r="AS63" s="115">
        <f t="shared" si="3"/>
        <v>34</v>
      </c>
      <c r="AT63" s="75"/>
      <c r="AU63" s="75"/>
    </row>
    <row r="64" spans="1:47" ht="15.75" customHeight="1" x14ac:dyDescent="0.25">
      <c r="A64" s="101">
        <f>BIODATA!A62</f>
        <v>57</v>
      </c>
      <c r="B64" s="102" t="str">
        <f>BIODATA!C62</f>
        <v>0003297768</v>
      </c>
      <c r="C64" s="103" t="str">
        <f>BIODATA!D62</f>
        <v>021010578</v>
      </c>
      <c r="D64" s="104" t="str">
        <f>BIODATA!E62</f>
        <v xml:space="preserve"> RAMA WIBOWO</v>
      </c>
      <c r="E64" s="105" t="str">
        <f>BIODATA!G62</f>
        <v>Akuntansi</v>
      </c>
      <c r="F64" s="106">
        <f>'NILAI UN'!E64</f>
        <v>44</v>
      </c>
      <c r="G64" s="106">
        <f>'NILAI UN'!F64</f>
        <v>20</v>
      </c>
      <c r="H64" s="106">
        <f>'NILAI UN'!G64</f>
        <v>32.5</v>
      </c>
      <c r="I64" s="106">
        <f>'NILAI UN'!H64</f>
        <v>37.5</v>
      </c>
      <c r="J64" s="107">
        <f t="shared" si="4"/>
        <v>134</v>
      </c>
      <c r="K64" s="113" t="str">
        <f t="shared" si="5"/>
        <v>Kurang</v>
      </c>
      <c r="L64" s="113" t="str">
        <f t="shared" si="6"/>
        <v>Kurang</v>
      </c>
      <c r="M64" s="113" t="str">
        <f t="shared" si="7"/>
        <v>Kurang</v>
      </c>
      <c r="N64" s="113" t="str">
        <f t="shared" si="9"/>
        <v>Kurang</v>
      </c>
      <c r="O64" s="109" t="str">
        <f>N.SEMISTER!J64</f>
        <v xml:space="preserve"> </v>
      </c>
      <c r="P64" s="109" t="str">
        <f>N.SEMISTER!P64</f>
        <v xml:space="preserve"> </v>
      </c>
      <c r="Q64" s="109" t="str">
        <f>N.SEMISTER!V64</f>
        <v xml:space="preserve"> </v>
      </c>
      <c r="R64" s="109" t="str">
        <f>N.SEMISTER!AB64</f>
        <v xml:space="preserve"> </v>
      </c>
      <c r="S64" s="109" t="str">
        <f>N.SEMISTER!AH64</f>
        <v xml:space="preserve"> </v>
      </c>
      <c r="T64" s="109" t="str">
        <f>N.SEMISTER!AN64</f>
        <v xml:space="preserve"> </v>
      </c>
      <c r="U64" s="109" t="str">
        <f>N.SEMISTER!AT64</f>
        <v xml:space="preserve"> </v>
      </c>
      <c r="V64" s="109" t="str">
        <f>N.SEMISTER!AZ64</f>
        <v xml:space="preserve"> </v>
      </c>
      <c r="W64" s="109" t="str">
        <f>N.SEMISTER!BF64</f>
        <v xml:space="preserve"> </v>
      </c>
      <c r="X64" s="109" t="str">
        <f>N.SEMISTER!BL64</f>
        <v xml:space="preserve"> </v>
      </c>
      <c r="Y64" s="109" t="str">
        <f>N.SEMISTER!BR64</f>
        <v xml:space="preserve"> </v>
      </c>
      <c r="Z64" s="109" t="str">
        <f>N.SEMISTER!BX64</f>
        <v xml:space="preserve"> </v>
      </c>
      <c r="AA64" s="109" t="str">
        <f>N.SEMISTER!CD64</f>
        <v xml:space="preserve"> </v>
      </c>
      <c r="AB64" s="114" t="str">
        <f t="shared" si="0"/>
        <v xml:space="preserve"> </v>
      </c>
      <c r="AC64" s="110" t="str">
        <f>UASBN!U63</f>
        <v xml:space="preserve"> </v>
      </c>
      <c r="AD64" s="110" t="str">
        <f>UASBN!V63</f>
        <v xml:space="preserve"> </v>
      </c>
      <c r="AE64" s="110" t="str">
        <f>UASBN!W63</f>
        <v xml:space="preserve"> </v>
      </c>
      <c r="AF64" s="110" t="str">
        <f>UASBN!X63</f>
        <v xml:space="preserve"> </v>
      </c>
      <c r="AG64" s="110" t="str">
        <f>UASBN!Y63</f>
        <v xml:space="preserve"> </v>
      </c>
      <c r="AH64" s="110" t="str">
        <f>UASBN!Z63</f>
        <v xml:space="preserve"> </v>
      </c>
      <c r="AI64" s="110" t="str">
        <f>UASBN!AA63</f>
        <v xml:space="preserve"> </v>
      </c>
      <c r="AJ64" s="110" t="str">
        <f>UASBN!AB63</f>
        <v xml:space="preserve"> </v>
      </c>
      <c r="AK64" s="110" t="str">
        <f>UASBN!AC63</f>
        <v xml:space="preserve"> </v>
      </c>
      <c r="AL64" s="110" t="str">
        <f>UASBN!AD63</f>
        <v xml:space="preserve"> </v>
      </c>
      <c r="AM64" s="110" t="str">
        <f>UASBN!AE63</f>
        <v xml:space="preserve"> </v>
      </c>
      <c r="AN64" s="110" t="str">
        <f>UASBN!AF63</f>
        <v xml:space="preserve"> </v>
      </c>
      <c r="AO64" s="110" t="str">
        <f>UASBN!AG63</f>
        <v xml:space="preserve"> </v>
      </c>
      <c r="AP64" s="111" t="str">
        <f t="shared" si="8"/>
        <v xml:space="preserve"> </v>
      </c>
      <c r="AQ64" s="115">
        <f t="shared" si="1"/>
        <v>32</v>
      </c>
      <c r="AR64" s="112">
        <f t="shared" si="2"/>
        <v>134</v>
      </c>
      <c r="AS64" s="115">
        <f t="shared" si="3"/>
        <v>32</v>
      </c>
      <c r="AT64" s="75"/>
      <c r="AU64" s="75"/>
    </row>
    <row r="65" spans="1:47" ht="15.75" customHeight="1" x14ac:dyDescent="0.25">
      <c r="A65" s="101">
        <f>BIODATA!A63</f>
        <v>58</v>
      </c>
      <c r="B65" s="102" t="str">
        <f>BIODATA!C63</f>
        <v>9996417797</v>
      </c>
      <c r="C65" s="103" t="str">
        <f>BIODATA!D63</f>
        <v>021010587</v>
      </c>
      <c r="D65" s="104" t="str">
        <f>BIODATA!E63</f>
        <v xml:space="preserve"> RENTI SRIWIJAYA</v>
      </c>
      <c r="E65" s="105" t="str">
        <f>BIODATA!G63</f>
        <v>Akuntansi</v>
      </c>
      <c r="F65" s="106">
        <f>'NILAI UN'!E65</f>
        <v>0</v>
      </c>
      <c r="G65" s="106">
        <f>'NILAI UN'!F65</f>
        <v>0</v>
      </c>
      <c r="H65" s="106">
        <f>'NILAI UN'!G65</f>
        <v>0</v>
      </c>
      <c r="I65" s="106">
        <f>'NILAI UN'!H65</f>
        <v>0</v>
      </c>
      <c r="J65" s="107">
        <f t="shared" si="4"/>
        <v>0</v>
      </c>
      <c r="K65" s="113" t="str">
        <f t="shared" si="5"/>
        <v>Kurang</v>
      </c>
      <c r="L65" s="113" t="str">
        <f t="shared" si="6"/>
        <v>Kurang</v>
      </c>
      <c r="M65" s="113" t="str">
        <f t="shared" si="7"/>
        <v>Kurang</v>
      </c>
      <c r="N65" s="113" t="str">
        <f t="shared" si="9"/>
        <v>Kurang</v>
      </c>
      <c r="O65" s="109" t="str">
        <f>N.SEMISTER!J65</f>
        <v xml:space="preserve"> </v>
      </c>
      <c r="P65" s="109" t="str">
        <f>N.SEMISTER!P65</f>
        <v xml:space="preserve"> </v>
      </c>
      <c r="Q65" s="109" t="str">
        <f>N.SEMISTER!V65</f>
        <v xml:space="preserve"> </v>
      </c>
      <c r="R65" s="109" t="str">
        <f>N.SEMISTER!AB65</f>
        <v xml:space="preserve"> </v>
      </c>
      <c r="S65" s="109" t="str">
        <f>N.SEMISTER!AH65</f>
        <v xml:space="preserve"> </v>
      </c>
      <c r="T65" s="109" t="str">
        <f>N.SEMISTER!AN65</f>
        <v xml:space="preserve"> </v>
      </c>
      <c r="U65" s="109" t="str">
        <f>N.SEMISTER!AT65</f>
        <v xml:space="preserve"> </v>
      </c>
      <c r="V65" s="109" t="str">
        <f>N.SEMISTER!AZ65</f>
        <v xml:space="preserve"> </v>
      </c>
      <c r="W65" s="109" t="str">
        <f>N.SEMISTER!BF65</f>
        <v xml:space="preserve"> </v>
      </c>
      <c r="X65" s="109" t="str">
        <f>N.SEMISTER!BL65</f>
        <v xml:space="preserve"> </v>
      </c>
      <c r="Y65" s="109" t="str">
        <f>N.SEMISTER!BR65</f>
        <v xml:space="preserve"> </v>
      </c>
      <c r="Z65" s="109" t="str">
        <f>N.SEMISTER!BX65</f>
        <v xml:space="preserve"> </v>
      </c>
      <c r="AA65" s="109" t="str">
        <f>N.SEMISTER!CD65</f>
        <v xml:space="preserve"> </v>
      </c>
      <c r="AB65" s="114" t="str">
        <f t="shared" si="0"/>
        <v xml:space="preserve"> </v>
      </c>
      <c r="AC65" s="110" t="str">
        <f>UASBN!U64</f>
        <v xml:space="preserve"> </v>
      </c>
      <c r="AD65" s="110" t="str">
        <f>UASBN!V64</f>
        <v xml:space="preserve"> </v>
      </c>
      <c r="AE65" s="110" t="str">
        <f>UASBN!W64</f>
        <v xml:space="preserve"> </v>
      </c>
      <c r="AF65" s="110" t="str">
        <f>UASBN!X64</f>
        <v xml:space="preserve"> </v>
      </c>
      <c r="AG65" s="110" t="str">
        <f>UASBN!Y64</f>
        <v xml:space="preserve"> </v>
      </c>
      <c r="AH65" s="110" t="str">
        <f>UASBN!Z64</f>
        <v xml:space="preserve"> </v>
      </c>
      <c r="AI65" s="110" t="str">
        <f>UASBN!AA64</f>
        <v xml:space="preserve"> </v>
      </c>
      <c r="AJ65" s="110" t="str">
        <f>UASBN!AB64</f>
        <v xml:space="preserve"> </v>
      </c>
      <c r="AK65" s="110" t="str">
        <f>UASBN!AC64</f>
        <v xml:space="preserve"> </v>
      </c>
      <c r="AL65" s="110" t="str">
        <f>UASBN!AD64</f>
        <v xml:space="preserve"> </v>
      </c>
      <c r="AM65" s="110" t="str">
        <f>UASBN!AE64</f>
        <v xml:space="preserve"> </v>
      </c>
      <c r="AN65" s="110" t="str">
        <f>UASBN!AF64</f>
        <v xml:space="preserve"> </v>
      </c>
      <c r="AO65" s="110" t="str">
        <f>UASBN!AG64</f>
        <v xml:space="preserve"> </v>
      </c>
      <c r="AP65" s="111" t="str">
        <f t="shared" si="8"/>
        <v xml:space="preserve"> </v>
      </c>
      <c r="AQ65" s="115">
        <f t="shared" si="1"/>
        <v>34</v>
      </c>
      <c r="AR65" s="112">
        <f t="shared" si="2"/>
        <v>0</v>
      </c>
      <c r="AS65" s="115">
        <f t="shared" si="3"/>
        <v>34</v>
      </c>
      <c r="AT65" s="75"/>
      <c r="AU65" s="75"/>
    </row>
    <row r="66" spans="1:47" ht="15.75" customHeight="1" x14ac:dyDescent="0.25">
      <c r="A66" s="101">
        <f>BIODATA!A64</f>
        <v>59</v>
      </c>
      <c r="B66" s="102" t="str">
        <f>BIODATA!C64</f>
        <v>9986048506</v>
      </c>
      <c r="C66" s="103" t="str">
        <f>BIODATA!D64</f>
        <v>021010596</v>
      </c>
      <c r="D66" s="104" t="str">
        <f>BIODATA!E64</f>
        <v xml:space="preserve"> SEPTI DAMA WULANSARI</v>
      </c>
      <c r="E66" s="105" t="str">
        <f>BIODATA!G64</f>
        <v>Akuntansi</v>
      </c>
      <c r="F66" s="106">
        <f>'NILAI UN'!E66</f>
        <v>58</v>
      </c>
      <c r="G66" s="106">
        <f>'NILAI UN'!F66</f>
        <v>32</v>
      </c>
      <c r="H66" s="106">
        <f>'NILAI UN'!G66</f>
        <v>15</v>
      </c>
      <c r="I66" s="106">
        <f>'NILAI UN'!H66</f>
        <v>50</v>
      </c>
      <c r="J66" s="107">
        <f t="shared" si="4"/>
        <v>155</v>
      </c>
      <c r="K66" s="113" t="str">
        <f t="shared" si="5"/>
        <v>Cukup</v>
      </c>
      <c r="L66" s="113" t="str">
        <f t="shared" si="6"/>
        <v>Kurang</v>
      </c>
      <c r="M66" s="113" t="str">
        <f t="shared" si="7"/>
        <v>Kurang</v>
      </c>
      <c r="N66" s="113" t="str">
        <f t="shared" si="9"/>
        <v>Kurang</v>
      </c>
      <c r="O66" s="109" t="str">
        <f>N.SEMISTER!J66</f>
        <v xml:space="preserve"> </v>
      </c>
      <c r="P66" s="109" t="str">
        <f>N.SEMISTER!P66</f>
        <v xml:space="preserve"> </v>
      </c>
      <c r="Q66" s="109" t="str">
        <f>N.SEMISTER!V66</f>
        <v xml:space="preserve"> </v>
      </c>
      <c r="R66" s="109" t="str">
        <f>N.SEMISTER!AB66</f>
        <v xml:space="preserve"> </v>
      </c>
      <c r="S66" s="109" t="str">
        <f>N.SEMISTER!AH66</f>
        <v xml:space="preserve"> </v>
      </c>
      <c r="T66" s="109" t="str">
        <f>N.SEMISTER!AN66</f>
        <v xml:space="preserve"> </v>
      </c>
      <c r="U66" s="109" t="str">
        <f>N.SEMISTER!AT66</f>
        <v xml:space="preserve"> </v>
      </c>
      <c r="V66" s="109" t="str">
        <f>N.SEMISTER!AZ66</f>
        <v xml:space="preserve"> </v>
      </c>
      <c r="W66" s="109" t="str">
        <f>N.SEMISTER!BF66</f>
        <v xml:space="preserve"> </v>
      </c>
      <c r="X66" s="109" t="str">
        <f>N.SEMISTER!BL66</f>
        <v xml:space="preserve"> </v>
      </c>
      <c r="Y66" s="109" t="str">
        <f>N.SEMISTER!BR66</f>
        <v xml:space="preserve"> </v>
      </c>
      <c r="Z66" s="109" t="str">
        <f>N.SEMISTER!BX66</f>
        <v xml:space="preserve"> </v>
      </c>
      <c r="AA66" s="109" t="str">
        <f>N.SEMISTER!CD66</f>
        <v xml:space="preserve"> </v>
      </c>
      <c r="AB66" s="114" t="str">
        <f t="shared" si="0"/>
        <v xml:space="preserve"> </v>
      </c>
      <c r="AC66" s="110" t="str">
        <f>UASBN!U65</f>
        <v xml:space="preserve"> </v>
      </c>
      <c r="AD66" s="110" t="str">
        <f>UASBN!V65</f>
        <v xml:space="preserve"> </v>
      </c>
      <c r="AE66" s="110" t="str">
        <f>UASBN!W65</f>
        <v xml:space="preserve"> </v>
      </c>
      <c r="AF66" s="110" t="str">
        <f>UASBN!X65</f>
        <v xml:space="preserve"> </v>
      </c>
      <c r="AG66" s="110" t="str">
        <f>UASBN!Y65</f>
        <v xml:space="preserve"> </v>
      </c>
      <c r="AH66" s="110" t="str">
        <f>UASBN!Z65</f>
        <v xml:space="preserve"> </v>
      </c>
      <c r="AI66" s="110" t="str">
        <f>UASBN!AA65</f>
        <v xml:space="preserve"> </v>
      </c>
      <c r="AJ66" s="110" t="str">
        <f>UASBN!AB65</f>
        <v xml:space="preserve"> </v>
      </c>
      <c r="AK66" s="110" t="str">
        <f>UASBN!AC65</f>
        <v xml:space="preserve"> </v>
      </c>
      <c r="AL66" s="110" t="str">
        <f>UASBN!AD65</f>
        <v xml:space="preserve"> </v>
      </c>
      <c r="AM66" s="110" t="str">
        <f>UASBN!AE65</f>
        <v xml:space="preserve"> </v>
      </c>
      <c r="AN66" s="110" t="str">
        <f>UASBN!AF65</f>
        <v xml:space="preserve"> </v>
      </c>
      <c r="AO66" s="110" t="str">
        <f>UASBN!AG65</f>
        <v xml:space="preserve"> </v>
      </c>
      <c r="AP66" s="111" t="str">
        <f t="shared" si="8"/>
        <v xml:space="preserve"> </v>
      </c>
      <c r="AQ66" s="115">
        <f t="shared" si="1"/>
        <v>23</v>
      </c>
      <c r="AR66" s="112">
        <f t="shared" si="2"/>
        <v>155</v>
      </c>
      <c r="AS66" s="115">
        <f t="shared" si="3"/>
        <v>23</v>
      </c>
      <c r="AT66" s="75"/>
      <c r="AU66" s="75"/>
    </row>
    <row r="67" spans="1:47" ht="15.75" customHeight="1" x14ac:dyDescent="0.25">
      <c r="A67" s="101">
        <f>BIODATA!A65</f>
        <v>60</v>
      </c>
      <c r="B67" s="102" t="str">
        <f>BIODATA!C65</f>
        <v>0004892473</v>
      </c>
      <c r="C67" s="103" t="str">
        <f>BIODATA!D65</f>
        <v>021010605</v>
      </c>
      <c r="D67" s="104" t="str">
        <f>BIODATA!E65</f>
        <v xml:space="preserve"> SUITAN SARI INDAH</v>
      </c>
      <c r="E67" s="105" t="str">
        <f>BIODATA!G65</f>
        <v>Akuntansi</v>
      </c>
      <c r="F67" s="106">
        <f>'NILAI UN'!E67</f>
        <v>0</v>
      </c>
      <c r="G67" s="106">
        <f>'NILAI UN'!F67</f>
        <v>0</v>
      </c>
      <c r="H67" s="106">
        <f>'NILAI UN'!G67</f>
        <v>0</v>
      </c>
      <c r="I67" s="106">
        <f>'NILAI UN'!H67</f>
        <v>0</v>
      </c>
      <c r="J67" s="107">
        <f t="shared" si="4"/>
        <v>0</v>
      </c>
      <c r="K67" s="113" t="str">
        <f t="shared" si="5"/>
        <v>Kurang</v>
      </c>
      <c r="L67" s="113" t="str">
        <f t="shared" si="6"/>
        <v>Kurang</v>
      </c>
      <c r="M67" s="113" t="str">
        <f t="shared" si="7"/>
        <v>Kurang</v>
      </c>
      <c r="N67" s="113" t="str">
        <f t="shared" si="9"/>
        <v>Kurang</v>
      </c>
      <c r="O67" s="109" t="str">
        <f>N.SEMISTER!J67</f>
        <v xml:space="preserve"> </v>
      </c>
      <c r="P67" s="109" t="str">
        <f>N.SEMISTER!P67</f>
        <v xml:space="preserve"> </v>
      </c>
      <c r="Q67" s="109" t="str">
        <f>N.SEMISTER!V67</f>
        <v xml:space="preserve"> </v>
      </c>
      <c r="R67" s="109" t="str">
        <f>N.SEMISTER!AB67</f>
        <v xml:space="preserve"> </v>
      </c>
      <c r="S67" s="109" t="str">
        <f>N.SEMISTER!AH67</f>
        <v xml:space="preserve"> </v>
      </c>
      <c r="T67" s="109" t="str">
        <f>N.SEMISTER!AN67</f>
        <v xml:space="preserve"> </v>
      </c>
      <c r="U67" s="109" t="str">
        <f>N.SEMISTER!AT67</f>
        <v xml:space="preserve"> </v>
      </c>
      <c r="V67" s="109" t="str">
        <f>N.SEMISTER!AZ67</f>
        <v xml:space="preserve"> </v>
      </c>
      <c r="W67" s="109" t="str">
        <f>N.SEMISTER!BF67</f>
        <v xml:space="preserve"> </v>
      </c>
      <c r="X67" s="109" t="str">
        <f>N.SEMISTER!BL67</f>
        <v xml:space="preserve"> </v>
      </c>
      <c r="Y67" s="109" t="str">
        <f>N.SEMISTER!BR67</f>
        <v xml:space="preserve"> </v>
      </c>
      <c r="Z67" s="109" t="str">
        <f>N.SEMISTER!BX67</f>
        <v xml:space="preserve"> </v>
      </c>
      <c r="AA67" s="109" t="str">
        <f>N.SEMISTER!CD67</f>
        <v xml:space="preserve"> </v>
      </c>
      <c r="AB67" s="114" t="str">
        <f t="shared" si="0"/>
        <v xml:space="preserve"> </v>
      </c>
      <c r="AC67" s="110" t="str">
        <f>UASBN!U66</f>
        <v xml:space="preserve"> </v>
      </c>
      <c r="AD67" s="110" t="str">
        <f>UASBN!V66</f>
        <v xml:space="preserve"> </v>
      </c>
      <c r="AE67" s="110" t="str">
        <f>UASBN!W66</f>
        <v xml:space="preserve"> </v>
      </c>
      <c r="AF67" s="110" t="str">
        <f>UASBN!X66</f>
        <v xml:space="preserve"> </v>
      </c>
      <c r="AG67" s="110" t="str">
        <f>UASBN!Y66</f>
        <v xml:space="preserve"> </v>
      </c>
      <c r="AH67" s="110" t="str">
        <f>UASBN!Z66</f>
        <v xml:space="preserve"> </v>
      </c>
      <c r="AI67" s="110" t="str">
        <f>UASBN!AA66</f>
        <v xml:space="preserve"> </v>
      </c>
      <c r="AJ67" s="110" t="str">
        <f>UASBN!AB66</f>
        <v xml:space="preserve"> </v>
      </c>
      <c r="AK67" s="110" t="str">
        <f>UASBN!AC66</f>
        <v xml:space="preserve"> </v>
      </c>
      <c r="AL67" s="110" t="str">
        <f>UASBN!AD66</f>
        <v xml:space="preserve"> </v>
      </c>
      <c r="AM67" s="110" t="str">
        <f>UASBN!AE66</f>
        <v xml:space="preserve"> </v>
      </c>
      <c r="AN67" s="110" t="str">
        <f>UASBN!AF66</f>
        <v xml:space="preserve"> </v>
      </c>
      <c r="AO67" s="110" t="str">
        <f>UASBN!AG66</f>
        <v xml:space="preserve"> </v>
      </c>
      <c r="AP67" s="111" t="str">
        <f t="shared" si="8"/>
        <v xml:space="preserve"> </v>
      </c>
      <c r="AQ67" s="115">
        <f t="shared" si="1"/>
        <v>34</v>
      </c>
      <c r="AR67" s="112">
        <f t="shared" si="2"/>
        <v>0</v>
      </c>
      <c r="AS67" s="115">
        <f t="shared" si="3"/>
        <v>34</v>
      </c>
      <c r="AT67" s="75"/>
      <c r="AU67" s="75"/>
    </row>
    <row r="68" spans="1:47" ht="15.75" customHeight="1" x14ac:dyDescent="0.25">
      <c r="A68" s="101">
        <f>BIODATA!A66</f>
        <v>61</v>
      </c>
      <c r="B68" s="102" t="str">
        <f>BIODATA!C66</f>
        <v>0008857265</v>
      </c>
      <c r="C68" s="103" t="str">
        <f>BIODATA!D66</f>
        <v>021010614</v>
      </c>
      <c r="D68" s="104" t="str">
        <f>BIODATA!E66</f>
        <v xml:space="preserve"> YODI ARWA ANGGARA</v>
      </c>
      <c r="E68" s="105" t="str">
        <f>BIODATA!G66</f>
        <v>Akuntansi</v>
      </c>
      <c r="F68" s="106">
        <f>'NILAI UN'!E68</f>
        <v>50</v>
      </c>
      <c r="G68" s="106">
        <f>'NILAI UN'!F68</f>
        <v>28</v>
      </c>
      <c r="H68" s="106">
        <f>'NILAI UN'!G68</f>
        <v>25</v>
      </c>
      <c r="I68" s="106">
        <f>'NILAI UN'!H68</f>
        <v>47.5</v>
      </c>
      <c r="J68" s="107">
        <f t="shared" si="4"/>
        <v>150.5</v>
      </c>
      <c r="K68" s="113" t="str">
        <f t="shared" si="5"/>
        <v>Kurang</v>
      </c>
      <c r="L68" s="113" t="str">
        <f t="shared" si="6"/>
        <v>Kurang</v>
      </c>
      <c r="M68" s="113" t="str">
        <f t="shared" si="7"/>
        <v>Kurang</v>
      </c>
      <c r="N68" s="113" t="str">
        <f t="shared" si="9"/>
        <v>Kurang</v>
      </c>
      <c r="O68" s="109" t="str">
        <f>N.SEMISTER!J68</f>
        <v xml:space="preserve"> </v>
      </c>
      <c r="P68" s="109" t="str">
        <f>N.SEMISTER!P68</f>
        <v xml:space="preserve"> </v>
      </c>
      <c r="Q68" s="109" t="str">
        <f>N.SEMISTER!V68</f>
        <v xml:space="preserve"> </v>
      </c>
      <c r="R68" s="109" t="str">
        <f>N.SEMISTER!AB68</f>
        <v xml:space="preserve"> </v>
      </c>
      <c r="S68" s="109" t="str">
        <f>N.SEMISTER!AH68</f>
        <v xml:space="preserve"> </v>
      </c>
      <c r="T68" s="109" t="str">
        <f>N.SEMISTER!AN68</f>
        <v xml:space="preserve"> </v>
      </c>
      <c r="U68" s="109" t="str">
        <f>N.SEMISTER!AT68</f>
        <v xml:space="preserve"> </v>
      </c>
      <c r="V68" s="109" t="str">
        <f>N.SEMISTER!AZ68</f>
        <v xml:space="preserve"> </v>
      </c>
      <c r="W68" s="109" t="str">
        <f>N.SEMISTER!BF68</f>
        <v xml:space="preserve"> </v>
      </c>
      <c r="X68" s="109" t="str">
        <f>N.SEMISTER!BL68</f>
        <v xml:space="preserve"> </v>
      </c>
      <c r="Y68" s="109" t="str">
        <f>N.SEMISTER!BR68</f>
        <v xml:space="preserve"> </v>
      </c>
      <c r="Z68" s="109" t="str">
        <f>N.SEMISTER!BX68</f>
        <v xml:space="preserve"> </v>
      </c>
      <c r="AA68" s="109" t="str">
        <f>N.SEMISTER!CD68</f>
        <v xml:space="preserve"> </v>
      </c>
      <c r="AB68" s="114" t="str">
        <f t="shared" si="0"/>
        <v xml:space="preserve"> </v>
      </c>
      <c r="AC68" s="110" t="str">
        <f>UASBN!U67</f>
        <v xml:space="preserve"> </v>
      </c>
      <c r="AD68" s="110" t="str">
        <f>UASBN!V67</f>
        <v xml:space="preserve"> </v>
      </c>
      <c r="AE68" s="110" t="str">
        <f>UASBN!W67</f>
        <v xml:space="preserve"> </v>
      </c>
      <c r="AF68" s="110" t="str">
        <f>UASBN!X67</f>
        <v xml:space="preserve"> </v>
      </c>
      <c r="AG68" s="110" t="str">
        <f>UASBN!Y67</f>
        <v xml:space="preserve"> </v>
      </c>
      <c r="AH68" s="110" t="str">
        <f>UASBN!Z67</f>
        <v xml:space="preserve"> </v>
      </c>
      <c r="AI68" s="110" t="str">
        <f>UASBN!AA67</f>
        <v xml:space="preserve"> </v>
      </c>
      <c r="AJ68" s="110" t="str">
        <f>UASBN!AB67</f>
        <v xml:space="preserve"> </v>
      </c>
      <c r="AK68" s="110" t="str">
        <f>UASBN!AC67</f>
        <v xml:space="preserve"> </v>
      </c>
      <c r="AL68" s="110" t="str">
        <f>UASBN!AD67</f>
        <v xml:space="preserve"> </v>
      </c>
      <c r="AM68" s="110" t="str">
        <f>UASBN!AE67</f>
        <v xml:space="preserve"> </v>
      </c>
      <c r="AN68" s="110" t="str">
        <f>UASBN!AF67</f>
        <v xml:space="preserve"> </v>
      </c>
      <c r="AO68" s="110" t="str">
        <f>UASBN!AG67</f>
        <v xml:space="preserve"> </v>
      </c>
      <c r="AP68" s="111" t="str">
        <f t="shared" si="8"/>
        <v xml:space="preserve"> </v>
      </c>
      <c r="AQ68" s="115">
        <f t="shared" si="1"/>
        <v>28</v>
      </c>
      <c r="AR68" s="112">
        <f t="shared" si="2"/>
        <v>150.5</v>
      </c>
      <c r="AS68" s="115">
        <f t="shared" si="3"/>
        <v>28</v>
      </c>
      <c r="AT68" s="75"/>
      <c r="AU68" s="75"/>
    </row>
    <row r="69" spans="1:47" ht="15.75" customHeight="1" x14ac:dyDescent="0.25">
      <c r="A69" s="101">
        <f>BIODATA!A67</f>
        <v>62</v>
      </c>
      <c r="B69" s="102" t="str">
        <f>BIODATA!C67</f>
        <v>9991796130</v>
      </c>
      <c r="C69" s="103" t="str">
        <f>BIODATA!D67</f>
        <v>021010623</v>
      </c>
      <c r="D69" s="104" t="str">
        <f>BIODATA!E67</f>
        <v xml:space="preserve"> ANISA</v>
      </c>
      <c r="E69" s="105" t="str">
        <f>BIODATA!G67</f>
        <v>Akuntansi</v>
      </c>
      <c r="F69" s="106">
        <f>'NILAI UN'!E69</f>
        <v>0</v>
      </c>
      <c r="G69" s="106">
        <f>'NILAI UN'!F69</f>
        <v>0</v>
      </c>
      <c r="H69" s="106">
        <f>'NILAI UN'!G69</f>
        <v>0</v>
      </c>
      <c r="I69" s="106">
        <f>'NILAI UN'!H69</f>
        <v>0</v>
      </c>
      <c r="J69" s="107">
        <f t="shared" si="4"/>
        <v>0</v>
      </c>
      <c r="K69" s="113" t="str">
        <f t="shared" si="5"/>
        <v>Kurang</v>
      </c>
      <c r="L69" s="113" t="str">
        <f t="shared" si="6"/>
        <v>Kurang</v>
      </c>
      <c r="M69" s="113" t="str">
        <f t="shared" si="7"/>
        <v>Kurang</v>
      </c>
      <c r="N69" s="113" t="str">
        <f t="shared" si="9"/>
        <v>Kurang</v>
      </c>
      <c r="O69" s="109" t="str">
        <f>N.SEMISTER!J69</f>
        <v xml:space="preserve"> </v>
      </c>
      <c r="P69" s="109" t="str">
        <f>N.SEMISTER!P69</f>
        <v xml:space="preserve"> </v>
      </c>
      <c r="Q69" s="109" t="str">
        <f>N.SEMISTER!V69</f>
        <v xml:space="preserve"> </v>
      </c>
      <c r="R69" s="109" t="str">
        <f>N.SEMISTER!AB69</f>
        <v xml:space="preserve"> </v>
      </c>
      <c r="S69" s="109" t="str">
        <f>N.SEMISTER!AH69</f>
        <v xml:space="preserve"> </v>
      </c>
      <c r="T69" s="109" t="str">
        <f>N.SEMISTER!AN69</f>
        <v xml:space="preserve"> </v>
      </c>
      <c r="U69" s="109" t="str">
        <f>N.SEMISTER!AT69</f>
        <v xml:space="preserve"> </v>
      </c>
      <c r="V69" s="109" t="str">
        <f>N.SEMISTER!AZ69</f>
        <v xml:space="preserve"> </v>
      </c>
      <c r="W69" s="109" t="str">
        <f>N.SEMISTER!BF69</f>
        <v xml:space="preserve"> </v>
      </c>
      <c r="X69" s="109" t="str">
        <f>N.SEMISTER!BL69</f>
        <v xml:space="preserve"> </v>
      </c>
      <c r="Y69" s="109" t="str">
        <f>N.SEMISTER!BR69</f>
        <v xml:space="preserve"> </v>
      </c>
      <c r="Z69" s="109" t="str">
        <f>N.SEMISTER!BX69</f>
        <v xml:space="preserve"> </v>
      </c>
      <c r="AA69" s="109" t="str">
        <f>N.SEMISTER!CD69</f>
        <v xml:space="preserve"> </v>
      </c>
      <c r="AB69" s="114" t="str">
        <f t="shared" si="0"/>
        <v xml:space="preserve"> </v>
      </c>
      <c r="AC69" s="110" t="str">
        <f>UASBN!U68</f>
        <v xml:space="preserve"> </v>
      </c>
      <c r="AD69" s="110" t="str">
        <f>UASBN!V68</f>
        <v xml:space="preserve"> </v>
      </c>
      <c r="AE69" s="110" t="str">
        <f>UASBN!W68</f>
        <v xml:space="preserve"> </v>
      </c>
      <c r="AF69" s="110" t="str">
        <f>UASBN!X68</f>
        <v xml:space="preserve"> </v>
      </c>
      <c r="AG69" s="110" t="str">
        <f>UASBN!Y68</f>
        <v xml:space="preserve"> </v>
      </c>
      <c r="AH69" s="110" t="str">
        <f>UASBN!Z68</f>
        <v xml:space="preserve"> </v>
      </c>
      <c r="AI69" s="110" t="str">
        <f>UASBN!AA68</f>
        <v xml:space="preserve"> </v>
      </c>
      <c r="AJ69" s="110" t="str">
        <f>UASBN!AB68</f>
        <v xml:space="preserve"> </v>
      </c>
      <c r="AK69" s="110" t="str">
        <f>UASBN!AC68</f>
        <v xml:space="preserve"> </v>
      </c>
      <c r="AL69" s="110" t="str">
        <f>UASBN!AD68</f>
        <v xml:space="preserve"> </v>
      </c>
      <c r="AM69" s="110" t="str">
        <f>UASBN!AE68</f>
        <v xml:space="preserve"> </v>
      </c>
      <c r="AN69" s="110" t="str">
        <f>UASBN!AF68</f>
        <v xml:space="preserve"> </v>
      </c>
      <c r="AO69" s="110" t="str">
        <f>UASBN!AG68</f>
        <v xml:space="preserve"> </v>
      </c>
      <c r="AP69" s="111" t="str">
        <f t="shared" si="8"/>
        <v xml:space="preserve"> </v>
      </c>
      <c r="AQ69" s="115">
        <f t="shared" si="1"/>
        <v>34</v>
      </c>
      <c r="AR69" s="112">
        <f t="shared" si="2"/>
        <v>0</v>
      </c>
      <c r="AS69" s="115">
        <f t="shared" si="3"/>
        <v>34</v>
      </c>
      <c r="AT69" s="75"/>
      <c r="AU69" s="75"/>
    </row>
    <row r="70" spans="1:47" ht="15.75" customHeight="1" x14ac:dyDescent="0.25">
      <c r="A70" s="101">
        <f>BIODATA!A68</f>
        <v>63</v>
      </c>
      <c r="B70" s="102" t="str">
        <f>BIODATA!C68</f>
        <v>9994849339</v>
      </c>
      <c r="C70" s="103" t="str">
        <f>BIODATA!D68</f>
        <v>021010632</v>
      </c>
      <c r="D70" s="104" t="str">
        <f>BIODATA!E68</f>
        <v xml:space="preserve"> APRI PUJI LESTARI</v>
      </c>
      <c r="E70" s="105" t="str">
        <f>BIODATA!G68</f>
        <v>Akuntansi</v>
      </c>
      <c r="F70" s="106">
        <f>'NILAI UN'!E70</f>
        <v>0</v>
      </c>
      <c r="G70" s="106">
        <f>'NILAI UN'!F70</f>
        <v>0</v>
      </c>
      <c r="H70" s="106">
        <f>'NILAI UN'!G70</f>
        <v>0</v>
      </c>
      <c r="I70" s="106">
        <f>'NILAI UN'!H70</f>
        <v>0</v>
      </c>
      <c r="J70" s="107">
        <f t="shared" si="4"/>
        <v>0</v>
      </c>
      <c r="K70" s="113" t="str">
        <f t="shared" si="5"/>
        <v>Kurang</v>
      </c>
      <c r="L70" s="113" t="str">
        <f t="shared" si="6"/>
        <v>Kurang</v>
      </c>
      <c r="M70" s="113" t="str">
        <f t="shared" si="7"/>
        <v>Kurang</v>
      </c>
      <c r="N70" s="113" t="str">
        <f t="shared" si="9"/>
        <v>Kurang</v>
      </c>
      <c r="O70" s="109" t="str">
        <f>N.SEMISTER!J70</f>
        <v xml:space="preserve"> </v>
      </c>
      <c r="P70" s="109" t="str">
        <f>N.SEMISTER!P70</f>
        <v xml:space="preserve"> </v>
      </c>
      <c r="Q70" s="109" t="str">
        <f>N.SEMISTER!V70</f>
        <v xml:space="preserve"> </v>
      </c>
      <c r="R70" s="109" t="str">
        <f>N.SEMISTER!AB70</f>
        <v xml:space="preserve"> </v>
      </c>
      <c r="S70" s="109" t="str">
        <f>N.SEMISTER!AH70</f>
        <v xml:space="preserve"> </v>
      </c>
      <c r="T70" s="109" t="str">
        <f>N.SEMISTER!AN70</f>
        <v xml:space="preserve"> </v>
      </c>
      <c r="U70" s="109" t="str">
        <f>N.SEMISTER!AT70</f>
        <v xml:space="preserve"> </v>
      </c>
      <c r="V70" s="109" t="str">
        <f>N.SEMISTER!AZ70</f>
        <v xml:space="preserve"> </v>
      </c>
      <c r="W70" s="109" t="str">
        <f>N.SEMISTER!BF70</f>
        <v xml:space="preserve"> </v>
      </c>
      <c r="X70" s="109" t="str">
        <f>N.SEMISTER!BL70</f>
        <v xml:space="preserve"> </v>
      </c>
      <c r="Y70" s="109" t="str">
        <f>N.SEMISTER!BR70</f>
        <v xml:space="preserve"> </v>
      </c>
      <c r="Z70" s="109" t="str">
        <f>N.SEMISTER!BX70</f>
        <v xml:space="preserve"> </v>
      </c>
      <c r="AA70" s="109" t="str">
        <f>N.SEMISTER!CD70</f>
        <v xml:space="preserve"> </v>
      </c>
      <c r="AB70" s="114" t="str">
        <f t="shared" si="0"/>
        <v xml:space="preserve"> </v>
      </c>
      <c r="AC70" s="110" t="str">
        <f>UASBN!U69</f>
        <v xml:space="preserve"> </v>
      </c>
      <c r="AD70" s="110" t="str">
        <f>UASBN!V69</f>
        <v xml:space="preserve"> </v>
      </c>
      <c r="AE70" s="110" t="str">
        <f>UASBN!W69</f>
        <v xml:space="preserve"> </v>
      </c>
      <c r="AF70" s="110" t="str">
        <f>UASBN!X69</f>
        <v xml:space="preserve"> </v>
      </c>
      <c r="AG70" s="110" t="str">
        <f>UASBN!Y69</f>
        <v xml:space="preserve"> </v>
      </c>
      <c r="AH70" s="110" t="str">
        <f>UASBN!Z69</f>
        <v xml:space="preserve"> </v>
      </c>
      <c r="AI70" s="110" t="str">
        <f>UASBN!AA69</f>
        <v xml:space="preserve"> </v>
      </c>
      <c r="AJ70" s="110" t="str">
        <f>UASBN!AB69</f>
        <v xml:space="preserve"> </v>
      </c>
      <c r="AK70" s="110" t="str">
        <f>UASBN!AC69</f>
        <v xml:space="preserve"> </v>
      </c>
      <c r="AL70" s="110" t="str">
        <f>UASBN!AD69</f>
        <v xml:space="preserve"> </v>
      </c>
      <c r="AM70" s="110" t="str">
        <f>UASBN!AE69</f>
        <v xml:space="preserve"> </v>
      </c>
      <c r="AN70" s="110" t="str">
        <f>UASBN!AF69</f>
        <v xml:space="preserve"> </v>
      </c>
      <c r="AO70" s="110" t="str">
        <f>UASBN!AG69</f>
        <v xml:space="preserve"> </v>
      </c>
      <c r="AP70" s="111" t="str">
        <f t="shared" si="8"/>
        <v xml:space="preserve"> </v>
      </c>
      <c r="AQ70" s="115">
        <f t="shared" si="1"/>
        <v>34</v>
      </c>
      <c r="AR70" s="112">
        <f t="shared" si="2"/>
        <v>0</v>
      </c>
      <c r="AS70" s="115">
        <f t="shared" si="3"/>
        <v>34</v>
      </c>
      <c r="AT70" s="75"/>
      <c r="AU70" s="75"/>
    </row>
    <row r="71" spans="1:47" ht="15.75" customHeight="1" x14ac:dyDescent="0.25">
      <c r="A71" s="101">
        <f>BIODATA!A69</f>
        <v>64</v>
      </c>
      <c r="B71" s="102" t="str">
        <f>BIODATA!C69</f>
        <v>0005775252</v>
      </c>
      <c r="C71" s="103" t="str">
        <f>BIODATA!D69</f>
        <v>021010649</v>
      </c>
      <c r="D71" s="104" t="str">
        <f>BIODATA!E69</f>
        <v xml:space="preserve"> ASPA RENI</v>
      </c>
      <c r="E71" s="105" t="str">
        <f>BIODATA!G69</f>
        <v>Akuntansi</v>
      </c>
      <c r="F71" s="106">
        <f>'NILAI UN'!E71</f>
        <v>0</v>
      </c>
      <c r="G71" s="106">
        <f>'NILAI UN'!F71</f>
        <v>0</v>
      </c>
      <c r="H71" s="106">
        <f>'NILAI UN'!G71</f>
        <v>0</v>
      </c>
      <c r="I71" s="106">
        <f>'NILAI UN'!H71</f>
        <v>0</v>
      </c>
      <c r="J71" s="107">
        <f t="shared" si="4"/>
        <v>0</v>
      </c>
      <c r="K71" s="113" t="str">
        <f t="shared" si="5"/>
        <v>Kurang</v>
      </c>
      <c r="L71" s="113" t="str">
        <f t="shared" si="6"/>
        <v>Kurang</v>
      </c>
      <c r="M71" s="113" t="str">
        <f t="shared" si="7"/>
        <v>Kurang</v>
      </c>
      <c r="N71" s="113" t="str">
        <f t="shared" si="9"/>
        <v>Kurang</v>
      </c>
      <c r="O71" s="109" t="str">
        <f>N.SEMISTER!J71</f>
        <v xml:space="preserve"> </v>
      </c>
      <c r="P71" s="109" t="str">
        <f>N.SEMISTER!P71</f>
        <v xml:space="preserve"> </v>
      </c>
      <c r="Q71" s="109" t="str">
        <f>N.SEMISTER!V71</f>
        <v xml:space="preserve"> </v>
      </c>
      <c r="R71" s="109" t="str">
        <f>N.SEMISTER!AB71</f>
        <v xml:space="preserve"> </v>
      </c>
      <c r="S71" s="109" t="str">
        <f>N.SEMISTER!AH71</f>
        <v xml:space="preserve"> </v>
      </c>
      <c r="T71" s="109" t="str">
        <f>N.SEMISTER!AN71</f>
        <v xml:space="preserve"> </v>
      </c>
      <c r="U71" s="109" t="str">
        <f>N.SEMISTER!AT71</f>
        <v xml:space="preserve"> </v>
      </c>
      <c r="V71" s="109" t="str">
        <f>N.SEMISTER!AZ71</f>
        <v xml:space="preserve"> </v>
      </c>
      <c r="W71" s="109" t="str">
        <f>N.SEMISTER!BF71</f>
        <v xml:space="preserve"> </v>
      </c>
      <c r="X71" s="109" t="str">
        <f>N.SEMISTER!BL71</f>
        <v xml:space="preserve"> </v>
      </c>
      <c r="Y71" s="109" t="str">
        <f>N.SEMISTER!BR71</f>
        <v xml:space="preserve"> </v>
      </c>
      <c r="Z71" s="109" t="str">
        <f>N.SEMISTER!BX71</f>
        <v xml:space="preserve"> </v>
      </c>
      <c r="AA71" s="109" t="str">
        <f>N.SEMISTER!CD71</f>
        <v xml:space="preserve"> </v>
      </c>
      <c r="AB71" s="114" t="str">
        <f t="shared" si="0"/>
        <v xml:space="preserve"> </v>
      </c>
      <c r="AC71" s="110" t="str">
        <f>UASBN!U70</f>
        <v xml:space="preserve"> </v>
      </c>
      <c r="AD71" s="110" t="str">
        <f>UASBN!V70</f>
        <v xml:space="preserve"> </v>
      </c>
      <c r="AE71" s="110" t="str">
        <f>UASBN!W70</f>
        <v xml:space="preserve"> </v>
      </c>
      <c r="AF71" s="110" t="str">
        <f>UASBN!X70</f>
        <v xml:space="preserve"> </v>
      </c>
      <c r="AG71" s="110" t="str">
        <f>UASBN!Y70</f>
        <v xml:space="preserve"> </v>
      </c>
      <c r="AH71" s="110" t="str">
        <f>UASBN!Z70</f>
        <v xml:space="preserve"> </v>
      </c>
      <c r="AI71" s="110" t="str">
        <f>UASBN!AA70</f>
        <v xml:space="preserve"> </v>
      </c>
      <c r="AJ71" s="110" t="str">
        <f>UASBN!AB70</f>
        <v xml:space="preserve"> </v>
      </c>
      <c r="AK71" s="110" t="str">
        <f>UASBN!AC70</f>
        <v xml:space="preserve"> </v>
      </c>
      <c r="AL71" s="110" t="str">
        <f>UASBN!AD70</f>
        <v xml:space="preserve"> </v>
      </c>
      <c r="AM71" s="110" t="str">
        <f>UASBN!AE70</f>
        <v xml:space="preserve"> </v>
      </c>
      <c r="AN71" s="110" t="str">
        <f>UASBN!AF70</f>
        <v xml:space="preserve"> </v>
      </c>
      <c r="AO71" s="110" t="str">
        <f>UASBN!AG70</f>
        <v xml:space="preserve"> </v>
      </c>
      <c r="AP71" s="111" t="str">
        <f t="shared" si="8"/>
        <v xml:space="preserve"> </v>
      </c>
      <c r="AQ71" s="115">
        <f t="shared" si="1"/>
        <v>34</v>
      </c>
      <c r="AR71" s="112">
        <f t="shared" si="2"/>
        <v>0</v>
      </c>
      <c r="AS71" s="115">
        <f t="shared" si="3"/>
        <v>34</v>
      </c>
      <c r="AT71" s="75"/>
      <c r="AU71" s="75"/>
    </row>
    <row r="72" spans="1:47" ht="15.75" customHeight="1" x14ac:dyDescent="0.25">
      <c r="A72" s="101">
        <f>BIODATA!A70</f>
        <v>65</v>
      </c>
      <c r="B72" s="102" t="str">
        <f>BIODATA!C70</f>
        <v>0005235330</v>
      </c>
      <c r="C72" s="103" t="str">
        <f>BIODATA!D70</f>
        <v>021010658</v>
      </c>
      <c r="D72" s="104" t="str">
        <f>BIODATA!E70</f>
        <v xml:space="preserve"> BAYU FIKARDO</v>
      </c>
      <c r="E72" s="105" t="str">
        <f>BIODATA!G70</f>
        <v>Akuntansi</v>
      </c>
      <c r="F72" s="106">
        <f>'NILAI UN'!E72</f>
        <v>0</v>
      </c>
      <c r="G72" s="106">
        <f>'NILAI UN'!F72</f>
        <v>0</v>
      </c>
      <c r="H72" s="106">
        <f>'NILAI UN'!G72</f>
        <v>0</v>
      </c>
      <c r="I72" s="106">
        <f>'NILAI UN'!H72</f>
        <v>0</v>
      </c>
      <c r="J72" s="107">
        <f t="shared" ref="J72:J135" si="10">SUM(F72:I72)</f>
        <v>0</v>
      </c>
      <c r="K72" s="113" t="str">
        <f t="shared" ref="K72:K135" si="11">IF(F72&gt;=85.1,"Sangat Baik",IF(F72&gt;=70.1,"Baik",IF(F72&gt;=55.1,"Cukup","Kurang")))</f>
        <v>Kurang</v>
      </c>
      <c r="L72" s="113" t="str">
        <f t="shared" ref="L72:L135" si="12">IF(G72&gt;=85.1,"Sangat Baik",IF(G72&gt;=70.1,"Baik",IF(G72&gt;=55.1,"Cukup","Kurang")))</f>
        <v>Kurang</v>
      </c>
      <c r="M72" s="113" t="str">
        <f t="shared" ref="M72:M135" si="13">IF(H72&gt;=85.1,"Sangat Baik",IF(H72&gt;=70.1,"Baik",IF(H72&gt;=55.1,"Cukup","Kurang")))</f>
        <v>Kurang</v>
      </c>
      <c r="N72" s="113" t="str">
        <f t="shared" ref="N72:N135" si="14">IF(I72&gt;=85.1,"Sangat Baik",IF(I72&gt;=70.1,"Baik",IF(I72&gt;=55.1,"Cukup","Kurang")))</f>
        <v>Kurang</v>
      </c>
      <c r="O72" s="109" t="str">
        <f>N.SEMISTER!J72</f>
        <v xml:space="preserve"> </v>
      </c>
      <c r="P72" s="109" t="str">
        <f>N.SEMISTER!P72</f>
        <v xml:space="preserve"> </v>
      </c>
      <c r="Q72" s="109" t="str">
        <f>N.SEMISTER!V72</f>
        <v xml:space="preserve"> </v>
      </c>
      <c r="R72" s="109" t="str">
        <f>N.SEMISTER!AB72</f>
        <v xml:space="preserve"> </v>
      </c>
      <c r="S72" s="109" t="str">
        <f>N.SEMISTER!AH72</f>
        <v xml:space="preserve"> </v>
      </c>
      <c r="T72" s="109" t="str">
        <f>N.SEMISTER!AN72</f>
        <v xml:space="preserve"> </v>
      </c>
      <c r="U72" s="109" t="str">
        <f>N.SEMISTER!AT72</f>
        <v xml:space="preserve"> </v>
      </c>
      <c r="V72" s="109" t="str">
        <f>N.SEMISTER!AZ72</f>
        <v xml:space="preserve"> </v>
      </c>
      <c r="W72" s="109" t="str">
        <f>N.SEMISTER!BF72</f>
        <v xml:space="preserve"> </v>
      </c>
      <c r="X72" s="109" t="str">
        <f>N.SEMISTER!BL72</f>
        <v xml:space="preserve"> </v>
      </c>
      <c r="Y72" s="109" t="str">
        <f>N.SEMISTER!BR72</f>
        <v xml:space="preserve"> </v>
      </c>
      <c r="Z72" s="109" t="str">
        <f>N.SEMISTER!BX72</f>
        <v xml:space="preserve"> </v>
      </c>
      <c r="AA72" s="109" t="str">
        <f>N.SEMISTER!CD72</f>
        <v xml:space="preserve"> </v>
      </c>
      <c r="AB72" s="114" t="str">
        <f t="shared" ref="AB72:AB135" si="15">IFERROR(AVERAGE(O72:AA72)," ")</f>
        <v xml:space="preserve"> </v>
      </c>
      <c r="AC72" s="110" t="str">
        <f>UASBN!U71</f>
        <v xml:space="preserve"> </v>
      </c>
      <c r="AD72" s="110" t="str">
        <f>UASBN!V71</f>
        <v xml:space="preserve"> </v>
      </c>
      <c r="AE72" s="110" t="str">
        <f>UASBN!W71</f>
        <v xml:space="preserve"> </v>
      </c>
      <c r="AF72" s="110" t="str">
        <f>UASBN!X71</f>
        <v xml:space="preserve"> </v>
      </c>
      <c r="AG72" s="110" t="str">
        <f>UASBN!Y71</f>
        <v xml:space="preserve"> </v>
      </c>
      <c r="AH72" s="110" t="str">
        <f>UASBN!Z71</f>
        <v xml:space="preserve"> </v>
      </c>
      <c r="AI72" s="110" t="str">
        <f>UASBN!AA71</f>
        <v xml:space="preserve"> </v>
      </c>
      <c r="AJ72" s="110" t="str">
        <f>UASBN!AB71</f>
        <v xml:space="preserve"> </v>
      </c>
      <c r="AK72" s="110" t="str">
        <f>UASBN!AC71</f>
        <v xml:space="preserve"> </v>
      </c>
      <c r="AL72" s="110" t="str">
        <f>UASBN!AD71</f>
        <v xml:space="preserve"> </v>
      </c>
      <c r="AM72" s="110" t="str">
        <f>UASBN!AE71</f>
        <v xml:space="preserve"> </v>
      </c>
      <c r="AN72" s="110" t="str">
        <f>UASBN!AF71</f>
        <v xml:space="preserve"> </v>
      </c>
      <c r="AO72" s="110" t="str">
        <f>UASBN!AG71</f>
        <v xml:space="preserve"> </v>
      </c>
      <c r="AP72" s="111" t="str">
        <f t="shared" si="8"/>
        <v xml:space="preserve"> </v>
      </c>
      <c r="AQ72" s="115">
        <f t="shared" ref="AQ72:AQ135" si="16">IFERROR(RANK(J72,R.UN)," ")</f>
        <v>34</v>
      </c>
      <c r="AR72" s="112">
        <f t="shared" ref="AR72:AR135" si="17">SUM(J72,AP72)</f>
        <v>0</v>
      </c>
      <c r="AS72" s="115">
        <f t="shared" ref="AS72:AS135" si="18">RANK(AR72,R.UNUS)</f>
        <v>34</v>
      </c>
      <c r="AT72" s="75"/>
      <c r="AU72" s="75"/>
    </row>
    <row r="73" spans="1:47" ht="15.75" customHeight="1" x14ac:dyDescent="0.25">
      <c r="A73" s="101">
        <f>BIODATA!A71</f>
        <v>66</v>
      </c>
      <c r="B73" s="102" t="str">
        <f>BIODATA!C71</f>
        <v>0008800294</v>
      </c>
      <c r="C73" s="103" t="str">
        <f>BIODATA!D71</f>
        <v>021010667</v>
      </c>
      <c r="D73" s="104" t="str">
        <f>BIODATA!E71</f>
        <v xml:space="preserve"> DWI WIJAYANTI</v>
      </c>
      <c r="E73" s="105" t="str">
        <f>BIODATA!G71</f>
        <v>Akuntansi</v>
      </c>
      <c r="F73" s="106">
        <f>'NILAI UN'!E73</f>
        <v>0</v>
      </c>
      <c r="G73" s="106">
        <f>'NILAI UN'!F73</f>
        <v>0</v>
      </c>
      <c r="H73" s="106">
        <f>'NILAI UN'!G73</f>
        <v>0</v>
      </c>
      <c r="I73" s="106">
        <f>'NILAI UN'!H73</f>
        <v>0</v>
      </c>
      <c r="J73" s="107">
        <f t="shared" si="10"/>
        <v>0</v>
      </c>
      <c r="K73" s="113" t="str">
        <f t="shared" si="11"/>
        <v>Kurang</v>
      </c>
      <c r="L73" s="113" t="str">
        <f t="shared" si="12"/>
        <v>Kurang</v>
      </c>
      <c r="M73" s="113" t="str">
        <f t="shared" si="13"/>
        <v>Kurang</v>
      </c>
      <c r="N73" s="113" t="str">
        <f t="shared" si="14"/>
        <v>Kurang</v>
      </c>
      <c r="O73" s="109" t="str">
        <f>N.SEMISTER!J73</f>
        <v xml:space="preserve"> </v>
      </c>
      <c r="P73" s="109" t="str">
        <f>N.SEMISTER!P73</f>
        <v xml:space="preserve"> </v>
      </c>
      <c r="Q73" s="109" t="str">
        <f>N.SEMISTER!V73</f>
        <v xml:space="preserve"> </v>
      </c>
      <c r="R73" s="109" t="str">
        <f>N.SEMISTER!AB73</f>
        <v xml:space="preserve"> </v>
      </c>
      <c r="S73" s="109" t="str">
        <f>N.SEMISTER!AH73</f>
        <v xml:space="preserve"> </v>
      </c>
      <c r="T73" s="109" t="str">
        <f>N.SEMISTER!AN73</f>
        <v xml:space="preserve"> </v>
      </c>
      <c r="U73" s="109" t="str">
        <f>N.SEMISTER!AT73</f>
        <v xml:space="preserve"> </v>
      </c>
      <c r="V73" s="109" t="str">
        <f>N.SEMISTER!AZ73</f>
        <v xml:space="preserve"> </v>
      </c>
      <c r="W73" s="109" t="str">
        <f>N.SEMISTER!BF73</f>
        <v xml:space="preserve"> </v>
      </c>
      <c r="X73" s="109" t="str">
        <f>N.SEMISTER!BL73</f>
        <v xml:space="preserve"> </v>
      </c>
      <c r="Y73" s="109" t="str">
        <f>N.SEMISTER!BR73</f>
        <v xml:space="preserve"> </v>
      </c>
      <c r="Z73" s="109" t="str">
        <f>N.SEMISTER!BX73</f>
        <v xml:space="preserve"> </v>
      </c>
      <c r="AA73" s="109" t="str">
        <f>N.SEMISTER!CD73</f>
        <v xml:space="preserve"> </v>
      </c>
      <c r="AB73" s="114" t="str">
        <f t="shared" si="15"/>
        <v xml:space="preserve"> </v>
      </c>
      <c r="AC73" s="110" t="str">
        <f>UASBN!U72</f>
        <v xml:space="preserve"> </v>
      </c>
      <c r="AD73" s="110" t="str">
        <f>UASBN!V72</f>
        <v xml:space="preserve"> </v>
      </c>
      <c r="AE73" s="110" t="str">
        <f>UASBN!W72</f>
        <v xml:space="preserve"> </v>
      </c>
      <c r="AF73" s="110" t="str">
        <f>UASBN!X72</f>
        <v xml:space="preserve"> </v>
      </c>
      <c r="AG73" s="110" t="str">
        <f>UASBN!Y72</f>
        <v xml:space="preserve"> </v>
      </c>
      <c r="AH73" s="110" t="str">
        <f>UASBN!Z72</f>
        <v xml:space="preserve"> </v>
      </c>
      <c r="AI73" s="110" t="str">
        <f>UASBN!AA72</f>
        <v xml:space="preserve"> </v>
      </c>
      <c r="AJ73" s="110" t="str">
        <f>UASBN!AB72</f>
        <v xml:space="preserve"> </v>
      </c>
      <c r="AK73" s="110" t="str">
        <f>UASBN!AC72</f>
        <v xml:space="preserve"> </v>
      </c>
      <c r="AL73" s="110" t="str">
        <f>UASBN!AD72</f>
        <v xml:space="preserve"> </v>
      </c>
      <c r="AM73" s="110" t="str">
        <f>UASBN!AE72</f>
        <v xml:space="preserve"> </v>
      </c>
      <c r="AN73" s="110" t="str">
        <f>UASBN!AF72</f>
        <v xml:space="preserve"> </v>
      </c>
      <c r="AO73" s="110" t="str">
        <f>UASBN!AG72</f>
        <v xml:space="preserve"> </v>
      </c>
      <c r="AP73" s="111" t="str">
        <f t="shared" ref="AP73:AP136" si="19">IFERROR(AVERAGE(AC73:AO73)," ")</f>
        <v xml:space="preserve"> </v>
      </c>
      <c r="AQ73" s="115">
        <f t="shared" si="16"/>
        <v>34</v>
      </c>
      <c r="AR73" s="112">
        <f t="shared" si="17"/>
        <v>0</v>
      </c>
      <c r="AS73" s="115">
        <f t="shared" si="18"/>
        <v>34</v>
      </c>
      <c r="AT73" s="75"/>
      <c r="AU73" s="75"/>
    </row>
    <row r="74" spans="1:47" ht="15.75" customHeight="1" x14ac:dyDescent="0.25">
      <c r="A74" s="101">
        <f>BIODATA!A72</f>
        <v>67</v>
      </c>
      <c r="B74" s="102" t="str">
        <f>BIODATA!C72</f>
        <v>0006149987</v>
      </c>
      <c r="C74" s="103" t="str">
        <f>BIODATA!D72</f>
        <v>021010676</v>
      </c>
      <c r="D74" s="104" t="str">
        <f>BIODATA!E72</f>
        <v xml:space="preserve"> ELISA AGUSTIN</v>
      </c>
      <c r="E74" s="105" t="str">
        <f>BIODATA!G72</f>
        <v>Akuntansi</v>
      </c>
      <c r="F74" s="106">
        <f>'NILAI UN'!E74</f>
        <v>0</v>
      </c>
      <c r="G74" s="106">
        <f>'NILAI UN'!F74</f>
        <v>0</v>
      </c>
      <c r="H74" s="106">
        <f>'NILAI UN'!G74</f>
        <v>0</v>
      </c>
      <c r="I74" s="106">
        <f>'NILAI UN'!H74</f>
        <v>0</v>
      </c>
      <c r="J74" s="107">
        <f t="shared" si="10"/>
        <v>0</v>
      </c>
      <c r="K74" s="113" t="str">
        <f t="shared" si="11"/>
        <v>Kurang</v>
      </c>
      <c r="L74" s="113" t="str">
        <f t="shared" si="12"/>
        <v>Kurang</v>
      </c>
      <c r="M74" s="113" t="str">
        <f t="shared" si="13"/>
        <v>Kurang</v>
      </c>
      <c r="N74" s="113" t="str">
        <f t="shared" si="14"/>
        <v>Kurang</v>
      </c>
      <c r="O74" s="109" t="str">
        <f>N.SEMISTER!J74</f>
        <v xml:space="preserve"> </v>
      </c>
      <c r="P74" s="109" t="str">
        <f>N.SEMISTER!P74</f>
        <v xml:space="preserve"> </v>
      </c>
      <c r="Q74" s="109" t="str">
        <f>N.SEMISTER!V74</f>
        <v xml:space="preserve"> </v>
      </c>
      <c r="R74" s="109" t="str">
        <f>N.SEMISTER!AB74</f>
        <v xml:space="preserve"> </v>
      </c>
      <c r="S74" s="109" t="str">
        <f>N.SEMISTER!AH74</f>
        <v xml:space="preserve"> </v>
      </c>
      <c r="T74" s="109" t="str">
        <f>N.SEMISTER!AN74</f>
        <v xml:space="preserve"> </v>
      </c>
      <c r="U74" s="109" t="str">
        <f>N.SEMISTER!AT74</f>
        <v xml:space="preserve"> </v>
      </c>
      <c r="V74" s="109" t="str">
        <f>N.SEMISTER!AZ74</f>
        <v xml:space="preserve"> </v>
      </c>
      <c r="W74" s="109" t="str">
        <f>N.SEMISTER!BF74</f>
        <v xml:space="preserve"> </v>
      </c>
      <c r="X74" s="109" t="str">
        <f>N.SEMISTER!BL74</f>
        <v xml:space="preserve"> </v>
      </c>
      <c r="Y74" s="109" t="str">
        <f>N.SEMISTER!BR74</f>
        <v xml:space="preserve"> </v>
      </c>
      <c r="Z74" s="109" t="str">
        <f>N.SEMISTER!BX74</f>
        <v xml:space="preserve"> </v>
      </c>
      <c r="AA74" s="109" t="str">
        <f>N.SEMISTER!CD74</f>
        <v xml:space="preserve"> </v>
      </c>
      <c r="AB74" s="114" t="str">
        <f t="shared" si="15"/>
        <v xml:space="preserve"> </v>
      </c>
      <c r="AC74" s="110" t="str">
        <f>UASBN!U73</f>
        <v xml:space="preserve"> </v>
      </c>
      <c r="AD74" s="110" t="str">
        <f>UASBN!V73</f>
        <v xml:space="preserve"> </v>
      </c>
      <c r="AE74" s="110" t="str">
        <f>UASBN!W73</f>
        <v xml:space="preserve"> </v>
      </c>
      <c r="AF74" s="110" t="str">
        <f>UASBN!X73</f>
        <v xml:space="preserve"> </v>
      </c>
      <c r="AG74" s="110" t="str">
        <f>UASBN!Y73</f>
        <v xml:space="preserve"> </v>
      </c>
      <c r="AH74" s="110" t="str">
        <f>UASBN!Z73</f>
        <v xml:space="preserve"> </v>
      </c>
      <c r="AI74" s="110" t="str">
        <f>UASBN!AA73</f>
        <v xml:space="preserve"> </v>
      </c>
      <c r="AJ74" s="110" t="str">
        <f>UASBN!AB73</f>
        <v xml:space="preserve"> </v>
      </c>
      <c r="AK74" s="110" t="str">
        <f>UASBN!AC73</f>
        <v xml:space="preserve"> </v>
      </c>
      <c r="AL74" s="110" t="str">
        <f>UASBN!AD73</f>
        <v xml:space="preserve"> </v>
      </c>
      <c r="AM74" s="110" t="str">
        <f>UASBN!AE73</f>
        <v xml:space="preserve"> </v>
      </c>
      <c r="AN74" s="110" t="str">
        <f>UASBN!AF73</f>
        <v xml:space="preserve"> </v>
      </c>
      <c r="AO74" s="110" t="str">
        <f>UASBN!AG73</f>
        <v xml:space="preserve"> </v>
      </c>
      <c r="AP74" s="111" t="str">
        <f t="shared" si="19"/>
        <v xml:space="preserve"> </v>
      </c>
      <c r="AQ74" s="115">
        <f t="shared" si="16"/>
        <v>34</v>
      </c>
      <c r="AR74" s="112">
        <f t="shared" si="17"/>
        <v>0</v>
      </c>
      <c r="AS74" s="115">
        <f t="shared" si="18"/>
        <v>34</v>
      </c>
      <c r="AT74" s="75"/>
      <c r="AU74" s="75"/>
    </row>
    <row r="75" spans="1:47" ht="15.75" customHeight="1" x14ac:dyDescent="0.25">
      <c r="A75" s="101">
        <f>BIODATA!A73</f>
        <v>68</v>
      </c>
      <c r="B75" s="102" t="str">
        <f>BIODATA!C73</f>
        <v>0004891891</v>
      </c>
      <c r="C75" s="103" t="str">
        <f>BIODATA!D73</f>
        <v>021010685</v>
      </c>
      <c r="D75" s="104" t="str">
        <f>BIODATA!E73</f>
        <v xml:space="preserve"> ERWIN HERMANSYAH</v>
      </c>
      <c r="E75" s="105" t="str">
        <f>BIODATA!G73</f>
        <v>Akuntansi</v>
      </c>
      <c r="F75" s="106">
        <f>'NILAI UN'!E75</f>
        <v>0</v>
      </c>
      <c r="G75" s="106">
        <f>'NILAI UN'!F75</f>
        <v>0</v>
      </c>
      <c r="H75" s="106">
        <f>'NILAI UN'!G75</f>
        <v>0</v>
      </c>
      <c r="I75" s="106">
        <f>'NILAI UN'!H75</f>
        <v>0</v>
      </c>
      <c r="J75" s="107">
        <f t="shared" si="10"/>
        <v>0</v>
      </c>
      <c r="K75" s="113" t="str">
        <f t="shared" si="11"/>
        <v>Kurang</v>
      </c>
      <c r="L75" s="113" t="str">
        <f t="shared" si="12"/>
        <v>Kurang</v>
      </c>
      <c r="M75" s="113" t="str">
        <f t="shared" si="13"/>
        <v>Kurang</v>
      </c>
      <c r="N75" s="113" t="str">
        <f t="shared" si="14"/>
        <v>Kurang</v>
      </c>
      <c r="O75" s="109" t="str">
        <f>N.SEMISTER!J75</f>
        <v xml:space="preserve"> </v>
      </c>
      <c r="P75" s="109" t="str">
        <f>N.SEMISTER!P75</f>
        <v xml:space="preserve"> </v>
      </c>
      <c r="Q75" s="109" t="str">
        <f>N.SEMISTER!V75</f>
        <v xml:space="preserve"> </v>
      </c>
      <c r="R75" s="109" t="str">
        <f>N.SEMISTER!AB75</f>
        <v xml:space="preserve"> </v>
      </c>
      <c r="S75" s="109" t="str">
        <f>N.SEMISTER!AH75</f>
        <v xml:space="preserve"> </v>
      </c>
      <c r="T75" s="109" t="str">
        <f>N.SEMISTER!AN75</f>
        <v xml:space="preserve"> </v>
      </c>
      <c r="U75" s="109" t="str">
        <f>N.SEMISTER!AT75</f>
        <v xml:space="preserve"> </v>
      </c>
      <c r="V75" s="109" t="str">
        <f>N.SEMISTER!AZ75</f>
        <v xml:space="preserve"> </v>
      </c>
      <c r="W75" s="109" t="str">
        <f>N.SEMISTER!BF75</f>
        <v xml:space="preserve"> </v>
      </c>
      <c r="X75" s="109" t="str">
        <f>N.SEMISTER!BL75</f>
        <v xml:space="preserve"> </v>
      </c>
      <c r="Y75" s="109" t="str">
        <f>N.SEMISTER!BR75</f>
        <v xml:space="preserve"> </v>
      </c>
      <c r="Z75" s="109" t="str">
        <f>N.SEMISTER!BX75</f>
        <v xml:space="preserve"> </v>
      </c>
      <c r="AA75" s="109" t="str">
        <f>N.SEMISTER!CD75</f>
        <v xml:space="preserve"> </v>
      </c>
      <c r="AB75" s="114" t="str">
        <f t="shared" si="15"/>
        <v xml:space="preserve"> </v>
      </c>
      <c r="AC75" s="110" t="str">
        <f>UASBN!U74</f>
        <v xml:space="preserve"> </v>
      </c>
      <c r="AD75" s="110" t="str">
        <f>UASBN!V74</f>
        <v xml:space="preserve"> </v>
      </c>
      <c r="AE75" s="110" t="str">
        <f>UASBN!W74</f>
        <v xml:space="preserve"> </v>
      </c>
      <c r="AF75" s="110" t="str">
        <f>UASBN!X74</f>
        <v xml:space="preserve"> </v>
      </c>
      <c r="AG75" s="110" t="str">
        <f>UASBN!Y74</f>
        <v xml:space="preserve"> </v>
      </c>
      <c r="AH75" s="110" t="str">
        <f>UASBN!Z74</f>
        <v xml:space="preserve"> </v>
      </c>
      <c r="AI75" s="110" t="str">
        <f>UASBN!AA74</f>
        <v xml:space="preserve"> </v>
      </c>
      <c r="AJ75" s="110" t="str">
        <f>UASBN!AB74</f>
        <v xml:space="preserve"> </v>
      </c>
      <c r="AK75" s="110" t="str">
        <f>UASBN!AC74</f>
        <v xml:space="preserve"> </v>
      </c>
      <c r="AL75" s="110" t="str">
        <f>UASBN!AD74</f>
        <v xml:space="preserve"> </v>
      </c>
      <c r="AM75" s="110" t="str">
        <f>UASBN!AE74</f>
        <v xml:space="preserve"> </v>
      </c>
      <c r="AN75" s="110" t="str">
        <f>UASBN!AF74</f>
        <v xml:space="preserve"> </v>
      </c>
      <c r="AO75" s="110" t="str">
        <f>UASBN!AG74</f>
        <v xml:space="preserve"> </v>
      </c>
      <c r="AP75" s="111" t="str">
        <f t="shared" si="19"/>
        <v xml:space="preserve"> </v>
      </c>
      <c r="AQ75" s="115">
        <f t="shared" si="16"/>
        <v>34</v>
      </c>
      <c r="AR75" s="112">
        <f t="shared" si="17"/>
        <v>0</v>
      </c>
      <c r="AS75" s="115">
        <f t="shared" si="18"/>
        <v>34</v>
      </c>
      <c r="AT75" s="75"/>
      <c r="AU75" s="75"/>
    </row>
    <row r="76" spans="1:47" ht="15.75" customHeight="1" x14ac:dyDescent="0.25">
      <c r="A76" s="101">
        <f>BIODATA!A74</f>
        <v>69</v>
      </c>
      <c r="B76" s="102" t="str">
        <f>BIODATA!C74</f>
        <v>0008503123</v>
      </c>
      <c r="C76" s="103" t="str">
        <f>BIODATA!D74</f>
        <v>021010694</v>
      </c>
      <c r="D76" s="104" t="str">
        <f>BIODATA!E74</f>
        <v xml:space="preserve"> FATHIN NADIDAH AMELIA</v>
      </c>
      <c r="E76" s="105" t="str">
        <f>BIODATA!G74</f>
        <v>Akuntansi</v>
      </c>
      <c r="F76" s="106">
        <f>'NILAI UN'!E76</f>
        <v>0</v>
      </c>
      <c r="G76" s="106">
        <f>'NILAI UN'!F76</f>
        <v>0</v>
      </c>
      <c r="H76" s="106">
        <f>'NILAI UN'!G76</f>
        <v>0</v>
      </c>
      <c r="I76" s="106">
        <f>'NILAI UN'!H76</f>
        <v>0</v>
      </c>
      <c r="J76" s="107">
        <f t="shared" si="10"/>
        <v>0</v>
      </c>
      <c r="K76" s="113" t="str">
        <f t="shared" si="11"/>
        <v>Kurang</v>
      </c>
      <c r="L76" s="113" t="str">
        <f t="shared" si="12"/>
        <v>Kurang</v>
      </c>
      <c r="M76" s="113" t="str">
        <f t="shared" si="13"/>
        <v>Kurang</v>
      </c>
      <c r="N76" s="113" t="str">
        <f t="shared" si="14"/>
        <v>Kurang</v>
      </c>
      <c r="O76" s="109" t="str">
        <f>N.SEMISTER!J76</f>
        <v xml:space="preserve"> </v>
      </c>
      <c r="P76" s="109" t="str">
        <f>N.SEMISTER!P76</f>
        <v xml:space="preserve"> </v>
      </c>
      <c r="Q76" s="109" t="str">
        <f>N.SEMISTER!V76</f>
        <v xml:space="preserve"> </v>
      </c>
      <c r="R76" s="109" t="str">
        <f>N.SEMISTER!AB76</f>
        <v xml:space="preserve"> </v>
      </c>
      <c r="S76" s="109" t="str">
        <f>N.SEMISTER!AH76</f>
        <v xml:space="preserve"> </v>
      </c>
      <c r="T76" s="109" t="str">
        <f>N.SEMISTER!AN76</f>
        <v xml:space="preserve"> </v>
      </c>
      <c r="U76" s="109" t="str">
        <f>N.SEMISTER!AT76</f>
        <v xml:space="preserve"> </v>
      </c>
      <c r="V76" s="109" t="str">
        <f>N.SEMISTER!AZ76</f>
        <v xml:space="preserve"> </v>
      </c>
      <c r="W76" s="109" t="str">
        <f>N.SEMISTER!BF76</f>
        <v xml:space="preserve"> </v>
      </c>
      <c r="X76" s="109" t="str">
        <f>N.SEMISTER!BL76</f>
        <v xml:space="preserve"> </v>
      </c>
      <c r="Y76" s="109" t="str">
        <f>N.SEMISTER!BR76</f>
        <v xml:space="preserve"> </v>
      </c>
      <c r="Z76" s="109" t="str">
        <f>N.SEMISTER!BX76</f>
        <v xml:space="preserve"> </v>
      </c>
      <c r="AA76" s="109" t="str">
        <f>N.SEMISTER!CD76</f>
        <v xml:space="preserve"> </v>
      </c>
      <c r="AB76" s="114" t="str">
        <f t="shared" si="15"/>
        <v xml:space="preserve"> </v>
      </c>
      <c r="AC76" s="110" t="str">
        <f>UASBN!U75</f>
        <v xml:space="preserve"> </v>
      </c>
      <c r="AD76" s="110" t="str">
        <f>UASBN!V75</f>
        <v xml:space="preserve"> </v>
      </c>
      <c r="AE76" s="110" t="str">
        <f>UASBN!W75</f>
        <v xml:space="preserve"> </v>
      </c>
      <c r="AF76" s="110" t="str">
        <f>UASBN!X75</f>
        <v xml:space="preserve"> </v>
      </c>
      <c r="AG76" s="110" t="str">
        <f>UASBN!Y75</f>
        <v xml:space="preserve"> </v>
      </c>
      <c r="AH76" s="110" t="str">
        <f>UASBN!Z75</f>
        <v xml:space="preserve"> </v>
      </c>
      <c r="AI76" s="110" t="str">
        <f>UASBN!AA75</f>
        <v xml:space="preserve"> </v>
      </c>
      <c r="AJ76" s="110" t="str">
        <f>UASBN!AB75</f>
        <v xml:space="preserve"> </v>
      </c>
      <c r="AK76" s="110" t="str">
        <f>UASBN!AC75</f>
        <v xml:space="preserve"> </v>
      </c>
      <c r="AL76" s="110" t="str">
        <f>UASBN!AD75</f>
        <v xml:space="preserve"> </v>
      </c>
      <c r="AM76" s="110" t="str">
        <f>UASBN!AE75</f>
        <v xml:space="preserve"> </v>
      </c>
      <c r="AN76" s="110" t="str">
        <f>UASBN!AF75</f>
        <v xml:space="preserve"> </v>
      </c>
      <c r="AO76" s="110" t="str">
        <f>UASBN!AG75</f>
        <v xml:space="preserve"> </v>
      </c>
      <c r="AP76" s="111" t="str">
        <f t="shared" si="19"/>
        <v xml:space="preserve"> </v>
      </c>
      <c r="AQ76" s="115">
        <f t="shared" si="16"/>
        <v>34</v>
      </c>
      <c r="AR76" s="112">
        <f t="shared" si="17"/>
        <v>0</v>
      </c>
      <c r="AS76" s="115">
        <f t="shared" si="18"/>
        <v>34</v>
      </c>
      <c r="AT76" s="75"/>
      <c r="AU76" s="75"/>
    </row>
    <row r="77" spans="1:47" ht="15.75" customHeight="1" x14ac:dyDescent="0.25">
      <c r="A77" s="101">
        <f>BIODATA!A75</f>
        <v>70</v>
      </c>
      <c r="B77" s="102" t="str">
        <f>BIODATA!C75</f>
        <v>0005217924</v>
      </c>
      <c r="C77" s="103" t="str">
        <f>BIODATA!D75</f>
        <v>021010703</v>
      </c>
      <c r="D77" s="104" t="str">
        <f>BIODATA!E75</f>
        <v xml:space="preserve"> FERA FISISKA</v>
      </c>
      <c r="E77" s="105" t="str">
        <f>BIODATA!G75</f>
        <v>Akuntansi</v>
      </c>
      <c r="F77" s="106">
        <f>'NILAI UN'!E77</f>
        <v>0</v>
      </c>
      <c r="G77" s="106">
        <f>'NILAI UN'!F77</f>
        <v>0</v>
      </c>
      <c r="H77" s="106">
        <f>'NILAI UN'!G77</f>
        <v>0</v>
      </c>
      <c r="I77" s="106">
        <f>'NILAI UN'!H77</f>
        <v>0</v>
      </c>
      <c r="J77" s="107">
        <f t="shared" si="10"/>
        <v>0</v>
      </c>
      <c r="K77" s="113" t="str">
        <f t="shared" si="11"/>
        <v>Kurang</v>
      </c>
      <c r="L77" s="113" t="str">
        <f t="shared" si="12"/>
        <v>Kurang</v>
      </c>
      <c r="M77" s="113" t="str">
        <f t="shared" si="13"/>
        <v>Kurang</v>
      </c>
      <c r="N77" s="113" t="str">
        <f t="shared" si="14"/>
        <v>Kurang</v>
      </c>
      <c r="O77" s="109" t="str">
        <f>N.SEMISTER!J77</f>
        <v xml:space="preserve"> </v>
      </c>
      <c r="P77" s="109" t="str">
        <f>N.SEMISTER!P77</f>
        <v xml:space="preserve"> </v>
      </c>
      <c r="Q77" s="109" t="str">
        <f>N.SEMISTER!V77</f>
        <v xml:space="preserve"> </v>
      </c>
      <c r="R77" s="109" t="str">
        <f>N.SEMISTER!AB77</f>
        <v xml:space="preserve"> </v>
      </c>
      <c r="S77" s="109" t="str">
        <f>N.SEMISTER!AH77</f>
        <v xml:space="preserve"> </v>
      </c>
      <c r="T77" s="109" t="str">
        <f>N.SEMISTER!AN77</f>
        <v xml:space="preserve"> </v>
      </c>
      <c r="U77" s="109" t="str">
        <f>N.SEMISTER!AT77</f>
        <v xml:space="preserve"> </v>
      </c>
      <c r="V77" s="109" t="str">
        <f>N.SEMISTER!AZ77</f>
        <v xml:space="preserve"> </v>
      </c>
      <c r="W77" s="109" t="str">
        <f>N.SEMISTER!BF77</f>
        <v xml:space="preserve"> </v>
      </c>
      <c r="X77" s="109" t="str">
        <f>N.SEMISTER!BL77</f>
        <v xml:space="preserve"> </v>
      </c>
      <c r="Y77" s="109" t="str">
        <f>N.SEMISTER!BR77</f>
        <v xml:space="preserve"> </v>
      </c>
      <c r="Z77" s="109" t="str">
        <f>N.SEMISTER!BX77</f>
        <v xml:space="preserve"> </v>
      </c>
      <c r="AA77" s="109" t="str">
        <f>N.SEMISTER!CD77</f>
        <v xml:space="preserve"> </v>
      </c>
      <c r="AB77" s="114" t="str">
        <f t="shared" si="15"/>
        <v xml:space="preserve"> </v>
      </c>
      <c r="AC77" s="110" t="str">
        <f>UASBN!U76</f>
        <v xml:space="preserve"> </v>
      </c>
      <c r="AD77" s="110" t="str">
        <f>UASBN!V76</f>
        <v xml:space="preserve"> </v>
      </c>
      <c r="AE77" s="110" t="str">
        <f>UASBN!W76</f>
        <v xml:space="preserve"> </v>
      </c>
      <c r="AF77" s="110" t="str">
        <f>UASBN!X76</f>
        <v xml:space="preserve"> </v>
      </c>
      <c r="AG77" s="110" t="str">
        <f>UASBN!Y76</f>
        <v xml:space="preserve"> </v>
      </c>
      <c r="AH77" s="110" t="str">
        <f>UASBN!Z76</f>
        <v xml:space="preserve"> </v>
      </c>
      <c r="AI77" s="110" t="str">
        <f>UASBN!AA76</f>
        <v xml:space="preserve"> </v>
      </c>
      <c r="AJ77" s="110" t="str">
        <f>UASBN!AB76</f>
        <v xml:space="preserve"> </v>
      </c>
      <c r="AK77" s="110" t="str">
        <f>UASBN!AC76</f>
        <v xml:space="preserve"> </v>
      </c>
      <c r="AL77" s="110" t="str">
        <f>UASBN!AD76</f>
        <v xml:space="preserve"> </v>
      </c>
      <c r="AM77" s="110" t="str">
        <f>UASBN!AE76</f>
        <v xml:space="preserve"> </v>
      </c>
      <c r="AN77" s="110" t="str">
        <f>UASBN!AF76</f>
        <v xml:space="preserve"> </v>
      </c>
      <c r="AO77" s="110" t="str">
        <f>UASBN!AG76</f>
        <v xml:space="preserve"> </v>
      </c>
      <c r="AP77" s="111" t="str">
        <f t="shared" si="19"/>
        <v xml:space="preserve"> </v>
      </c>
      <c r="AQ77" s="115">
        <f t="shared" si="16"/>
        <v>34</v>
      </c>
      <c r="AR77" s="112">
        <f t="shared" si="17"/>
        <v>0</v>
      </c>
      <c r="AS77" s="115">
        <f t="shared" si="18"/>
        <v>34</v>
      </c>
      <c r="AT77" s="75"/>
      <c r="AU77" s="75"/>
    </row>
    <row r="78" spans="1:47" ht="15.75" customHeight="1" x14ac:dyDescent="0.25">
      <c r="A78" s="101">
        <f>BIODATA!A76</f>
        <v>71</v>
      </c>
      <c r="B78" s="102" t="str">
        <f>BIODATA!C76</f>
        <v>0005173017</v>
      </c>
      <c r="C78" s="103" t="str">
        <f>BIODATA!D76</f>
        <v>021010712</v>
      </c>
      <c r="D78" s="104" t="str">
        <f>BIODATA!E76</f>
        <v xml:space="preserve"> IMAM GUNJALI</v>
      </c>
      <c r="E78" s="105" t="str">
        <f>BIODATA!G76</f>
        <v>Akuntansi</v>
      </c>
      <c r="F78" s="106">
        <f>'NILAI UN'!E78</f>
        <v>0</v>
      </c>
      <c r="G78" s="106">
        <f>'NILAI UN'!F78</f>
        <v>0</v>
      </c>
      <c r="H78" s="106">
        <f>'NILAI UN'!G78</f>
        <v>0</v>
      </c>
      <c r="I78" s="106">
        <f>'NILAI UN'!H78</f>
        <v>0</v>
      </c>
      <c r="J78" s="107">
        <f t="shared" si="10"/>
        <v>0</v>
      </c>
      <c r="K78" s="113" t="str">
        <f t="shared" si="11"/>
        <v>Kurang</v>
      </c>
      <c r="L78" s="113" t="str">
        <f t="shared" si="12"/>
        <v>Kurang</v>
      </c>
      <c r="M78" s="113" t="str">
        <f t="shared" si="13"/>
        <v>Kurang</v>
      </c>
      <c r="N78" s="113" t="str">
        <f t="shared" si="14"/>
        <v>Kurang</v>
      </c>
      <c r="O78" s="109" t="str">
        <f>N.SEMISTER!J78</f>
        <v xml:space="preserve"> </v>
      </c>
      <c r="P78" s="109" t="str">
        <f>N.SEMISTER!P78</f>
        <v xml:space="preserve"> </v>
      </c>
      <c r="Q78" s="109" t="str">
        <f>N.SEMISTER!V78</f>
        <v xml:space="preserve"> </v>
      </c>
      <c r="R78" s="109" t="str">
        <f>N.SEMISTER!AB78</f>
        <v xml:space="preserve"> </v>
      </c>
      <c r="S78" s="109" t="str">
        <f>N.SEMISTER!AH78</f>
        <v xml:space="preserve"> </v>
      </c>
      <c r="T78" s="109" t="str">
        <f>N.SEMISTER!AN78</f>
        <v xml:space="preserve"> </v>
      </c>
      <c r="U78" s="109" t="str">
        <f>N.SEMISTER!AT78</f>
        <v xml:space="preserve"> </v>
      </c>
      <c r="V78" s="109" t="str">
        <f>N.SEMISTER!AZ78</f>
        <v xml:space="preserve"> </v>
      </c>
      <c r="W78" s="109" t="str">
        <f>N.SEMISTER!BF78</f>
        <v xml:space="preserve"> </v>
      </c>
      <c r="X78" s="109" t="str">
        <f>N.SEMISTER!BL78</f>
        <v xml:space="preserve"> </v>
      </c>
      <c r="Y78" s="109" t="str">
        <f>N.SEMISTER!BR78</f>
        <v xml:space="preserve"> </v>
      </c>
      <c r="Z78" s="109" t="str">
        <f>N.SEMISTER!BX78</f>
        <v xml:space="preserve"> </v>
      </c>
      <c r="AA78" s="109" t="str">
        <f>N.SEMISTER!CD78</f>
        <v xml:space="preserve"> </v>
      </c>
      <c r="AB78" s="114" t="str">
        <f t="shared" si="15"/>
        <v xml:space="preserve"> </v>
      </c>
      <c r="AC78" s="110" t="str">
        <f>UASBN!U77</f>
        <v xml:space="preserve"> </v>
      </c>
      <c r="AD78" s="110" t="str">
        <f>UASBN!V77</f>
        <v xml:space="preserve"> </v>
      </c>
      <c r="AE78" s="110" t="str">
        <f>UASBN!W77</f>
        <v xml:space="preserve"> </v>
      </c>
      <c r="AF78" s="110" t="str">
        <f>UASBN!X77</f>
        <v xml:space="preserve"> </v>
      </c>
      <c r="AG78" s="110" t="str">
        <f>UASBN!Y77</f>
        <v xml:space="preserve"> </v>
      </c>
      <c r="AH78" s="110" t="str">
        <f>UASBN!Z77</f>
        <v xml:space="preserve"> </v>
      </c>
      <c r="AI78" s="110" t="str">
        <f>UASBN!AA77</f>
        <v xml:space="preserve"> </v>
      </c>
      <c r="AJ78" s="110" t="str">
        <f>UASBN!AB77</f>
        <v xml:space="preserve"> </v>
      </c>
      <c r="AK78" s="110" t="str">
        <f>UASBN!AC77</f>
        <v xml:space="preserve"> </v>
      </c>
      <c r="AL78" s="110" t="str">
        <f>UASBN!AD77</f>
        <v xml:space="preserve"> </v>
      </c>
      <c r="AM78" s="110" t="str">
        <f>UASBN!AE77</f>
        <v xml:space="preserve"> </v>
      </c>
      <c r="AN78" s="110" t="str">
        <f>UASBN!AF77</f>
        <v xml:space="preserve"> </v>
      </c>
      <c r="AO78" s="110" t="str">
        <f>UASBN!AG77</f>
        <v xml:space="preserve"> </v>
      </c>
      <c r="AP78" s="111" t="str">
        <f t="shared" si="19"/>
        <v xml:space="preserve"> </v>
      </c>
      <c r="AQ78" s="115">
        <f t="shared" si="16"/>
        <v>34</v>
      </c>
      <c r="AR78" s="112">
        <f t="shared" si="17"/>
        <v>0</v>
      </c>
      <c r="AS78" s="115">
        <f t="shared" si="18"/>
        <v>34</v>
      </c>
      <c r="AT78" s="75"/>
      <c r="AU78" s="75"/>
    </row>
    <row r="79" spans="1:47" ht="15.75" customHeight="1" x14ac:dyDescent="0.25">
      <c r="A79" s="101">
        <f>BIODATA!A77</f>
        <v>72</v>
      </c>
      <c r="B79" s="102" t="str">
        <f>BIODATA!C77</f>
        <v>0005673742</v>
      </c>
      <c r="C79" s="103" t="str">
        <f>BIODATA!D77</f>
        <v>021010729</v>
      </c>
      <c r="D79" s="104" t="str">
        <f>BIODATA!E77</f>
        <v xml:space="preserve"> IMELDA NATALIA</v>
      </c>
      <c r="E79" s="105" t="str">
        <f>BIODATA!G77</f>
        <v>Akuntansi</v>
      </c>
      <c r="F79" s="106">
        <f>'NILAI UN'!E79</f>
        <v>0</v>
      </c>
      <c r="G79" s="106">
        <f>'NILAI UN'!F79</f>
        <v>0</v>
      </c>
      <c r="H79" s="106">
        <f>'NILAI UN'!G79</f>
        <v>0</v>
      </c>
      <c r="I79" s="106">
        <f>'NILAI UN'!H79</f>
        <v>0</v>
      </c>
      <c r="J79" s="107">
        <f t="shared" si="10"/>
        <v>0</v>
      </c>
      <c r="K79" s="113" t="str">
        <f t="shared" si="11"/>
        <v>Kurang</v>
      </c>
      <c r="L79" s="113" t="str">
        <f t="shared" si="12"/>
        <v>Kurang</v>
      </c>
      <c r="M79" s="113" t="str">
        <f t="shared" si="13"/>
        <v>Kurang</v>
      </c>
      <c r="N79" s="113" t="str">
        <f t="shared" si="14"/>
        <v>Kurang</v>
      </c>
      <c r="O79" s="109" t="str">
        <f>N.SEMISTER!J79</f>
        <v xml:space="preserve"> </v>
      </c>
      <c r="P79" s="109" t="str">
        <f>N.SEMISTER!P79</f>
        <v xml:space="preserve"> </v>
      </c>
      <c r="Q79" s="109" t="str">
        <f>N.SEMISTER!V79</f>
        <v xml:space="preserve"> </v>
      </c>
      <c r="R79" s="109" t="str">
        <f>N.SEMISTER!AB79</f>
        <v xml:space="preserve"> </v>
      </c>
      <c r="S79" s="109" t="str">
        <f>N.SEMISTER!AH79</f>
        <v xml:space="preserve"> </v>
      </c>
      <c r="T79" s="109" t="str">
        <f>N.SEMISTER!AN79</f>
        <v xml:space="preserve"> </v>
      </c>
      <c r="U79" s="109" t="str">
        <f>N.SEMISTER!AT79</f>
        <v xml:space="preserve"> </v>
      </c>
      <c r="V79" s="109" t="str">
        <f>N.SEMISTER!AZ79</f>
        <v xml:space="preserve"> </v>
      </c>
      <c r="W79" s="109" t="str">
        <f>N.SEMISTER!BF79</f>
        <v xml:space="preserve"> </v>
      </c>
      <c r="X79" s="109" t="str">
        <f>N.SEMISTER!BL79</f>
        <v xml:space="preserve"> </v>
      </c>
      <c r="Y79" s="109" t="str">
        <f>N.SEMISTER!BR79</f>
        <v xml:space="preserve"> </v>
      </c>
      <c r="Z79" s="109" t="str">
        <f>N.SEMISTER!BX79</f>
        <v xml:space="preserve"> </v>
      </c>
      <c r="AA79" s="109" t="str">
        <f>N.SEMISTER!CD79</f>
        <v xml:space="preserve"> </v>
      </c>
      <c r="AB79" s="114" t="str">
        <f t="shared" si="15"/>
        <v xml:space="preserve"> </v>
      </c>
      <c r="AC79" s="110" t="str">
        <f>UASBN!U78</f>
        <v xml:space="preserve"> </v>
      </c>
      <c r="AD79" s="110" t="str">
        <f>UASBN!V78</f>
        <v xml:space="preserve"> </v>
      </c>
      <c r="AE79" s="110" t="str">
        <f>UASBN!W78</f>
        <v xml:space="preserve"> </v>
      </c>
      <c r="AF79" s="110" t="str">
        <f>UASBN!X78</f>
        <v xml:space="preserve"> </v>
      </c>
      <c r="AG79" s="110" t="str">
        <f>UASBN!Y78</f>
        <v xml:space="preserve"> </v>
      </c>
      <c r="AH79" s="110" t="str">
        <f>UASBN!Z78</f>
        <v xml:space="preserve"> </v>
      </c>
      <c r="AI79" s="110" t="str">
        <f>UASBN!AA78</f>
        <v xml:space="preserve"> </v>
      </c>
      <c r="AJ79" s="110" t="str">
        <f>UASBN!AB78</f>
        <v xml:space="preserve"> </v>
      </c>
      <c r="AK79" s="110" t="str">
        <f>UASBN!AC78</f>
        <v xml:space="preserve"> </v>
      </c>
      <c r="AL79" s="110" t="str">
        <f>UASBN!AD78</f>
        <v xml:space="preserve"> </v>
      </c>
      <c r="AM79" s="110" t="str">
        <f>UASBN!AE78</f>
        <v xml:space="preserve"> </v>
      </c>
      <c r="AN79" s="110" t="str">
        <f>UASBN!AF78</f>
        <v xml:space="preserve"> </v>
      </c>
      <c r="AO79" s="110" t="str">
        <f>UASBN!AG78</f>
        <v xml:space="preserve"> </v>
      </c>
      <c r="AP79" s="111" t="str">
        <f t="shared" si="19"/>
        <v xml:space="preserve"> </v>
      </c>
      <c r="AQ79" s="115">
        <f t="shared" si="16"/>
        <v>34</v>
      </c>
      <c r="AR79" s="112">
        <f t="shared" si="17"/>
        <v>0</v>
      </c>
      <c r="AS79" s="115">
        <f t="shared" si="18"/>
        <v>34</v>
      </c>
      <c r="AT79" s="75"/>
      <c r="AU79" s="75"/>
    </row>
    <row r="80" spans="1:47" ht="15.75" customHeight="1" x14ac:dyDescent="0.25">
      <c r="A80" s="101">
        <f>BIODATA!A78</f>
        <v>73</v>
      </c>
      <c r="B80" s="102" t="str">
        <f>BIODATA!C78</f>
        <v>9995558880</v>
      </c>
      <c r="C80" s="103" t="str">
        <f>BIODATA!D78</f>
        <v>021010738</v>
      </c>
      <c r="D80" s="104" t="str">
        <f>BIODATA!E78</f>
        <v xml:space="preserve"> IQBAL NUNYAI</v>
      </c>
      <c r="E80" s="105" t="str">
        <f>BIODATA!G78</f>
        <v>Akuntansi</v>
      </c>
      <c r="F80" s="106">
        <f>'NILAI UN'!E80</f>
        <v>0</v>
      </c>
      <c r="G80" s="106">
        <f>'NILAI UN'!F80</f>
        <v>0</v>
      </c>
      <c r="H80" s="106">
        <f>'NILAI UN'!G80</f>
        <v>0</v>
      </c>
      <c r="I80" s="106">
        <f>'NILAI UN'!H80</f>
        <v>0</v>
      </c>
      <c r="J80" s="107">
        <f t="shared" si="10"/>
        <v>0</v>
      </c>
      <c r="K80" s="113" t="str">
        <f t="shared" si="11"/>
        <v>Kurang</v>
      </c>
      <c r="L80" s="113" t="str">
        <f t="shared" si="12"/>
        <v>Kurang</v>
      </c>
      <c r="M80" s="113" t="str">
        <f t="shared" si="13"/>
        <v>Kurang</v>
      </c>
      <c r="N80" s="113" t="str">
        <f t="shared" si="14"/>
        <v>Kurang</v>
      </c>
      <c r="O80" s="109" t="str">
        <f>N.SEMISTER!J80</f>
        <v xml:space="preserve"> </v>
      </c>
      <c r="P80" s="109" t="str">
        <f>N.SEMISTER!P80</f>
        <v xml:space="preserve"> </v>
      </c>
      <c r="Q80" s="109" t="str">
        <f>N.SEMISTER!V80</f>
        <v xml:space="preserve"> </v>
      </c>
      <c r="R80" s="109" t="str">
        <f>N.SEMISTER!AB80</f>
        <v xml:space="preserve"> </v>
      </c>
      <c r="S80" s="109" t="str">
        <f>N.SEMISTER!AH80</f>
        <v xml:space="preserve"> </v>
      </c>
      <c r="T80" s="109" t="str">
        <f>N.SEMISTER!AN80</f>
        <v xml:space="preserve"> </v>
      </c>
      <c r="U80" s="109" t="str">
        <f>N.SEMISTER!AT80</f>
        <v xml:space="preserve"> </v>
      </c>
      <c r="V80" s="109" t="str">
        <f>N.SEMISTER!AZ80</f>
        <v xml:space="preserve"> </v>
      </c>
      <c r="W80" s="109" t="str">
        <f>N.SEMISTER!BF80</f>
        <v xml:space="preserve"> </v>
      </c>
      <c r="X80" s="109" t="str">
        <f>N.SEMISTER!BL80</f>
        <v xml:space="preserve"> </v>
      </c>
      <c r="Y80" s="109" t="str">
        <f>N.SEMISTER!BR80</f>
        <v xml:space="preserve"> </v>
      </c>
      <c r="Z80" s="109" t="str">
        <f>N.SEMISTER!BX80</f>
        <v xml:space="preserve"> </v>
      </c>
      <c r="AA80" s="109" t="str">
        <f>N.SEMISTER!CD80</f>
        <v xml:space="preserve"> </v>
      </c>
      <c r="AB80" s="114" t="str">
        <f t="shared" si="15"/>
        <v xml:space="preserve"> </v>
      </c>
      <c r="AC80" s="110" t="str">
        <f>UASBN!U79</f>
        <v xml:space="preserve"> </v>
      </c>
      <c r="AD80" s="110" t="str">
        <f>UASBN!V79</f>
        <v xml:space="preserve"> </v>
      </c>
      <c r="AE80" s="110" t="str">
        <f>UASBN!W79</f>
        <v xml:space="preserve"> </v>
      </c>
      <c r="AF80" s="110" t="str">
        <f>UASBN!X79</f>
        <v xml:space="preserve"> </v>
      </c>
      <c r="AG80" s="110" t="str">
        <f>UASBN!Y79</f>
        <v xml:space="preserve"> </v>
      </c>
      <c r="AH80" s="110" t="str">
        <f>UASBN!Z79</f>
        <v xml:space="preserve"> </v>
      </c>
      <c r="AI80" s="110" t="str">
        <f>UASBN!AA79</f>
        <v xml:space="preserve"> </v>
      </c>
      <c r="AJ80" s="110" t="str">
        <f>UASBN!AB79</f>
        <v xml:space="preserve"> </v>
      </c>
      <c r="AK80" s="110" t="str">
        <f>UASBN!AC79</f>
        <v xml:space="preserve"> </v>
      </c>
      <c r="AL80" s="110" t="str">
        <f>UASBN!AD79</f>
        <v xml:space="preserve"> </v>
      </c>
      <c r="AM80" s="110" t="str">
        <f>UASBN!AE79</f>
        <v xml:space="preserve"> </v>
      </c>
      <c r="AN80" s="110" t="str">
        <f>UASBN!AF79</f>
        <v xml:space="preserve"> </v>
      </c>
      <c r="AO80" s="110" t="str">
        <f>UASBN!AG79</f>
        <v xml:space="preserve"> </v>
      </c>
      <c r="AP80" s="111" t="str">
        <f t="shared" si="19"/>
        <v xml:space="preserve"> </v>
      </c>
      <c r="AQ80" s="115">
        <f t="shared" si="16"/>
        <v>34</v>
      </c>
      <c r="AR80" s="112">
        <f t="shared" si="17"/>
        <v>0</v>
      </c>
      <c r="AS80" s="115">
        <f t="shared" si="18"/>
        <v>34</v>
      </c>
      <c r="AT80" s="75"/>
      <c r="AU80" s="75"/>
    </row>
    <row r="81" spans="1:47" ht="15.75" customHeight="1" x14ac:dyDescent="0.25">
      <c r="A81" s="101">
        <f>BIODATA!A79</f>
        <v>74</v>
      </c>
      <c r="B81" s="102" t="str">
        <f>BIODATA!C79</f>
        <v>9996680590</v>
      </c>
      <c r="C81" s="103" t="str">
        <f>BIODATA!D79</f>
        <v>021010747</v>
      </c>
      <c r="D81" s="104" t="str">
        <f>BIODATA!E79</f>
        <v xml:space="preserve"> IRMA ZAKIA</v>
      </c>
      <c r="E81" s="105" t="str">
        <f>BIODATA!G79</f>
        <v>Akuntansi</v>
      </c>
      <c r="F81" s="106">
        <f>'NILAI UN'!E81</f>
        <v>0</v>
      </c>
      <c r="G81" s="106">
        <f>'NILAI UN'!F81</f>
        <v>0</v>
      </c>
      <c r="H81" s="106">
        <f>'NILAI UN'!G81</f>
        <v>0</v>
      </c>
      <c r="I81" s="106">
        <f>'NILAI UN'!H81</f>
        <v>0</v>
      </c>
      <c r="J81" s="107">
        <f t="shared" si="10"/>
        <v>0</v>
      </c>
      <c r="K81" s="113" t="str">
        <f t="shared" si="11"/>
        <v>Kurang</v>
      </c>
      <c r="L81" s="113" t="str">
        <f t="shared" si="12"/>
        <v>Kurang</v>
      </c>
      <c r="M81" s="113" t="str">
        <f t="shared" si="13"/>
        <v>Kurang</v>
      </c>
      <c r="N81" s="113" t="str">
        <f t="shared" si="14"/>
        <v>Kurang</v>
      </c>
      <c r="O81" s="109" t="str">
        <f>N.SEMISTER!J81</f>
        <v xml:space="preserve"> </v>
      </c>
      <c r="P81" s="109" t="str">
        <f>N.SEMISTER!P81</f>
        <v xml:space="preserve"> </v>
      </c>
      <c r="Q81" s="109" t="str">
        <f>N.SEMISTER!V81</f>
        <v xml:space="preserve"> </v>
      </c>
      <c r="R81" s="109" t="str">
        <f>N.SEMISTER!AB81</f>
        <v xml:space="preserve"> </v>
      </c>
      <c r="S81" s="109" t="str">
        <f>N.SEMISTER!AH81</f>
        <v xml:space="preserve"> </v>
      </c>
      <c r="T81" s="109" t="str">
        <f>N.SEMISTER!AN81</f>
        <v xml:space="preserve"> </v>
      </c>
      <c r="U81" s="109" t="str">
        <f>N.SEMISTER!AT81</f>
        <v xml:space="preserve"> </v>
      </c>
      <c r="V81" s="109" t="str">
        <f>N.SEMISTER!AZ81</f>
        <v xml:space="preserve"> </v>
      </c>
      <c r="W81" s="109" t="str">
        <f>N.SEMISTER!BF81</f>
        <v xml:space="preserve"> </v>
      </c>
      <c r="X81" s="109" t="str">
        <f>N.SEMISTER!BL81</f>
        <v xml:space="preserve"> </v>
      </c>
      <c r="Y81" s="109" t="str">
        <f>N.SEMISTER!BR81</f>
        <v xml:space="preserve"> </v>
      </c>
      <c r="Z81" s="109" t="str">
        <f>N.SEMISTER!BX81</f>
        <v xml:space="preserve"> </v>
      </c>
      <c r="AA81" s="109" t="str">
        <f>N.SEMISTER!CD81</f>
        <v xml:space="preserve"> </v>
      </c>
      <c r="AB81" s="114" t="str">
        <f t="shared" si="15"/>
        <v xml:space="preserve"> </v>
      </c>
      <c r="AC81" s="110" t="str">
        <f>UASBN!U80</f>
        <v xml:space="preserve"> </v>
      </c>
      <c r="AD81" s="110" t="str">
        <f>UASBN!V80</f>
        <v xml:space="preserve"> </v>
      </c>
      <c r="AE81" s="110" t="str">
        <f>UASBN!W80</f>
        <v xml:space="preserve"> </v>
      </c>
      <c r="AF81" s="110" t="str">
        <f>UASBN!X80</f>
        <v xml:space="preserve"> </v>
      </c>
      <c r="AG81" s="110" t="str">
        <f>UASBN!Y80</f>
        <v xml:space="preserve"> </v>
      </c>
      <c r="AH81" s="110" t="str">
        <f>UASBN!Z80</f>
        <v xml:space="preserve"> </v>
      </c>
      <c r="AI81" s="110" t="str">
        <f>UASBN!AA80</f>
        <v xml:space="preserve"> </v>
      </c>
      <c r="AJ81" s="110" t="str">
        <f>UASBN!AB80</f>
        <v xml:space="preserve"> </v>
      </c>
      <c r="AK81" s="110" t="str">
        <f>UASBN!AC80</f>
        <v xml:space="preserve"> </v>
      </c>
      <c r="AL81" s="110" t="str">
        <f>UASBN!AD80</f>
        <v xml:space="preserve"> </v>
      </c>
      <c r="AM81" s="110" t="str">
        <f>UASBN!AE80</f>
        <v xml:space="preserve"> </v>
      </c>
      <c r="AN81" s="110" t="str">
        <f>UASBN!AF80</f>
        <v xml:space="preserve"> </v>
      </c>
      <c r="AO81" s="110" t="str">
        <f>UASBN!AG80</f>
        <v xml:space="preserve"> </v>
      </c>
      <c r="AP81" s="111" t="str">
        <f t="shared" si="19"/>
        <v xml:space="preserve"> </v>
      </c>
      <c r="AQ81" s="115">
        <f t="shared" si="16"/>
        <v>34</v>
      </c>
      <c r="AR81" s="112">
        <f t="shared" si="17"/>
        <v>0</v>
      </c>
      <c r="AS81" s="115">
        <f t="shared" si="18"/>
        <v>34</v>
      </c>
      <c r="AT81" s="75"/>
      <c r="AU81" s="75"/>
    </row>
    <row r="82" spans="1:47" ht="15.75" customHeight="1" x14ac:dyDescent="0.25">
      <c r="A82" s="101">
        <f>BIODATA!A80</f>
        <v>75</v>
      </c>
      <c r="B82" s="102" t="str">
        <f>BIODATA!C80</f>
        <v>9983243558</v>
      </c>
      <c r="C82" s="103" t="str">
        <f>BIODATA!D80</f>
        <v>021010756</v>
      </c>
      <c r="D82" s="104" t="str">
        <f>BIODATA!E80</f>
        <v xml:space="preserve"> KRISRINA</v>
      </c>
      <c r="E82" s="105" t="str">
        <f>BIODATA!G80</f>
        <v>Akuntansi</v>
      </c>
      <c r="F82" s="106">
        <f>'NILAI UN'!E82</f>
        <v>0</v>
      </c>
      <c r="G82" s="106">
        <f>'NILAI UN'!F82</f>
        <v>0</v>
      </c>
      <c r="H82" s="106">
        <f>'NILAI UN'!G82</f>
        <v>0</v>
      </c>
      <c r="I82" s="106">
        <f>'NILAI UN'!H82</f>
        <v>0</v>
      </c>
      <c r="J82" s="107">
        <f t="shared" si="10"/>
        <v>0</v>
      </c>
      <c r="K82" s="113" t="str">
        <f t="shared" si="11"/>
        <v>Kurang</v>
      </c>
      <c r="L82" s="113" t="str">
        <f t="shared" si="12"/>
        <v>Kurang</v>
      </c>
      <c r="M82" s="113" t="str">
        <f t="shared" si="13"/>
        <v>Kurang</v>
      </c>
      <c r="N82" s="113" t="str">
        <f t="shared" si="14"/>
        <v>Kurang</v>
      </c>
      <c r="O82" s="109" t="str">
        <f>N.SEMISTER!J82</f>
        <v xml:space="preserve"> </v>
      </c>
      <c r="P82" s="109" t="str">
        <f>N.SEMISTER!P82</f>
        <v xml:space="preserve"> </v>
      </c>
      <c r="Q82" s="109" t="str">
        <f>N.SEMISTER!V82</f>
        <v xml:space="preserve"> </v>
      </c>
      <c r="R82" s="109" t="str">
        <f>N.SEMISTER!AB82</f>
        <v xml:space="preserve"> </v>
      </c>
      <c r="S82" s="109" t="str">
        <f>N.SEMISTER!AH82</f>
        <v xml:space="preserve"> </v>
      </c>
      <c r="T82" s="109" t="str">
        <f>N.SEMISTER!AN82</f>
        <v xml:space="preserve"> </v>
      </c>
      <c r="U82" s="109" t="str">
        <f>N.SEMISTER!AT82</f>
        <v xml:space="preserve"> </v>
      </c>
      <c r="V82" s="109" t="str">
        <f>N.SEMISTER!AZ82</f>
        <v xml:space="preserve"> </v>
      </c>
      <c r="W82" s="109" t="str">
        <f>N.SEMISTER!BF82</f>
        <v xml:space="preserve"> </v>
      </c>
      <c r="X82" s="109" t="str">
        <f>N.SEMISTER!BL82</f>
        <v xml:space="preserve"> </v>
      </c>
      <c r="Y82" s="109" t="str">
        <f>N.SEMISTER!BR82</f>
        <v xml:space="preserve"> </v>
      </c>
      <c r="Z82" s="109" t="str">
        <f>N.SEMISTER!BX82</f>
        <v xml:space="preserve"> </v>
      </c>
      <c r="AA82" s="109" t="str">
        <f>N.SEMISTER!CD82</f>
        <v xml:space="preserve"> </v>
      </c>
      <c r="AB82" s="114" t="str">
        <f t="shared" si="15"/>
        <v xml:space="preserve"> </v>
      </c>
      <c r="AC82" s="110" t="str">
        <f>UASBN!U81</f>
        <v xml:space="preserve"> </v>
      </c>
      <c r="AD82" s="110" t="str">
        <f>UASBN!V81</f>
        <v xml:space="preserve"> </v>
      </c>
      <c r="AE82" s="110" t="str">
        <f>UASBN!W81</f>
        <v xml:space="preserve"> </v>
      </c>
      <c r="AF82" s="110" t="str">
        <f>UASBN!X81</f>
        <v xml:space="preserve"> </v>
      </c>
      <c r="AG82" s="110" t="str">
        <f>UASBN!Y81</f>
        <v xml:space="preserve"> </v>
      </c>
      <c r="AH82" s="110" t="str">
        <f>UASBN!Z81</f>
        <v xml:space="preserve"> </v>
      </c>
      <c r="AI82" s="110" t="str">
        <f>UASBN!AA81</f>
        <v xml:space="preserve"> </v>
      </c>
      <c r="AJ82" s="110" t="str">
        <f>UASBN!AB81</f>
        <v xml:space="preserve"> </v>
      </c>
      <c r="AK82" s="110" t="str">
        <f>UASBN!AC81</f>
        <v xml:space="preserve"> </v>
      </c>
      <c r="AL82" s="110" t="str">
        <f>UASBN!AD81</f>
        <v xml:space="preserve"> </v>
      </c>
      <c r="AM82" s="110" t="str">
        <f>UASBN!AE81</f>
        <v xml:space="preserve"> </v>
      </c>
      <c r="AN82" s="110" t="str">
        <f>UASBN!AF81</f>
        <v xml:space="preserve"> </v>
      </c>
      <c r="AO82" s="110" t="str">
        <f>UASBN!AG81</f>
        <v xml:space="preserve"> </v>
      </c>
      <c r="AP82" s="111" t="str">
        <f t="shared" si="19"/>
        <v xml:space="preserve"> </v>
      </c>
      <c r="AQ82" s="115">
        <f t="shared" si="16"/>
        <v>34</v>
      </c>
      <c r="AR82" s="112">
        <f t="shared" si="17"/>
        <v>0</v>
      </c>
      <c r="AS82" s="115">
        <f t="shared" si="18"/>
        <v>34</v>
      </c>
      <c r="AT82" s="75"/>
      <c r="AU82" s="75"/>
    </row>
    <row r="83" spans="1:47" ht="15.75" customHeight="1" x14ac:dyDescent="0.25">
      <c r="A83" s="101">
        <f>BIODATA!A81</f>
        <v>76</v>
      </c>
      <c r="B83" s="102" t="str">
        <f>BIODATA!C81</f>
        <v>9996606729</v>
      </c>
      <c r="C83" s="103" t="str">
        <f>BIODATA!D81</f>
        <v>021010765</v>
      </c>
      <c r="D83" s="104" t="str">
        <f>BIODATA!E81</f>
        <v xml:space="preserve"> MINSURO ALMAL</v>
      </c>
      <c r="E83" s="105" t="str">
        <f>BIODATA!G81</f>
        <v>Akuntansi</v>
      </c>
      <c r="F83" s="106">
        <f>'NILAI UN'!E83</f>
        <v>64</v>
      </c>
      <c r="G83" s="106">
        <f>'NILAI UN'!F83</f>
        <v>36</v>
      </c>
      <c r="H83" s="106">
        <f>'NILAI UN'!G83</f>
        <v>25</v>
      </c>
      <c r="I83" s="106">
        <f>'NILAI UN'!H83</f>
        <v>55</v>
      </c>
      <c r="J83" s="107">
        <f t="shared" si="10"/>
        <v>180</v>
      </c>
      <c r="K83" s="113" t="str">
        <f t="shared" si="11"/>
        <v>Cukup</v>
      </c>
      <c r="L83" s="113" t="str">
        <f t="shared" si="12"/>
        <v>Kurang</v>
      </c>
      <c r="M83" s="113" t="str">
        <f t="shared" si="13"/>
        <v>Kurang</v>
      </c>
      <c r="N83" s="113" t="str">
        <f t="shared" si="14"/>
        <v>Kurang</v>
      </c>
      <c r="O83" s="109" t="str">
        <f>N.SEMISTER!J83</f>
        <v xml:space="preserve"> </v>
      </c>
      <c r="P83" s="109" t="str">
        <f>N.SEMISTER!P83</f>
        <v xml:space="preserve"> </v>
      </c>
      <c r="Q83" s="109" t="str">
        <f>N.SEMISTER!V83</f>
        <v xml:space="preserve"> </v>
      </c>
      <c r="R83" s="109" t="str">
        <f>N.SEMISTER!AB83</f>
        <v xml:space="preserve"> </v>
      </c>
      <c r="S83" s="109" t="str">
        <f>N.SEMISTER!AH83</f>
        <v xml:space="preserve"> </v>
      </c>
      <c r="T83" s="109" t="str">
        <f>N.SEMISTER!AN83</f>
        <v xml:space="preserve"> </v>
      </c>
      <c r="U83" s="109" t="str">
        <f>N.SEMISTER!AT83</f>
        <v xml:space="preserve"> </v>
      </c>
      <c r="V83" s="109" t="str">
        <f>N.SEMISTER!AZ83</f>
        <v xml:space="preserve"> </v>
      </c>
      <c r="W83" s="109" t="str">
        <f>N.SEMISTER!BF83</f>
        <v xml:space="preserve"> </v>
      </c>
      <c r="X83" s="109" t="str">
        <f>N.SEMISTER!BL83</f>
        <v xml:space="preserve"> </v>
      </c>
      <c r="Y83" s="109" t="str">
        <f>N.SEMISTER!BR83</f>
        <v xml:space="preserve"> </v>
      </c>
      <c r="Z83" s="109" t="str">
        <f>N.SEMISTER!BX83</f>
        <v xml:space="preserve"> </v>
      </c>
      <c r="AA83" s="109" t="str">
        <f>N.SEMISTER!CD83</f>
        <v xml:space="preserve"> </v>
      </c>
      <c r="AB83" s="114" t="str">
        <f t="shared" si="15"/>
        <v xml:space="preserve"> </v>
      </c>
      <c r="AC83" s="110" t="str">
        <f>UASBN!U82</f>
        <v xml:space="preserve"> </v>
      </c>
      <c r="AD83" s="110" t="str">
        <f>UASBN!V82</f>
        <v xml:space="preserve"> </v>
      </c>
      <c r="AE83" s="110" t="str">
        <f>UASBN!W82</f>
        <v xml:space="preserve"> </v>
      </c>
      <c r="AF83" s="110" t="str">
        <f>UASBN!X82</f>
        <v xml:space="preserve"> </v>
      </c>
      <c r="AG83" s="110" t="str">
        <f>UASBN!Y82</f>
        <v xml:space="preserve"> </v>
      </c>
      <c r="AH83" s="110" t="str">
        <f>UASBN!Z82</f>
        <v xml:space="preserve"> </v>
      </c>
      <c r="AI83" s="110" t="str">
        <f>UASBN!AA82</f>
        <v xml:space="preserve"> </v>
      </c>
      <c r="AJ83" s="110" t="str">
        <f>UASBN!AB82</f>
        <v xml:space="preserve"> </v>
      </c>
      <c r="AK83" s="110" t="str">
        <f>UASBN!AC82</f>
        <v xml:space="preserve"> </v>
      </c>
      <c r="AL83" s="110" t="str">
        <f>UASBN!AD82</f>
        <v xml:space="preserve"> </v>
      </c>
      <c r="AM83" s="110" t="str">
        <f>UASBN!AE82</f>
        <v xml:space="preserve"> </v>
      </c>
      <c r="AN83" s="110" t="str">
        <f>UASBN!AF82</f>
        <v xml:space="preserve"> </v>
      </c>
      <c r="AO83" s="110" t="str">
        <f>UASBN!AG82</f>
        <v xml:space="preserve"> </v>
      </c>
      <c r="AP83" s="111" t="str">
        <f t="shared" si="19"/>
        <v xml:space="preserve"> </v>
      </c>
      <c r="AQ83" s="115">
        <f t="shared" si="16"/>
        <v>12</v>
      </c>
      <c r="AR83" s="112">
        <f t="shared" si="17"/>
        <v>180</v>
      </c>
      <c r="AS83" s="115">
        <f t="shared" si="18"/>
        <v>13</v>
      </c>
      <c r="AT83" s="75"/>
      <c r="AU83" s="75"/>
    </row>
    <row r="84" spans="1:47" ht="15.75" customHeight="1" x14ac:dyDescent="0.25">
      <c r="A84" s="101">
        <f>BIODATA!A82</f>
        <v>77</v>
      </c>
      <c r="B84" s="102" t="str">
        <f>BIODATA!C82</f>
        <v>9999753859</v>
      </c>
      <c r="C84" s="103" t="str">
        <f>BIODATA!D82</f>
        <v>021010774</v>
      </c>
      <c r="D84" s="104" t="str">
        <f>BIODATA!E82</f>
        <v xml:space="preserve"> MUHAMAD RISKI HAJI</v>
      </c>
      <c r="E84" s="105" t="str">
        <f>BIODATA!G82</f>
        <v>Akuntansi</v>
      </c>
      <c r="F84" s="106">
        <f>'NILAI UN'!E84</f>
        <v>0</v>
      </c>
      <c r="G84" s="106">
        <f>'NILAI UN'!F84</f>
        <v>0</v>
      </c>
      <c r="H84" s="106">
        <f>'NILAI UN'!G84</f>
        <v>0</v>
      </c>
      <c r="I84" s="106">
        <f>'NILAI UN'!H84</f>
        <v>0</v>
      </c>
      <c r="J84" s="107">
        <f t="shared" si="10"/>
        <v>0</v>
      </c>
      <c r="K84" s="113" t="str">
        <f t="shared" si="11"/>
        <v>Kurang</v>
      </c>
      <c r="L84" s="113" t="str">
        <f t="shared" si="12"/>
        <v>Kurang</v>
      </c>
      <c r="M84" s="113" t="str">
        <f t="shared" si="13"/>
        <v>Kurang</v>
      </c>
      <c r="N84" s="113" t="str">
        <f t="shared" si="14"/>
        <v>Kurang</v>
      </c>
      <c r="O84" s="109" t="str">
        <f>N.SEMISTER!J84</f>
        <v xml:space="preserve"> </v>
      </c>
      <c r="P84" s="109" t="str">
        <f>N.SEMISTER!P84</f>
        <v xml:space="preserve"> </v>
      </c>
      <c r="Q84" s="109" t="str">
        <f>N.SEMISTER!V84</f>
        <v xml:space="preserve"> </v>
      </c>
      <c r="R84" s="109" t="str">
        <f>N.SEMISTER!AB84</f>
        <v xml:space="preserve"> </v>
      </c>
      <c r="S84" s="109" t="str">
        <f>N.SEMISTER!AH84</f>
        <v xml:space="preserve"> </v>
      </c>
      <c r="T84" s="109" t="str">
        <f>N.SEMISTER!AN84</f>
        <v xml:space="preserve"> </v>
      </c>
      <c r="U84" s="109" t="str">
        <f>N.SEMISTER!AT84</f>
        <v xml:space="preserve"> </v>
      </c>
      <c r="V84" s="109" t="str">
        <f>N.SEMISTER!AZ84</f>
        <v xml:space="preserve"> </v>
      </c>
      <c r="W84" s="109" t="str">
        <f>N.SEMISTER!BF84</f>
        <v xml:space="preserve"> </v>
      </c>
      <c r="X84" s="109" t="str">
        <f>N.SEMISTER!BL84</f>
        <v xml:space="preserve"> </v>
      </c>
      <c r="Y84" s="109" t="str">
        <f>N.SEMISTER!BR84</f>
        <v xml:space="preserve"> </v>
      </c>
      <c r="Z84" s="109" t="str">
        <f>N.SEMISTER!BX84</f>
        <v xml:space="preserve"> </v>
      </c>
      <c r="AA84" s="109" t="str">
        <f>N.SEMISTER!CD84</f>
        <v xml:space="preserve"> </v>
      </c>
      <c r="AB84" s="114" t="str">
        <f t="shared" si="15"/>
        <v xml:space="preserve"> </v>
      </c>
      <c r="AC84" s="110" t="str">
        <f>UASBN!U83</f>
        <v xml:space="preserve"> </v>
      </c>
      <c r="AD84" s="110" t="str">
        <f>UASBN!V83</f>
        <v xml:space="preserve"> </v>
      </c>
      <c r="AE84" s="110" t="str">
        <f>UASBN!W83</f>
        <v xml:space="preserve"> </v>
      </c>
      <c r="AF84" s="110" t="str">
        <f>UASBN!X83</f>
        <v xml:space="preserve"> </v>
      </c>
      <c r="AG84" s="110" t="str">
        <f>UASBN!Y83</f>
        <v xml:space="preserve"> </v>
      </c>
      <c r="AH84" s="110" t="str">
        <f>UASBN!Z83</f>
        <v xml:space="preserve"> </v>
      </c>
      <c r="AI84" s="110" t="str">
        <f>UASBN!AA83</f>
        <v xml:space="preserve"> </v>
      </c>
      <c r="AJ84" s="110" t="str">
        <f>UASBN!AB83</f>
        <v xml:space="preserve"> </v>
      </c>
      <c r="AK84" s="110" t="str">
        <f>UASBN!AC83</f>
        <v xml:space="preserve"> </v>
      </c>
      <c r="AL84" s="110" t="str">
        <f>UASBN!AD83</f>
        <v xml:space="preserve"> </v>
      </c>
      <c r="AM84" s="110" t="str">
        <f>UASBN!AE83</f>
        <v xml:space="preserve"> </v>
      </c>
      <c r="AN84" s="110" t="str">
        <f>UASBN!AF83</f>
        <v xml:space="preserve"> </v>
      </c>
      <c r="AO84" s="110" t="str">
        <f>UASBN!AG83</f>
        <v xml:space="preserve"> </v>
      </c>
      <c r="AP84" s="111" t="str">
        <f t="shared" si="19"/>
        <v xml:space="preserve"> </v>
      </c>
      <c r="AQ84" s="115">
        <f t="shared" si="16"/>
        <v>34</v>
      </c>
      <c r="AR84" s="112">
        <f t="shared" si="17"/>
        <v>0</v>
      </c>
      <c r="AS84" s="115">
        <f t="shared" si="18"/>
        <v>34</v>
      </c>
      <c r="AT84" s="75"/>
      <c r="AU84" s="75"/>
    </row>
    <row r="85" spans="1:47" ht="15.75" customHeight="1" x14ac:dyDescent="0.25">
      <c r="A85" s="101">
        <f>BIODATA!A83</f>
        <v>78</v>
      </c>
      <c r="B85" s="102" t="str">
        <f>BIODATA!C83</f>
        <v>0005565744</v>
      </c>
      <c r="C85" s="103" t="str">
        <f>BIODATA!D83</f>
        <v>021010783</v>
      </c>
      <c r="D85" s="104" t="str">
        <f>BIODATA!E83</f>
        <v xml:space="preserve"> MUHAMMAD IKHSAN</v>
      </c>
      <c r="E85" s="105" t="str">
        <f>BIODATA!G83</f>
        <v>Akuntansi</v>
      </c>
      <c r="F85" s="106">
        <f>'NILAI UN'!E85</f>
        <v>0</v>
      </c>
      <c r="G85" s="106">
        <f>'NILAI UN'!F85</f>
        <v>0</v>
      </c>
      <c r="H85" s="106">
        <f>'NILAI UN'!G85</f>
        <v>0</v>
      </c>
      <c r="I85" s="106">
        <f>'NILAI UN'!H85</f>
        <v>0</v>
      </c>
      <c r="J85" s="107">
        <f t="shared" si="10"/>
        <v>0</v>
      </c>
      <c r="K85" s="113" t="str">
        <f t="shared" si="11"/>
        <v>Kurang</v>
      </c>
      <c r="L85" s="113" t="str">
        <f t="shared" si="12"/>
        <v>Kurang</v>
      </c>
      <c r="M85" s="113" t="str">
        <f t="shared" si="13"/>
        <v>Kurang</v>
      </c>
      <c r="N85" s="113" t="str">
        <f t="shared" si="14"/>
        <v>Kurang</v>
      </c>
      <c r="O85" s="109" t="str">
        <f>N.SEMISTER!J85</f>
        <v xml:space="preserve"> </v>
      </c>
      <c r="P85" s="109" t="str">
        <f>N.SEMISTER!P85</f>
        <v xml:space="preserve"> </v>
      </c>
      <c r="Q85" s="109" t="str">
        <f>N.SEMISTER!V85</f>
        <v xml:space="preserve"> </v>
      </c>
      <c r="R85" s="109" t="str">
        <f>N.SEMISTER!AB85</f>
        <v xml:space="preserve"> </v>
      </c>
      <c r="S85" s="109" t="str">
        <f>N.SEMISTER!AH85</f>
        <v xml:space="preserve"> </v>
      </c>
      <c r="T85" s="109" t="str">
        <f>N.SEMISTER!AN85</f>
        <v xml:space="preserve"> </v>
      </c>
      <c r="U85" s="109" t="str">
        <f>N.SEMISTER!AT85</f>
        <v xml:space="preserve"> </v>
      </c>
      <c r="V85" s="109" t="str">
        <f>N.SEMISTER!AZ85</f>
        <v xml:space="preserve"> </v>
      </c>
      <c r="W85" s="109" t="str">
        <f>N.SEMISTER!BF85</f>
        <v xml:space="preserve"> </v>
      </c>
      <c r="X85" s="109" t="str">
        <f>N.SEMISTER!BL85</f>
        <v xml:space="preserve"> </v>
      </c>
      <c r="Y85" s="109" t="str">
        <f>N.SEMISTER!BR85</f>
        <v xml:space="preserve"> </v>
      </c>
      <c r="Z85" s="109" t="str">
        <f>N.SEMISTER!BX85</f>
        <v xml:space="preserve"> </v>
      </c>
      <c r="AA85" s="109" t="str">
        <f>N.SEMISTER!CD85</f>
        <v xml:space="preserve"> </v>
      </c>
      <c r="AB85" s="114" t="str">
        <f t="shared" si="15"/>
        <v xml:space="preserve"> </v>
      </c>
      <c r="AC85" s="110" t="str">
        <f>UASBN!U84</f>
        <v xml:space="preserve"> </v>
      </c>
      <c r="AD85" s="110" t="str">
        <f>UASBN!V84</f>
        <v xml:space="preserve"> </v>
      </c>
      <c r="AE85" s="110" t="str">
        <f>UASBN!W84</f>
        <v xml:space="preserve"> </v>
      </c>
      <c r="AF85" s="110" t="str">
        <f>UASBN!X84</f>
        <v xml:space="preserve"> </v>
      </c>
      <c r="AG85" s="110" t="str">
        <f>UASBN!Y84</f>
        <v xml:space="preserve"> </v>
      </c>
      <c r="AH85" s="110" t="str">
        <f>UASBN!Z84</f>
        <v xml:space="preserve"> </v>
      </c>
      <c r="AI85" s="110" t="str">
        <f>UASBN!AA84</f>
        <v xml:space="preserve"> </v>
      </c>
      <c r="AJ85" s="110" t="str">
        <f>UASBN!AB84</f>
        <v xml:space="preserve"> </v>
      </c>
      <c r="AK85" s="110" t="str">
        <f>UASBN!AC84</f>
        <v xml:space="preserve"> </v>
      </c>
      <c r="AL85" s="110" t="str">
        <f>UASBN!AD84</f>
        <v xml:space="preserve"> </v>
      </c>
      <c r="AM85" s="110" t="str">
        <f>UASBN!AE84</f>
        <v xml:space="preserve"> </v>
      </c>
      <c r="AN85" s="110" t="str">
        <f>UASBN!AF84</f>
        <v xml:space="preserve"> </v>
      </c>
      <c r="AO85" s="110" t="str">
        <f>UASBN!AG84</f>
        <v xml:space="preserve"> </v>
      </c>
      <c r="AP85" s="111" t="str">
        <f t="shared" si="19"/>
        <v xml:space="preserve"> </v>
      </c>
      <c r="AQ85" s="115">
        <f t="shared" si="16"/>
        <v>34</v>
      </c>
      <c r="AR85" s="112">
        <f t="shared" si="17"/>
        <v>0</v>
      </c>
      <c r="AS85" s="115">
        <f t="shared" si="18"/>
        <v>34</v>
      </c>
      <c r="AT85" s="75"/>
      <c r="AU85" s="75"/>
    </row>
    <row r="86" spans="1:47" ht="15.75" customHeight="1" x14ac:dyDescent="0.25">
      <c r="A86" s="101">
        <f>BIODATA!A84</f>
        <v>79</v>
      </c>
      <c r="B86" s="102" t="str">
        <f>BIODATA!C84</f>
        <v>0008472670</v>
      </c>
      <c r="C86" s="103" t="str">
        <f>BIODATA!D84</f>
        <v>021010792</v>
      </c>
      <c r="D86" s="104" t="str">
        <f>BIODATA!E84</f>
        <v xml:space="preserve"> NINGRUM LINGGA OCTARINA</v>
      </c>
      <c r="E86" s="105" t="str">
        <f>BIODATA!G84</f>
        <v>Akuntansi</v>
      </c>
      <c r="F86" s="106">
        <f>'NILAI UN'!E86</f>
        <v>0</v>
      </c>
      <c r="G86" s="106">
        <f>'NILAI UN'!F86</f>
        <v>0</v>
      </c>
      <c r="H86" s="106">
        <f>'NILAI UN'!G86</f>
        <v>0</v>
      </c>
      <c r="I86" s="106">
        <f>'NILAI UN'!H86</f>
        <v>0</v>
      </c>
      <c r="J86" s="107">
        <f t="shared" si="10"/>
        <v>0</v>
      </c>
      <c r="K86" s="113" t="str">
        <f t="shared" si="11"/>
        <v>Kurang</v>
      </c>
      <c r="L86" s="113" t="str">
        <f t="shared" si="12"/>
        <v>Kurang</v>
      </c>
      <c r="M86" s="113" t="str">
        <f t="shared" si="13"/>
        <v>Kurang</v>
      </c>
      <c r="N86" s="113" t="str">
        <f t="shared" si="14"/>
        <v>Kurang</v>
      </c>
      <c r="O86" s="109" t="str">
        <f>N.SEMISTER!J86</f>
        <v xml:space="preserve"> </v>
      </c>
      <c r="P86" s="109" t="str">
        <f>N.SEMISTER!P86</f>
        <v xml:space="preserve"> </v>
      </c>
      <c r="Q86" s="109" t="str">
        <f>N.SEMISTER!V86</f>
        <v xml:space="preserve"> </v>
      </c>
      <c r="R86" s="109" t="str">
        <f>N.SEMISTER!AB86</f>
        <v xml:space="preserve"> </v>
      </c>
      <c r="S86" s="109" t="str">
        <f>N.SEMISTER!AH86</f>
        <v xml:space="preserve"> </v>
      </c>
      <c r="T86" s="109" t="str">
        <f>N.SEMISTER!AN86</f>
        <v xml:space="preserve"> </v>
      </c>
      <c r="U86" s="109" t="str">
        <f>N.SEMISTER!AT86</f>
        <v xml:space="preserve"> </v>
      </c>
      <c r="V86" s="109" t="str">
        <f>N.SEMISTER!AZ86</f>
        <v xml:space="preserve"> </v>
      </c>
      <c r="W86" s="109" t="str">
        <f>N.SEMISTER!BF86</f>
        <v xml:space="preserve"> </v>
      </c>
      <c r="X86" s="109" t="str">
        <f>N.SEMISTER!BL86</f>
        <v xml:space="preserve"> </v>
      </c>
      <c r="Y86" s="109" t="str">
        <f>N.SEMISTER!BR86</f>
        <v xml:space="preserve"> </v>
      </c>
      <c r="Z86" s="109" t="str">
        <f>N.SEMISTER!BX86</f>
        <v xml:space="preserve"> </v>
      </c>
      <c r="AA86" s="109" t="str">
        <f>N.SEMISTER!CD86</f>
        <v xml:space="preserve"> </v>
      </c>
      <c r="AB86" s="114" t="str">
        <f t="shared" si="15"/>
        <v xml:space="preserve"> </v>
      </c>
      <c r="AC86" s="110" t="str">
        <f>UASBN!U85</f>
        <v xml:space="preserve"> </v>
      </c>
      <c r="AD86" s="110" t="str">
        <f>UASBN!V85</f>
        <v xml:space="preserve"> </v>
      </c>
      <c r="AE86" s="110" t="str">
        <f>UASBN!W85</f>
        <v xml:space="preserve"> </v>
      </c>
      <c r="AF86" s="110" t="str">
        <f>UASBN!X85</f>
        <v xml:space="preserve"> </v>
      </c>
      <c r="AG86" s="110" t="str">
        <f>UASBN!Y85</f>
        <v xml:space="preserve"> </v>
      </c>
      <c r="AH86" s="110" t="str">
        <f>UASBN!Z85</f>
        <v xml:space="preserve"> </v>
      </c>
      <c r="AI86" s="110" t="str">
        <f>UASBN!AA85</f>
        <v xml:space="preserve"> </v>
      </c>
      <c r="AJ86" s="110" t="str">
        <f>UASBN!AB85</f>
        <v xml:space="preserve"> </v>
      </c>
      <c r="AK86" s="110" t="str">
        <f>UASBN!AC85</f>
        <v xml:space="preserve"> </v>
      </c>
      <c r="AL86" s="110" t="str">
        <f>UASBN!AD85</f>
        <v xml:space="preserve"> </v>
      </c>
      <c r="AM86" s="110" t="str">
        <f>UASBN!AE85</f>
        <v xml:space="preserve"> </v>
      </c>
      <c r="AN86" s="110" t="str">
        <f>UASBN!AF85</f>
        <v xml:space="preserve"> </v>
      </c>
      <c r="AO86" s="110" t="str">
        <f>UASBN!AG85</f>
        <v xml:space="preserve"> </v>
      </c>
      <c r="AP86" s="111" t="str">
        <f t="shared" si="19"/>
        <v xml:space="preserve"> </v>
      </c>
      <c r="AQ86" s="115">
        <f t="shared" si="16"/>
        <v>34</v>
      </c>
      <c r="AR86" s="112">
        <f t="shared" si="17"/>
        <v>0</v>
      </c>
      <c r="AS86" s="115">
        <f t="shared" si="18"/>
        <v>34</v>
      </c>
      <c r="AT86" s="75"/>
      <c r="AU86" s="75"/>
    </row>
    <row r="87" spans="1:47" ht="15.75" customHeight="1" x14ac:dyDescent="0.25">
      <c r="A87" s="101">
        <f>BIODATA!A85</f>
        <v>80</v>
      </c>
      <c r="B87" s="102" t="str">
        <f>BIODATA!C85</f>
        <v>0009349209</v>
      </c>
      <c r="C87" s="103" t="str">
        <f>BIODATA!D85</f>
        <v>021010809</v>
      </c>
      <c r="D87" s="104" t="str">
        <f>BIODATA!E85</f>
        <v xml:space="preserve"> OKTA APRIYANTO</v>
      </c>
      <c r="E87" s="105" t="str">
        <f>BIODATA!G85</f>
        <v>Akuntansi</v>
      </c>
      <c r="F87" s="106">
        <f>'NILAI UN'!E87</f>
        <v>0</v>
      </c>
      <c r="G87" s="106">
        <f>'NILAI UN'!F87</f>
        <v>0</v>
      </c>
      <c r="H87" s="106">
        <f>'NILAI UN'!G87</f>
        <v>0</v>
      </c>
      <c r="I87" s="106">
        <f>'NILAI UN'!H87</f>
        <v>0</v>
      </c>
      <c r="J87" s="107">
        <f t="shared" si="10"/>
        <v>0</v>
      </c>
      <c r="K87" s="113" t="str">
        <f t="shared" si="11"/>
        <v>Kurang</v>
      </c>
      <c r="L87" s="113" t="str">
        <f t="shared" si="12"/>
        <v>Kurang</v>
      </c>
      <c r="M87" s="113" t="str">
        <f t="shared" si="13"/>
        <v>Kurang</v>
      </c>
      <c r="N87" s="113" t="str">
        <f t="shared" si="14"/>
        <v>Kurang</v>
      </c>
      <c r="O87" s="109" t="str">
        <f>N.SEMISTER!J87</f>
        <v xml:space="preserve"> </v>
      </c>
      <c r="P87" s="109" t="str">
        <f>N.SEMISTER!P87</f>
        <v xml:space="preserve"> </v>
      </c>
      <c r="Q87" s="109" t="str">
        <f>N.SEMISTER!V87</f>
        <v xml:space="preserve"> </v>
      </c>
      <c r="R87" s="109" t="str">
        <f>N.SEMISTER!AB87</f>
        <v xml:space="preserve"> </v>
      </c>
      <c r="S87" s="109" t="str">
        <f>N.SEMISTER!AH87</f>
        <v xml:space="preserve"> </v>
      </c>
      <c r="T87" s="109" t="str">
        <f>N.SEMISTER!AN87</f>
        <v xml:space="preserve"> </v>
      </c>
      <c r="U87" s="109" t="str">
        <f>N.SEMISTER!AT87</f>
        <v xml:space="preserve"> </v>
      </c>
      <c r="V87" s="109" t="str">
        <f>N.SEMISTER!AZ87</f>
        <v xml:space="preserve"> </v>
      </c>
      <c r="W87" s="109" t="str">
        <f>N.SEMISTER!BF87</f>
        <v xml:space="preserve"> </v>
      </c>
      <c r="X87" s="109" t="str">
        <f>N.SEMISTER!BL87</f>
        <v xml:space="preserve"> </v>
      </c>
      <c r="Y87" s="109" t="str">
        <f>N.SEMISTER!BR87</f>
        <v xml:space="preserve"> </v>
      </c>
      <c r="Z87" s="109" t="str">
        <f>N.SEMISTER!BX87</f>
        <v xml:space="preserve"> </v>
      </c>
      <c r="AA87" s="109" t="str">
        <f>N.SEMISTER!CD87</f>
        <v xml:space="preserve"> </v>
      </c>
      <c r="AB87" s="114" t="str">
        <f t="shared" si="15"/>
        <v xml:space="preserve"> </v>
      </c>
      <c r="AC87" s="110" t="str">
        <f>UASBN!U86</f>
        <v xml:space="preserve"> </v>
      </c>
      <c r="AD87" s="110" t="str">
        <f>UASBN!V86</f>
        <v xml:space="preserve"> </v>
      </c>
      <c r="AE87" s="110" t="str">
        <f>UASBN!W86</f>
        <v xml:space="preserve"> </v>
      </c>
      <c r="AF87" s="110" t="str">
        <f>UASBN!X86</f>
        <v xml:space="preserve"> </v>
      </c>
      <c r="AG87" s="110" t="str">
        <f>UASBN!Y86</f>
        <v xml:space="preserve"> </v>
      </c>
      <c r="AH87" s="110" t="str">
        <f>UASBN!Z86</f>
        <v xml:space="preserve"> </v>
      </c>
      <c r="AI87" s="110" t="str">
        <f>UASBN!AA86</f>
        <v xml:space="preserve"> </v>
      </c>
      <c r="AJ87" s="110" t="str">
        <f>UASBN!AB86</f>
        <v xml:space="preserve"> </v>
      </c>
      <c r="AK87" s="110" t="str">
        <f>UASBN!AC86</f>
        <v xml:space="preserve"> </v>
      </c>
      <c r="AL87" s="110" t="str">
        <f>UASBN!AD86</f>
        <v xml:space="preserve"> </v>
      </c>
      <c r="AM87" s="110" t="str">
        <f>UASBN!AE86</f>
        <v xml:space="preserve"> </v>
      </c>
      <c r="AN87" s="110" t="str">
        <f>UASBN!AF86</f>
        <v xml:space="preserve"> </v>
      </c>
      <c r="AO87" s="110" t="str">
        <f>UASBN!AG86</f>
        <v xml:space="preserve"> </v>
      </c>
      <c r="AP87" s="111" t="str">
        <f t="shared" si="19"/>
        <v xml:space="preserve"> </v>
      </c>
      <c r="AQ87" s="115">
        <f t="shared" si="16"/>
        <v>34</v>
      </c>
      <c r="AR87" s="112">
        <f t="shared" si="17"/>
        <v>0</v>
      </c>
      <c r="AS87" s="115">
        <f t="shared" si="18"/>
        <v>34</v>
      </c>
      <c r="AT87" s="75"/>
      <c r="AU87" s="75"/>
    </row>
    <row r="88" spans="1:47" ht="15.75" customHeight="1" x14ac:dyDescent="0.25">
      <c r="A88" s="101">
        <f>BIODATA!A86</f>
        <v>81</v>
      </c>
      <c r="B88" s="102" t="str">
        <f>BIODATA!C86</f>
        <v>9996419580</v>
      </c>
      <c r="C88" s="103" t="str">
        <f>BIODATA!D86</f>
        <v>021010818</v>
      </c>
      <c r="D88" s="104" t="str">
        <f>BIODATA!E86</f>
        <v xml:space="preserve"> PARTIKA DWI LESTARI</v>
      </c>
      <c r="E88" s="105" t="str">
        <f>BIODATA!G86</f>
        <v>Akuntansi</v>
      </c>
      <c r="F88" s="106">
        <f>'NILAI UN'!E88</f>
        <v>0</v>
      </c>
      <c r="G88" s="106">
        <f>'NILAI UN'!F88</f>
        <v>0</v>
      </c>
      <c r="H88" s="106">
        <f>'NILAI UN'!G88</f>
        <v>0</v>
      </c>
      <c r="I88" s="106">
        <f>'NILAI UN'!H88</f>
        <v>0</v>
      </c>
      <c r="J88" s="107">
        <f t="shared" si="10"/>
        <v>0</v>
      </c>
      <c r="K88" s="113" t="str">
        <f t="shared" si="11"/>
        <v>Kurang</v>
      </c>
      <c r="L88" s="113" t="str">
        <f t="shared" si="12"/>
        <v>Kurang</v>
      </c>
      <c r="M88" s="113" t="str">
        <f t="shared" si="13"/>
        <v>Kurang</v>
      </c>
      <c r="N88" s="113" t="str">
        <f t="shared" si="14"/>
        <v>Kurang</v>
      </c>
      <c r="O88" s="109" t="str">
        <f>N.SEMISTER!J88</f>
        <v xml:space="preserve"> </v>
      </c>
      <c r="P88" s="109" t="str">
        <f>N.SEMISTER!P88</f>
        <v xml:space="preserve"> </v>
      </c>
      <c r="Q88" s="109" t="str">
        <f>N.SEMISTER!V88</f>
        <v xml:space="preserve"> </v>
      </c>
      <c r="R88" s="109" t="str">
        <f>N.SEMISTER!AB88</f>
        <v xml:space="preserve"> </v>
      </c>
      <c r="S88" s="109" t="str">
        <f>N.SEMISTER!AH88</f>
        <v xml:space="preserve"> </v>
      </c>
      <c r="T88" s="109" t="str">
        <f>N.SEMISTER!AN88</f>
        <v xml:space="preserve"> </v>
      </c>
      <c r="U88" s="109" t="str">
        <f>N.SEMISTER!AT88</f>
        <v xml:space="preserve"> </v>
      </c>
      <c r="V88" s="109" t="str">
        <f>N.SEMISTER!AZ88</f>
        <v xml:space="preserve"> </v>
      </c>
      <c r="W88" s="109" t="str">
        <f>N.SEMISTER!BF88</f>
        <v xml:space="preserve"> </v>
      </c>
      <c r="X88" s="109" t="str">
        <f>N.SEMISTER!BL88</f>
        <v xml:space="preserve"> </v>
      </c>
      <c r="Y88" s="109" t="str">
        <f>N.SEMISTER!BR88</f>
        <v xml:space="preserve"> </v>
      </c>
      <c r="Z88" s="109" t="str">
        <f>N.SEMISTER!BX88</f>
        <v xml:space="preserve"> </v>
      </c>
      <c r="AA88" s="109" t="str">
        <f>N.SEMISTER!CD88</f>
        <v xml:space="preserve"> </v>
      </c>
      <c r="AB88" s="114" t="str">
        <f t="shared" si="15"/>
        <v xml:space="preserve"> </v>
      </c>
      <c r="AC88" s="110" t="str">
        <f>UASBN!U87</f>
        <v xml:space="preserve"> </v>
      </c>
      <c r="AD88" s="110" t="str">
        <f>UASBN!V87</f>
        <v xml:space="preserve"> </v>
      </c>
      <c r="AE88" s="110" t="str">
        <f>UASBN!W87</f>
        <v xml:space="preserve"> </v>
      </c>
      <c r="AF88" s="110" t="str">
        <f>UASBN!X87</f>
        <v xml:space="preserve"> </v>
      </c>
      <c r="AG88" s="110" t="str">
        <f>UASBN!Y87</f>
        <v xml:space="preserve"> </v>
      </c>
      <c r="AH88" s="110" t="str">
        <f>UASBN!Z87</f>
        <v xml:space="preserve"> </v>
      </c>
      <c r="AI88" s="110" t="str">
        <f>UASBN!AA87</f>
        <v xml:space="preserve"> </v>
      </c>
      <c r="AJ88" s="110" t="str">
        <f>UASBN!AB87</f>
        <v xml:space="preserve"> </v>
      </c>
      <c r="AK88" s="110" t="str">
        <f>UASBN!AC87</f>
        <v xml:space="preserve"> </v>
      </c>
      <c r="AL88" s="110" t="str">
        <f>UASBN!AD87</f>
        <v xml:space="preserve"> </v>
      </c>
      <c r="AM88" s="110" t="str">
        <f>UASBN!AE87</f>
        <v xml:space="preserve"> </v>
      </c>
      <c r="AN88" s="110" t="str">
        <f>UASBN!AF87</f>
        <v xml:space="preserve"> </v>
      </c>
      <c r="AO88" s="110" t="str">
        <f>UASBN!AG87</f>
        <v xml:space="preserve"> </v>
      </c>
      <c r="AP88" s="111" t="str">
        <f t="shared" si="19"/>
        <v xml:space="preserve"> </v>
      </c>
      <c r="AQ88" s="115">
        <f t="shared" si="16"/>
        <v>34</v>
      </c>
      <c r="AR88" s="112">
        <f t="shared" si="17"/>
        <v>0</v>
      </c>
      <c r="AS88" s="115">
        <f t="shared" si="18"/>
        <v>34</v>
      </c>
      <c r="AT88" s="75"/>
      <c r="AU88" s="75"/>
    </row>
    <row r="89" spans="1:47" ht="15.75" customHeight="1" x14ac:dyDescent="0.25">
      <c r="A89" s="101">
        <f>BIODATA!A87</f>
        <v>82</v>
      </c>
      <c r="B89" s="102" t="str">
        <f>BIODATA!C87</f>
        <v>9996417761</v>
      </c>
      <c r="C89" s="103" t="str">
        <f>BIODATA!D87</f>
        <v>021010827</v>
      </c>
      <c r="D89" s="104" t="str">
        <f>BIODATA!E87</f>
        <v xml:space="preserve"> PUSPITA SARI</v>
      </c>
      <c r="E89" s="105" t="str">
        <f>BIODATA!G87</f>
        <v>Akuntansi</v>
      </c>
      <c r="F89" s="106">
        <f>'NILAI UN'!E89</f>
        <v>0</v>
      </c>
      <c r="G89" s="106">
        <f>'NILAI UN'!F89</f>
        <v>0</v>
      </c>
      <c r="H89" s="106">
        <f>'NILAI UN'!G89</f>
        <v>0</v>
      </c>
      <c r="I89" s="106">
        <f>'NILAI UN'!H89</f>
        <v>0</v>
      </c>
      <c r="J89" s="107">
        <f t="shared" si="10"/>
        <v>0</v>
      </c>
      <c r="K89" s="113" t="str">
        <f t="shared" si="11"/>
        <v>Kurang</v>
      </c>
      <c r="L89" s="113" t="str">
        <f t="shared" si="12"/>
        <v>Kurang</v>
      </c>
      <c r="M89" s="113" t="str">
        <f t="shared" si="13"/>
        <v>Kurang</v>
      </c>
      <c r="N89" s="113" t="str">
        <f t="shared" si="14"/>
        <v>Kurang</v>
      </c>
      <c r="O89" s="109" t="str">
        <f>N.SEMISTER!J89</f>
        <v xml:space="preserve"> </v>
      </c>
      <c r="P89" s="109" t="str">
        <f>N.SEMISTER!P89</f>
        <v xml:space="preserve"> </v>
      </c>
      <c r="Q89" s="109" t="str">
        <f>N.SEMISTER!V89</f>
        <v xml:space="preserve"> </v>
      </c>
      <c r="R89" s="109" t="str">
        <f>N.SEMISTER!AB89</f>
        <v xml:space="preserve"> </v>
      </c>
      <c r="S89" s="109" t="str">
        <f>N.SEMISTER!AH89</f>
        <v xml:space="preserve"> </v>
      </c>
      <c r="T89" s="109" t="str">
        <f>N.SEMISTER!AN89</f>
        <v xml:space="preserve"> </v>
      </c>
      <c r="U89" s="109" t="str">
        <f>N.SEMISTER!AT89</f>
        <v xml:space="preserve"> </v>
      </c>
      <c r="V89" s="109" t="str">
        <f>N.SEMISTER!AZ89</f>
        <v xml:space="preserve"> </v>
      </c>
      <c r="W89" s="109" t="str">
        <f>N.SEMISTER!BF89</f>
        <v xml:space="preserve"> </v>
      </c>
      <c r="X89" s="109" t="str">
        <f>N.SEMISTER!BL89</f>
        <v xml:space="preserve"> </v>
      </c>
      <c r="Y89" s="109" t="str">
        <f>N.SEMISTER!BR89</f>
        <v xml:space="preserve"> </v>
      </c>
      <c r="Z89" s="109" t="str">
        <f>N.SEMISTER!BX89</f>
        <v xml:space="preserve"> </v>
      </c>
      <c r="AA89" s="109" t="str">
        <f>N.SEMISTER!CD89</f>
        <v xml:space="preserve"> </v>
      </c>
      <c r="AB89" s="114" t="str">
        <f t="shared" si="15"/>
        <v xml:space="preserve"> </v>
      </c>
      <c r="AC89" s="110" t="str">
        <f>UASBN!U88</f>
        <v xml:space="preserve"> </v>
      </c>
      <c r="AD89" s="110" t="str">
        <f>UASBN!V88</f>
        <v xml:space="preserve"> </v>
      </c>
      <c r="AE89" s="110" t="str">
        <f>UASBN!W88</f>
        <v xml:space="preserve"> </v>
      </c>
      <c r="AF89" s="110" t="str">
        <f>UASBN!X88</f>
        <v xml:space="preserve"> </v>
      </c>
      <c r="AG89" s="110" t="str">
        <f>UASBN!Y88</f>
        <v xml:space="preserve"> </v>
      </c>
      <c r="AH89" s="110" t="str">
        <f>UASBN!Z88</f>
        <v xml:space="preserve"> </v>
      </c>
      <c r="AI89" s="110" t="str">
        <f>UASBN!AA88</f>
        <v xml:space="preserve"> </v>
      </c>
      <c r="AJ89" s="110" t="str">
        <f>UASBN!AB88</f>
        <v xml:space="preserve"> </v>
      </c>
      <c r="AK89" s="110" t="str">
        <f>UASBN!AC88</f>
        <v xml:space="preserve"> </v>
      </c>
      <c r="AL89" s="110" t="str">
        <f>UASBN!AD88</f>
        <v xml:space="preserve"> </v>
      </c>
      <c r="AM89" s="110" t="str">
        <f>UASBN!AE88</f>
        <v xml:space="preserve"> </v>
      </c>
      <c r="AN89" s="110" t="str">
        <f>UASBN!AF88</f>
        <v xml:space="preserve"> </v>
      </c>
      <c r="AO89" s="110" t="str">
        <f>UASBN!AG88</f>
        <v xml:space="preserve"> </v>
      </c>
      <c r="AP89" s="111" t="str">
        <f t="shared" si="19"/>
        <v xml:space="preserve"> </v>
      </c>
      <c r="AQ89" s="115">
        <f t="shared" si="16"/>
        <v>34</v>
      </c>
      <c r="AR89" s="112">
        <f t="shared" si="17"/>
        <v>0</v>
      </c>
      <c r="AS89" s="115">
        <f t="shared" si="18"/>
        <v>34</v>
      </c>
      <c r="AT89" s="75"/>
      <c r="AU89" s="75"/>
    </row>
    <row r="90" spans="1:47" ht="15.75" customHeight="1" x14ac:dyDescent="0.25">
      <c r="A90" s="101">
        <f>BIODATA!A88</f>
        <v>83</v>
      </c>
      <c r="B90" s="102" t="str">
        <f>BIODATA!C88</f>
        <v>9996406141</v>
      </c>
      <c r="C90" s="103" t="str">
        <f>BIODATA!D88</f>
        <v>021010836</v>
      </c>
      <c r="D90" s="104" t="str">
        <f>BIODATA!E88</f>
        <v xml:space="preserve"> RATIH PURWASIH</v>
      </c>
      <c r="E90" s="105" t="str">
        <f>BIODATA!G88</f>
        <v>Akuntansi</v>
      </c>
      <c r="F90" s="106">
        <f>'NILAI UN'!E90</f>
        <v>0</v>
      </c>
      <c r="G90" s="106">
        <f>'NILAI UN'!F90</f>
        <v>0</v>
      </c>
      <c r="H90" s="106">
        <f>'NILAI UN'!G90</f>
        <v>0</v>
      </c>
      <c r="I90" s="106">
        <f>'NILAI UN'!H90</f>
        <v>0</v>
      </c>
      <c r="J90" s="107">
        <f t="shared" si="10"/>
        <v>0</v>
      </c>
      <c r="K90" s="113" t="str">
        <f t="shared" si="11"/>
        <v>Kurang</v>
      </c>
      <c r="L90" s="113" t="str">
        <f t="shared" si="12"/>
        <v>Kurang</v>
      </c>
      <c r="M90" s="113" t="str">
        <f t="shared" si="13"/>
        <v>Kurang</v>
      </c>
      <c r="N90" s="113" t="str">
        <f t="shared" si="14"/>
        <v>Kurang</v>
      </c>
      <c r="O90" s="109" t="str">
        <f>N.SEMISTER!J90</f>
        <v xml:space="preserve"> </v>
      </c>
      <c r="P90" s="109" t="str">
        <f>N.SEMISTER!P90</f>
        <v xml:space="preserve"> </v>
      </c>
      <c r="Q90" s="109" t="str">
        <f>N.SEMISTER!V90</f>
        <v xml:space="preserve"> </v>
      </c>
      <c r="R90" s="109" t="str">
        <f>N.SEMISTER!AB90</f>
        <v xml:space="preserve"> </v>
      </c>
      <c r="S90" s="109" t="str">
        <f>N.SEMISTER!AH90</f>
        <v xml:space="preserve"> </v>
      </c>
      <c r="T90" s="109" t="str">
        <f>N.SEMISTER!AN90</f>
        <v xml:space="preserve"> </v>
      </c>
      <c r="U90" s="109" t="str">
        <f>N.SEMISTER!AT90</f>
        <v xml:space="preserve"> </v>
      </c>
      <c r="V90" s="109" t="str">
        <f>N.SEMISTER!AZ90</f>
        <v xml:space="preserve"> </v>
      </c>
      <c r="W90" s="109" t="str">
        <f>N.SEMISTER!BF90</f>
        <v xml:space="preserve"> </v>
      </c>
      <c r="X90" s="109" t="str">
        <f>N.SEMISTER!BL90</f>
        <v xml:space="preserve"> </v>
      </c>
      <c r="Y90" s="109" t="str">
        <f>N.SEMISTER!BR90</f>
        <v xml:space="preserve"> </v>
      </c>
      <c r="Z90" s="109" t="str">
        <f>N.SEMISTER!BX90</f>
        <v xml:space="preserve"> </v>
      </c>
      <c r="AA90" s="109" t="str">
        <f>N.SEMISTER!CD90</f>
        <v xml:space="preserve"> </v>
      </c>
      <c r="AB90" s="114" t="str">
        <f t="shared" si="15"/>
        <v xml:space="preserve"> </v>
      </c>
      <c r="AC90" s="110" t="str">
        <f>UASBN!U89</f>
        <v xml:space="preserve"> </v>
      </c>
      <c r="AD90" s="110" t="str">
        <f>UASBN!V89</f>
        <v xml:space="preserve"> </v>
      </c>
      <c r="AE90" s="110" t="str">
        <f>UASBN!W89</f>
        <v xml:space="preserve"> </v>
      </c>
      <c r="AF90" s="110" t="str">
        <f>UASBN!X89</f>
        <v xml:space="preserve"> </v>
      </c>
      <c r="AG90" s="110" t="str">
        <f>UASBN!Y89</f>
        <v xml:space="preserve"> </v>
      </c>
      <c r="AH90" s="110" t="str">
        <f>UASBN!Z89</f>
        <v xml:space="preserve"> </v>
      </c>
      <c r="AI90" s="110" t="str">
        <f>UASBN!AA89</f>
        <v xml:space="preserve"> </v>
      </c>
      <c r="AJ90" s="110" t="str">
        <f>UASBN!AB89</f>
        <v xml:space="preserve"> </v>
      </c>
      <c r="AK90" s="110" t="str">
        <f>UASBN!AC89</f>
        <v xml:space="preserve"> </v>
      </c>
      <c r="AL90" s="110" t="str">
        <f>UASBN!AD89</f>
        <v xml:space="preserve"> </v>
      </c>
      <c r="AM90" s="110" t="str">
        <f>UASBN!AE89</f>
        <v xml:space="preserve"> </v>
      </c>
      <c r="AN90" s="110" t="str">
        <f>UASBN!AF89</f>
        <v xml:space="preserve"> </v>
      </c>
      <c r="AO90" s="110" t="str">
        <f>UASBN!AG89</f>
        <v xml:space="preserve"> </v>
      </c>
      <c r="AP90" s="111" t="str">
        <f t="shared" si="19"/>
        <v xml:space="preserve"> </v>
      </c>
      <c r="AQ90" s="115">
        <f t="shared" si="16"/>
        <v>34</v>
      </c>
      <c r="AR90" s="112">
        <f t="shared" si="17"/>
        <v>0</v>
      </c>
      <c r="AS90" s="115">
        <f t="shared" si="18"/>
        <v>34</v>
      </c>
      <c r="AT90" s="75"/>
      <c r="AU90" s="75"/>
    </row>
    <row r="91" spans="1:47" ht="15.75" customHeight="1" x14ac:dyDescent="0.25">
      <c r="A91" s="101">
        <f>BIODATA!A89</f>
        <v>84</v>
      </c>
      <c r="B91" s="102" t="str">
        <f>BIODATA!C89</f>
        <v>9999444109</v>
      </c>
      <c r="C91" s="103" t="str">
        <f>BIODATA!D89</f>
        <v>021010845</v>
      </c>
      <c r="D91" s="104" t="str">
        <f>BIODATA!E89</f>
        <v xml:space="preserve"> REZA ARIANSYAH</v>
      </c>
      <c r="E91" s="105" t="str">
        <f>BIODATA!G89</f>
        <v>Akuntansi</v>
      </c>
      <c r="F91" s="106">
        <f>'NILAI UN'!E91</f>
        <v>0</v>
      </c>
      <c r="G91" s="106">
        <f>'NILAI UN'!F91</f>
        <v>0</v>
      </c>
      <c r="H91" s="106">
        <f>'NILAI UN'!G91</f>
        <v>0</v>
      </c>
      <c r="I91" s="106">
        <f>'NILAI UN'!H91</f>
        <v>0</v>
      </c>
      <c r="J91" s="107">
        <f t="shared" si="10"/>
        <v>0</v>
      </c>
      <c r="K91" s="113" t="str">
        <f t="shared" si="11"/>
        <v>Kurang</v>
      </c>
      <c r="L91" s="113" t="str">
        <f t="shared" si="12"/>
        <v>Kurang</v>
      </c>
      <c r="M91" s="113" t="str">
        <f t="shared" si="13"/>
        <v>Kurang</v>
      </c>
      <c r="N91" s="113" t="str">
        <f t="shared" si="14"/>
        <v>Kurang</v>
      </c>
      <c r="O91" s="109" t="str">
        <f>N.SEMISTER!J91</f>
        <v xml:space="preserve"> </v>
      </c>
      <c r="P91" s="109" t="str">
        <f>N.SEMISTER!P91</f>
        <v xml:space="preserve"> </v>
      </c>
      <c r="Q91" s="109" t="str">
        <f>N.SEMISTER!V91</f>
        <v xml:space="preserve"> </v>
      </c>
      <c r="R91" s="109" t="str">
        <f>N.SEMISTER!AB91</f>
        <v xml:space="preserve"> </v>
      </c>
      <c r="S91" s="109" t="str">
        <f>N.SEMISTER!AH91</f>
        <v xml:space="preserve"> </v>
      </c>
      <c r="T91" s="109" t="str">
        <f>N.SEMISTER!AN91</f>
        <v xml:space="preserve"> </v>
      </c>
      <c r="U91" s="109" t="str">
        <f>N.SEMISTER!AT91</f>
        <v xml:space="preserve"> </v>
      </c>
      <c r="V91" s="109" t="str">
        <f>N.SEMISTER!AZ91</f>
        <v xml:space="preserve"> </v>
      </c>
      <c r="W91" s="109" t="str">
        <f>N.SEMISTER!BF91</f>
        <v xml:space="preserve"> </v>
      </c>
      <c r="X91" s="109" t="str">
        <f>N.SEMISTER!BL91</f>
        <v xml:space="preserve"> </v>
      </c>
      <c r="Y91" s="109" t="str">
        <f>N.SEMISTER!BR91</f>
        <v xml:space="preserve"> </v>
      </c>
      <c r="Z91" s="109" t="str">
        <f>N.SEMISTER!BX91</f>
        <v xml:space="preserve"> </v>
      </c>
      <c r="AA91" s="109" t="str">
        <f>N.SEMISTER!CD91</f>
        <v xml:space="preserve"> </v>
      </c>
      <c r="AB91" s="114" t="str">
        <f t="shared" si="15"/>
        <v xml:space="preserve"> </v>
      </c>
      <c r="AC91" s="110" t="str">
        <f>UASBN!U90</f>
        <v xml:space="preserve"> </v>
      </c>
      <c r="AD91" s="110" t="str">
        <f>UASBN!V90</f>
        <v xml:space="preserve"> </v>
      </c>
      <c r="AE91" s="110" t="str">
        <f>UASBN!W90</f>
        <v xml:space="preserve"> </v>
      </c>
      <c r="AF91" s="110" t="str">
        <f>UASBN!X90</f>
        <v xml:space="preserve"> </v>
      </c>
      <c r="AG91" s="110" t="str">
        <f>UASBN!Y90</f>
        <v xml:space="preserve"> </v>
      </c>
      <c r="AH91" s="110" t="str">
        <f>UASBN!Z90</f>
        <v xml:space="preserve"> </v>
      </c>
      <c r="AI91" s="110" t="str">
        <f>UASBN!AA90</f>
        <v xml:space="preserve"> </v>
      </c>
      <c r="AJ91" s="110" t="str">
        <f>UASBN!AB90</f>
        <v xml:space="preserve"> </v>
      </c>
      <c r="AK91" s="110" t="str">
        <f>UASBN!AC90</f>
        <v xml:space="preserve"> </v>
      </c>
      <c r="AL91" s="110" t="str">
        <f>UASBN!AD90</f>
        <v xml:space="preserve"> </v>
      </c>
      <c r="AM91" s="110" t="str">
        <f>UASBN!AE90</f>
        <v xml:space="preserve"> </v>
      </c>
      <c r="AN91" s="110" t="str">
        <f>UASBN!AF90</f>
        <v xml:space="preserve"> </v>
      </c>
      <c r="AO91" s="110" t="str">
        <f>UASBN!AG90</f>
        <v xml:space="preserve"> </v>
      </c>
      <c r="AP91" s="111" t="str">
        <f t="shared" si="19"/>
        <v xml:space="preserve"> </v>
      </c>
      <c r="AQ91" s="115">
        <f t="shared" si="16"/>
        <v>34</v>
      </c>
      <c r="AR91" s="112">
        <f t="shared" si="17"/>
        <v>0</v>
      </c>
      <c r="AS91" s="115">
        <f t="shared" si="18"/>
        <v>34</v>
      </c>
      <c r="AT91" s="75"/>
      <c r="AU91" s="75"/>
    </row>
    <row r="92" spans="1:47" ht="15.75" customHeight="1" x14ac:dyDescent="0.25">
      <c r="A92" s="101">
        <f>BIODATA!A90</f>
        <v>85</v>
      </c>
      <c r="B92" s="102" t="str">
        <f>BIODATA!C90</f>
        <v>9992363574</v>
      </c>
      <c r="C92" s="103" t="str">
        <f>BIODATA!D90</f>
        <v>021010854</v>
      </c>
      <c r="D92" s="104" t="str">
        <f>BIODATA!E90</f>
        <v xml:space="preserve"> RICO DWI SAPUTRA</v>
      </c>
      <c r="E92" s="105" t="str">
        <f>BIODATA!G90</f>
        <v>Akuntansi</v>
      </c>
      <c r="F92" s="106">
        <f>'NILAI UN'!E92</f>
        <v>0</v>
      </c>
      <c r="G92" s="106">
        <f>'NILAI UN'!F92</f>
        <v>0</v>
      </c>
      <c r="H92" s="106">
        <f>'NILAI UN'!G92</f>
        <v>0</v>
      </c>
      <c r="I92" s="106">
        <f>'NILAI UN'!H92</f>
        <v>0</v>
      </c>
      <c r="J92" s="107">
        <f t="shared" si="10"/>
        <v>0</v>
      </c>
      <c r="K92" s="113" t="str">
        <f t="shared" si="11"/>
        <v>Kurang</v>
      </c>
      <c r="L92" s="113" t="str">
        <f t="shared" si="12"/>
        <v>Kurang</v>
      </c>
      <c r="M92" s="113" t="str">
        <f t="shared" si="13"/>
        <v>Kurang</v>
      </c>
      <c r="N92" s="113" t="str">
        <f t="shared" si="14"/>
        <v>Kurang</v>
      </c>
      <c r="O92" s="109" t="str">
        <f>N.SEMISTER!J92</f>
        <v xml:space="preserve"> </v>
      </c>
      <c r="P92" s="109" t="str">
        <f>N.SEMISTER!P92</f>
        <v xml:space="preserve"> </v>
      </c>
      <c r="Q92" s="109" t="str">
        <f>N.SEMISTER!V92</f>
        <v xml:space="preserve"> </v>
      </c>
      <c r="R92" s="109" t="str">
        <f>N.SEMISTER!AB92</f>
        <v xml:space="preserve"> </v>
      </c>
      <c r="S92" s="109" t="str">
        <f>N.SEMISTER!AH92</f>
        <v xml:space="preserve"> </v>
      </c>
      <c r="T92" s="109" t="str">
        <f>N.SEMISTER!AN92</f>
        <v xml:space="preserve"> </v>
      </c>
      <c r="U92" s="109" t="str">
        <f>N.SEMISTER!AT92</f>
        <v xml:space="preserve"> </v>
      </c>
      <c r="V92" s="109" t="str">
        <f>N.SEMISTER!AZ92</f>
        <v xml:space="preserve"> </v>
      </c>
      <c r="W92" s="109" t="str">
        <f>N.SEMISTER!BF92</f>
        <v xml:space="preserve"> </v>
      </c>
      <c r="X92" s="109" t="str">
        <f>N.SEMISTER!BL92</f>
        <v xml:space="preserve"> </v>
      </c>
      <c r="Y92" s="109" t="str">
        <f>N.SEMISTER!BR92</f>
        <v xml:space="preserve"> </v>
      </c>
      <c r="Z92" s="109" t="str">
        <f>N.SEMISTER!BX92</f>
        <v xml:space="preserve"> </v>
      </c>
      <c r="AA92" s="109" t="str">
        <f>N.SEMISTER!CD92</f>
        <v xml:space="preserve"> </v>
      </c>
      <c r="AB92" s="114" t="str">
        <f t="shared" si="15"/>
        <v xml:space="preserve"> </v>
      </c>
      <c r="AC92" s="110" t="str">
        <f>UASBN!U91</f>
        <v xml:space="preserve"> </v>
      </c>
      <c r="AD92" s="110" t="str">
        <f>UASBN!V91</f>
        <v xml:space="preserve"> </v>
      </c>
      <c r="AE92" s="110" t="str">
        <f>UASBN!W91</f>
        <v xml:space="preserve"> </v>
      </c>
      <c r="AF92" s="110" t="str">
        <f>UASBN!X91</f>
        <v xml:space="preserve"> </v>
      </c>
      <c r="AG92" s="110" t="str">
        <f>UASBN!Y91</f>
        <v xml:space="preserve"> </v>
      </c>
      <c r="AH92" s="110" t="str">
        <f>UASBN!Z91</f>
        <v xml:space="preserve"> </v>
      </c>
      <c r="AI92" s="110" t="str">
        <f>UASBN!AA91</f>
        <v xml:space="preserve"> </v>
      </c>
      <c r="AJ92" s="110" t="str">
        <f>UASBN!AB91</f>
        <v xml:space="preserve"> </v>
      </c>
      <c r="AK92" s="110" t="str">
        <f>UASBN!AC91</f>
        <v xml:space="preserve"> </v>
      </c>
      <c r="AL92" s="110" t="str">
        <f>UASBN!AD91</f>
        <v xml:space="preserve"> </v>
      </c>
      <c r="AM92" s="110" t="str">
        <f>UASBN!AE91</f>
        <v xml:space="preserve"> </v>
      </c>
      <c r="AN92" s="110" t="str">
        <f>UASBN!AF91</f>
        <v xml:space="preserve"> </v>
      </c>
      <c r="AO92" s="110" t="str">
        <f>UASBN!AG91</f>
        <v xml:space="preserve"> </v>
      </c>
      <c r="AP92" s="111" t="str">
        <f t="shared" si="19"/>
        <v xml:space="preserve"> </v>
      </c>
      <c r="AQ92" s="115">
        <f t="shared" si="16"/>
        <v>34</v>
      </c>
      <c r="AR92" s="112">
        <f t="shared" si="17"/>
        <v>0</v>
      </c>
      <c r="AS92" s="115">
        <f t="shared" si="18"/>
        <v>34</v>
      </c>
      <c r="AT92" s="75"/>
      <c r="AU92" s="75"/>
    </row>
    <row r="93" spans="1:47" ht="15.75" customHeight="1" x14ac:dyDescent="0.25">
      <c r="A93" s="101">
        <f>BIODATA!A91</f>
        <v>86</v>
      </c>
      <c r="B93" s="102" t="str">
        <f>BIODATA!C91</f>
        <v>0009785338</v>
      </c>
      <c r="C93" s="103" t="str">
        <f>BIODATA!D91</f>
        <v>021010863</v>
      </c>
      <c r="D93" s="104" t="str">
        <f>BIODATA!E91</f>
        <v xml:space="preserve"> RISTINA SAFITRI</v>
      </c>
      <c r="E93" s="105" t="str">
        <f>BIODATA!G91</f>
        <v>Akuntansi</v>
      </c>
      <c r="F93" s="106">
        <f>'NILAI UN'!E93</f>
        <v>0</v>
      </c>
      <c r="G93" s="106">
        <f>'NILAI UN'!F93</f>
        <v>0</v>
      </c>
      <c r="H93" s="106">
        <f>'NILAI UN'!G93</f>
        <v>0</v>
      </c>
      <c r="I93" s="106">
        <f>'NILAI UN'!H93</f>
        <v>0</v>
      </c>
      <c r="J93" s="107">
        <f t="shared" si="10"/>
        <v>0</v>
      </c>
      <c r="K93" s="113" t="str">
        <f t="shared" si="11"/>
        <v>Kurang</v>
      </c>
      <c r="L93" s="113" t="str">
        <f t="shared" si="12"/>
        <v>Kurang</v>
      </c>
      <c r="M93" s="113" t="str">
        <f t="shared" si="13"/>
        <v>Kurang</v>
      </c>
      <c r="N93" s="113" t="str">
        <f t="shared" si="14"/>
        <v>Kurang</v>
      </c>
      <c r="O93" s="109" t="str">
        <f>N.SEMISTER!J93</f>
        <v xml:space="preserve"> </v>
      </c>
      <c r="P93" s="109" t="str">
        <f>N.SEMISTER!P93</f>
        <v xml:space="preserve"> </v>
      </c>
      <c r="Q93" s="109" t="str">
        <f>N.SEMISTER!V93</f>
        <v xml:space="preserve"> </v>
      </c>
      <c r="R93" s="109" t="str">
        <f>N.SEMISTER!AB93</f>
        <v xml:space="preserve"> </v>
      </c>
      <c r="S93" s="109" t="str">
        <f>N.SEMISTER!AH93</f>
        <v xml:space="preserve"> </v>
      </c>
      <c r="T93" s="109" t="str">
        <f>N.SEMISTER!AN93</f>
        <v xml:space="preserve"> </v>
      </c>
      <c r="U93" s="109" t="str">
        <f>N.SEMISTER!AT93</f>
        <v xml:space="preserve"> </v>
      </c>
      <c r="V93" s="109" t="str">
        <f>N.SEMISTER!AZ93</f>
        <v xml:space="preserve"> </v>
      </c>
      <c r="W93" s="109" t="str">
        <f>N.SEMISTER!BF93</f>
        <v xml:space="preserve"> </v>
      </c>
      <c r="X93" s="109" t="str">
        <f>N.SEMISTER!BL93</f>
        <v xml:space="preserve"> </v>
      </c>
      <c r="Y93" s="109" t="str">
        <f>N.SEMISTER!BR93</f>
        <v xml:space="preserve"> </v>
      </c>
      <c r="Z93" s="109" t="str">
        <f>N.SEMISTER!BX93</f>
        <v xml:space="preserve"> </v>
      </c>
      <c r="AA93" s="109" t="str">
        <f>N.SEMISTER!CD93</f>
        <v xml:space="preserve"> </v>
      </c>
      <c r="AB93" s="114" t="str">
        <f t="shared" si="15"/>
        <v xml:space="preserve"> </v>
      </c>
      <c r="AC93" s="110" t="str">
        <f>UASBN!U92</f>
        <v xml:space="preserve"> </v>
      </c>
      <c r="AD93" s="110" t="str">
        <f>UASBN!V92</f>
        <v xml:space="preserve"> </v>
      </c>
      <c r="AE93" s="110" t="str">
        <f>UASBN!W92</f>
        <v xml:space="preserve"> </v>
      </c>
      <c r="AF93" s="110" t="str">
        <f>UASBN!X92</f>
        <v xml:space="preserve"> </v>
      </c>
      <c r="AG93" s="110" t="str">
        <f>UASBN!Y92</f>
        <v xml:space="preserve"> </v>
      </c>
      <c r="AH93" s="110" t="str">
        <f>UASBN!Z92</f>
        <v xml:space="preserve"> </v>
      </c>
      <c r="AI93" s="110" t="str">
        <f>UASBN!AA92</f>
        <v xml:space="preserve"> </v>
      </c>
      <c r="AJ93" s="110" t="str">
        <f>UASBN!AB92</f>
        <v xml:space="preserve"> </v>
      </c>
      <c r="AK93" s="110" t="str">
        <f>UASBN!AC92</f>
        <v xml:space="preserve"> </v>
      </c>
      <c r="AL93" s="110" t="str">
        <f>UASBN!AD92</f>
        <v xml:space="preserve"> </v>
      </c>
      <c r="AM93" s="110" t="str">
        <f>UASBN!AE92</f>
        <v xml:space="preserve"> </v>
      </c>
      <c r="AN93" s="110" t="str">
        <f>UASBN!AF92</f>
        <v xml:space="preserve"> </v>
      </c>
      <c r="AO93" s="110" t="str">
        <f>UASBN!AG92</f>
        <v xml:space="preserve"> </v>
      </c>
      <c r="AP93" s="111" t="str">
        <f t="shared" si="19"/>
        <v xml:space="preserve"> </v>
      </c>
      <c r="AQ93" s="115">
        <f t="shared" si="16"/>
        <v>34</v>
      </c>
      <c r="AR93" s="112">
        <f t="shared" si="17"/>
        <v>0</v>
      </c>
      <c r="AS93" s="115">
        <f t="shared" si="18"/>
        <v>34</v>
      </c>
      <c r="AT93" s="75"/>
      <c r="AU93" s="75"/>
    </row>
    <row r="94" spans="1:47" ht="15.75" customHeight="1" x14ac:dyDescent="0.25">
      <c r="A94" s="101">
        <f>BIODATA!A92</f>
        <v>87</v>
      </c>
      <c r="B94" s="102" t="str">
        <f>BIODATA!C92</f>
        <v>9989796248</v>
      </c>
      <c r="C94" s="103" t="str">
        <f>BIODATA!D92</f>
        <v>021010872</v>
      </c>
      <c r="D94" s="104" t="str">
        <f>BIODATA!E92</f>
        <v xml:space="preserve"> RUSDI TERISNO</v>
      </c>
      <c r="E94" s="105" t="str">
        <f>BIODATA!G92</f>
        <v>Akuntansi</v>
      </c>
      <c r="F94" s="106">
        <f>'NILAI UN'!E94</f>
        <v>64</v>
      </c>
      <c r="G94" s="106">
        <f>'NILAI UN'!F94</f>
        <v>38</v>
      </c>
      <c r="H94" s="106">
        <f>'NILAI UN'!G94</f>
        <v>12.5</v>
      </c>
      <c r="I94" s="106">
        <f>'NILAI UN'!H94</f>
        <v>45</v>
      </c>
      <c r="J94" s="107">
        <f t="shared" si="10"/>
        <v>159.5</v>
      </c>
      <c r="K94" s="113" t="str">
        <f t="shared" si="11"/>
        <v>Cukup</v>
      </c>
      <c r="L94" s="113" t="str">
        <f t="shared" si="12"/>
        <v>Kurang</v>
      </c>
      <c r="M94" s="113" t="str">
        <f t="shared" si="13"/>
        <v>Kurang</v>
      </c>
      <c r="N94" s="113" t="str">
        <f t="shared" si="14"/>
        <v>Kurang</v>
      </c>
      <c r="O94" s="109" t="str">
        <f>N.SEMISTER!J94</f>
        <v xml:space="preserve"> </v>
      </c>
      <c r="P94" s="109" t="str">
        <f>N.SEMISTER!P94</f>
        <v xml:space="preserve"> </v>
      </c>
      <c r="Q94" s="109" t="str">
        <f>N.SEMISTER!V94</f>
        <v xml:space="preserve"> </v>
      </c>
      <c r="R94" s="109" t="str">
        <f>N.SEMISTER!AB94</f>
        <v xml:space="preserve"> </v>
      </c>
      <c r="S94" s="109" t="str">
        <f>N.SEMISTER!AH94</f>
        <v xml:space="preserve"> </v>
      </c>
      <c r="T94" s="109" t="str">
        <f>N.SEMISTER!AN94</f>
        <v xml:space="preserve"> </v>
      </c>
      <c r="U94" s="109" t="str">
        <f>N.SEMISTER!AT94</f>
        <v xml:space="preserve"> </v>
      </c>
      <c r="V94" s="109" t="str">
        <f>N.SEMISTER!AZ94</f>
        <v xml:space="preserve"> </v>
      </c>
      <c r="W94" s="109" t="str">
        <f>N.SEMISTER!BF94</f>
        <v xml:space="preserve"> </v>
      </c>
      <c r="X94" s="109" t="str">
        <f>N.SEMISTER!BL94</f>
        <v xml:space="preserve"> </v>
      </c>
      <c r="Y94" s="109" t="str">
        <f>N.SEMISTER!BR94</f>
        <v xml:space="preserve"> </v>
      </c>
      <c r="Z94" s="109" t="str">
        <f>N.SEMISTER!BX94</f>
        <v xml:space="preserve"> </v>
      </c>
      <c r="AA94" s="109" t="str">
        <f>N.SEMISTER!CD94</f>
        <v xml:space="preserve"> </v>
      </c>
      <c r="AB94" s="114" t="str">
        <f t="shared" si="15"/>
        <v xml:space="preserve"> </v>
      </c>
      <c r="AC94" s="110" t="str">
        <f>UASBN!U93</f>
        <v xml:space="preserve"> </v>
      </c>
      <c r="AD94" s="110" t="str">
        <f>UASBN!V93</f>
        <v xml:space="preserve"> </v>
      </c>
      <c r="AE94" s="110" t="str">
        <f>UASBN!W93</f>
        <v xml:space="preserve"> </v>
      </c>
      <c r="AF94" s="110" t="str">
        <f>UASBN!X93</f>
        <v xml:space="preserve"> </v>
      </c>
      <c r="AG94" s="110" t="str">
        <f>UASBN!Y93</f>
        <v xml:space="preserve"> </v>
      </c>
      <c r="AH94" s="110" t="str">
        <f>UASBN!Z93</f>
        <v xml:space="preserve"> </v>
      </c>
      <c r="AI94" s="110" t="str">
        <f>UASBN!AA93</f>
        <v xml:space="preserve"> </v>
      </c>
      <c r="AJ94" s="110" t="str">
        <f>UASBN!AB93</f>
        <v xml:space="preserve"> </v>
      </c>
      <c r="AK94" s="110" t="str">
        <f>UASBN!AC93</f>
        <v xml:space="preserve"> </v>
      </c>
      <c r="AL94" s="110" t="str">
        <f>UASBN!AD93</f>
        <v xml:space="preserve"> </v>
      </c>
      <c r="AM94" s="110" t="str">
        <f>UASBN!AE93</f>
        <v xml:space="preserve"> </v>
      </c>
      <c r="AN94" s="110" t="str">
        <f>UASBN!AF93</f>
        <v xml:space="preserve"> </v>
      </c>
      <c r="AO94" s="110" t="str">
        <f>UASBN!AG93</f>
        <v xml:space="preserve"> </v>
      </c>
      <c r="AP94" s="111" t="str">
        <f t="shared" si="19"/>
        <v xml:space="preserve"> </v>
      </c>
      <c r="AQ94" s="115">
        <f t="shared" si="16"/>
        <v>21</v>
      </c>
      <c r="AR94" s="112">
        <f t="shared" si="17"/>
        <v>159.5</v>
      </c>
      <c r="AS94" s="115">
        <f t="shared" si="18"/>
        <v>21</v>
      </c>
      <c r="AT94" s="75"/>
      <c r="AU94" s="75"/>
    </row>
    <row r="95" spans="1:47" ht="15.75" customHeight="1" x14ac:dyDescent="0.25">
      <c r="A95" s="101">
        <f>BIODATA!A93</f>
        <v>88</v>
      </c>
      <c r="B95" s="102" t="str">
        <f>BIODATA!C93</f>
        <v>0000601166</v>
      </c>
      <c r="C95" s="103" t="str">
        <f>BIODATA!D93</f>
        <v>021010889</v>
      </c>
      <c r="D95" s="104" t="str">
        <f>BIODATA!E93</f>
        <v xml:space="preserve"> SINDI PEBIOLA</v>
      </c>
      <c r="E95" s="105" t="str">
        <f>BIODATA!G93</f>
        <v>Akuntansi</v>
      </c>
      <c r="F95" s="106">
        <f>'NILAI UN'!E95</f>
        <v>60</v>
      </c>
      <c r="G95" s="106">
        <f>'NILAI UN'!F95</f>
        <v>36</v>
      </c>
      <c r="H95" s="106">
        <f>'NILAI UN'!G95</f>
        <v>22.5</v>
      </c>
      <c r="I95" s="106">
        <f>'NILAI UN'!H95</f>
        <v>47.5</v>
      </c>
      <c r="J95" s="107">
        <f t="shared" si="10"/>
        <v>166</v>
      </c>
      <c r="K95" s="113" t="str">
        <f t="shared" si="11"/>
        <v>Cukup</v>
      </c>
      <c r="L95" s="113" t="str">
        <f t="shared" si="12"/>
        <v>Kurang</v>
      </c>
      <c r="M95" s="113" t="str">
        <f t="shared" si="13"/>
        <v>Kurang</v>
      </c>
      <c r="N95" s="113" t="str">
        <f t="shared" si="14"/>
        <v>Kurang</v>
      </c>
      <c r="O95" s="109" t="str">
        <f>N.SEMISTER!J95</f>
        <v xml:space="preserve"> </v>
      </c>
      <c r="P95" s="109" t="str">
        <f>N.SEMISTER!P95</f>
        <v xml:space="preserve"> </v>
      </c>
      <c r="Q95" s="109" t="str">
        <f>N.SEMISTER!V95</f>
        <v xml:space="preserve"> </v>
      </c>
      <c r="R95" s="109" t="str">
        <f>N.SEMISTER!AB95</f>
        <v xml:space="preserve"> </v>
      </c>
      <c r="S95" s="109" t="str">
        <f>N.SEMISTER!AH95</f>
        <v xml:space="preserve"> </v>
      </c>
      <c r="T95" s="109" t="str">
        <f>N.SEMISTER!AN95</f>
        <v xml:space="preserve"> </v>
      </c>
      <c r="U95" s="109" t="str">
        <f>N.SEMISTER!AT95</f>
        <v xml:space="preserve"> </v>
      </c>
      <c r="V95" s="109" t="str">
        <f>N.SEMISTER!AZ95</f>
        <v xml:space="preserve"> </v>
      </c>
      <c r="W95" s="109" t="str">
        <f>N.SEMISTER!BF95</f>
        <v xml:space="preserve"> </v>
      </c>
      <c r="X95" s="109" t="str">
        <f>N.SEMISTER!BL95</f>
        <v xml:space="preserve"> </v>
      </c>
      <c r="Y95" s="109" t="str">
        <f>N.SEMISTER!BR95</f>
        <v xml:space="preserve"> </v>
      </c>
      <c r="Z95" s="109" t="str">
        <f>N.SEMISTER!BX95</f>
        <v xml:space="preserve"> </v>
      </c>
      <c r="AA95" s="109" t="str">
        <f>N.SEMISTER!CD95</f>
        <v xml:space="preserve"> </v>
      </c>
      <c r="AB95" s="114" t="str">
        <f t="shared" si="15"/>
        <v xml:space="preserve"> </v>
      </c>
      <c r="AC95" s="110" t="str">
        <f>UASBN!U94</f>
        <v xml:space="preserve"> </v>
      </c>
      <c r="AD95" s="110" t="str">
        <f>UASBN!V94</f>
        <v xml:space="preserve"> </v>
      </c>
      <c r="AE95" s="110" t="str">
        <f>UASBN!W94</f>
        <v xml:space="preserve"> </v>
      </c>
      <c r="AF95" s="110" t="str">
        <f>UASBN!X94</f>
        <v xml:space="preserve"> </v>
      </c>
      <c r="AG95" s="110" t="str">
        <f>UASBN!Y94</f>
        <v xml:space="preserve"> </v>
      </c>
      <c r="AH95" s="110" t="str">
        <f>UASBN!Z94</f>
        <v xml:space="preserve"> </v>
      </c>
      <c r="AI95" s="110" t="str">
        <f>UASBN!AA94</f>
        <v xml:space="preserve"> </v>
      </c>
      <c r="AJ95" s="110" t="str">
        <f>UASBN!AB94</f>
        <v xml:space="preserve"> </v>
      </c>
      <c r="AK95" s="110" t="str">
        <f>UASBN!AC94</f>
        <v xml:space="preserve"> </v>
      </c>
      <c r="AL95" s="110" t="str">
        <f>UASBN!AD94</f>
        <v xml:space="preserve"> </v>
      </c>
      <c r="AM95" s="110" t="str">
        <f>UASBN!AE94</f>
        <v xml:space="preserve"> </v>
      </c>
      <c r="AN95" s="110" t="str">
        <f>UASBN!AF94</f>
        <v xml:space="preserve"> </v>
      </c>
      <c r="AO95" s="110" t="str">
        <f>UASBN!AG94</f>
        <v xml:space="preserve"> </v>
      </c>
      <c r="AP95" s="111" t="str">
        <f t="shared" si="19"/>
        <v xml:space="preserve"> </v>
      </c>
      <c r="AQ95" s="115">
        <f t="shared" si="16"/>
        <v>18</v>
      </c>
      <c r="AR95" s="112">
        <f t="shared" si="17"/>
        <v>166</v>
      </c>
      <c r="AS95" s="115">
        <f t="shared" si="18"/>
        <v>18</v>
      </c>
      <c r="AT95" s="75"/>
      <c r="AU95" s="75"/>
    </row>
    <row r="96" spans="1:47" ht="15.75" customHeight="1" x14ac:dyDescent="0.25">
      <c r="A96" s="101">
        <f>BIODATA!A94</f>
        <v>89</v>
      </c>
      <c r="B96" s="102" t="str">
        <f>BIODATA!C94</f>
        <v>0151425365</v>
      </c>
      <c r="C96" s="103" t="str">
        <f>BIODATA!D94</f>
        <v>021010898</v>
      </c>
      <c r="D96" s="104" t="str">
        <f>BIODATA!E94</f>
        <v xml:space="preserve"> SUSI SANTI</v>
      </c>
      <c r="E96" s="105" t="str">
        <f>BIODATA!G94</f>
        <v>Akuntansi</v>
      </c>
      <c r="F96" s="106">
        <f>'NILAI UN'!E96</f>
        <v>0</v>
      </c>
      <c r="G96" s="106">
        <f>'NILAI UN'!F96</f>
        <v>0</v>
      </c>
      <c r="H96" s="106">
        <f>'NILAI UN'!G96</f>
        <v>0</v>
      </c>
      <c r="I96" s="106">
        <f>'NILAI UN'!H96</f>
        <v>0</v>
      </c>
      <c r="J96" s="107">
        <f t="shared" si="10"/>
        <v>0</v>
      </c>
      <c r="K96" s="113" t="str">
        <f t="shared" si="11"/>
        <v>Kurang</v>
      </c>
      <c r="L96" s="113" t="str">
        <f t="shared" si="12"/>
        <v>Kurang</v>
      </c>
      <c r="M96" s="113" t="str">
        <f t="shared" si="13"/>
        <v>Kurang</v>
      </c>
      <c r="N96" s="113" t="str">
        <f t="shared" si="14"/>
        <v>Kurang</v>
      </c>
      <c r="O96" s="109" t="str">
        <f>N.SEMISTER!J96</f>
        <v xml:space="preserve"> </v>
      </c>
      <c r="P96" s="109" t="str">
        <f>N.SEMISTER!P96</f>
        <v xml:space="preserve"> </v>
      </c>
      <c r="Q96" s="109" t="str">
        <f>N.SEMISTER!V96</f>
        <v xml:space="preserve"> </v>
      </c>
      <c r="R96" s="109" t="str">
        <f>N.SEMISTER!AB96</f>
        <v xml:space="preserve"> </v>
      </c>
      <c r="S96" s="109" t="str">
        <f>N.SEMISTER!AH96</f>
        <v xml:space="preserve"> </v>
      </c>
      <c r="T96" s="109" t="str">
        <f>N.SEMISTER!AN96</f>
        <v xml:space="preserve"> </v>
      </c>
      <c r="U96" s="109" t="str">
        <f>N.SEMISTER!AT96</f>
        <v xml:space="preserve"> </v>
      </c>
      <c r="V96" s="109" t="str">
        <f>N.SEMISTER!AZ96</f>
        <v xml:space="preserve"> </v>
      </c>
      <c r="W96" s="109" t="str">
        <f>N.SEMISTER!BF96</f>
        <v xml:space="preserve"> </v>
      </c>
      <c r="X96" s="109" t="str">
        <f>N.SEMISTER!BL96</f>
        <v xml:space="preserve"> </v>
      </c>
      <c r="Y96" s="109" t="str">
        <f>N.SEMISTER!BR96</f>
        <v xml:space="preserve"> </v>
      </c>
      <c r="Z96" s="109" t="str">
        <f>N.SEMISTER!BX96</f>
        <v xml:space="preserve"> </v>
      </c>
      <c r="AA96" s="109" t="str">
        <f>N.SEMISTER!CD96</f>
        <v xml:space="preserve"> </v>
      </c>
      <c r="AB96" s="114" t="str">
        <f t="shared" si="15"/>
        <v xml:space="preserve"> </v>
      </c>
      <c r="AC96" s="110" t="str">
        <f>UASBN!U95</f>
        <v xml:space="preserve"> </v>
      </c>
      <c r="AD96" s="110" t="str">
        <f>UASBN!V95</f>
        <v xml:space="preserve"> </v>
      </c>
      <c r="AE96" s="110" t="str">
        <f>UASBN!W95</f>
        <v xml:space="preserve"> </v>
      </c>
      <c r="AF96" s="110" t="str">
        <f>UASBN!X95</f>
        <v xml:space="preserve"> </v>
      </c>
      <c r="AG96" s="110" t="str">
        <f>UASBN!Y95</f>
        <v xml:space="preserve"> </v>
      </c>
      <c r="AH96" s="110" t="str">
        <f>UASBN!Z95</f>
        <v xml:space="preserve"> </v>
      </c>
      <c r="AI96" s="110" t="str">
        <f>UASBN!AA95</f>
        <v xml:space="preserve"> </v>
      </c>
      <c r="AJ96" s="110" t="str">
        <f>UASBN!AB95</f>
        <v xml:space="preserve"> </v>
      </c>
      <c r="AK96" s="110" t="str">
        <f>UASBN!AC95</f>
        <v xml:space="preserve"> </v>
      </c>
      <c r="AL96" s="110" t="str">
        <f>UASBN!AD95</f>
        <v xml:space="preserve"> </v>
      </c>
      <c r="AM96" s="110" t="str">
        <f>UASBN!AE95</f>
        <v xml:space="preserve"> </v>
      </c>
      <c r="AN96" s="110" t="str">
        <f>UASBN!AF95</f>
        <v xml:space="preserve"> </v>
      </c>
      <c r="AO96" s="110" t="str">
        <f>UASBN!AG95</f>
        <v xml:space="preserve"> </v>
      </c>
      <c r="AP96" s="111" t="str">
        <f t="shared" si="19"/>
        <v xml:space="preserve"> </v>
      </c>
      <c r="AQ96" s="115">
        <f t="shared" si="16"/>
        <v>34</v>
      </c>
      <c r="AR96" s="112">
        <f t="shared" si="17"/>
        <v>0</v>
      </c>
      <c r="AS96" s="115">
        <f t="shared" si="18"/>
        <v>34</v>
      </c>
      <c r="AT96" s="75"/>
      <c r="AU96" s="75"/>
    </row>
    <row r="97" spans="1:47" ht="15.75" customHeight="1" x14ac:dyDescent="0.25">
      <c r="A97" s="101">
        <f>BIODATA!A95</f>
        <v>90</v>
      </c>
      <c r="B97" s="102" t="str">
        <f>BIODATA!C95</f>
        <v>0009328298</v>
      </c>
      <c r="C97" s="103" t="str">
        <f>BIODATA!D95</f>
        <v>021010907</v>
      </c>
      <c r="D97" s="104" t="str">
        <f>BIODATA!E95</f>
        <v xml:space="preserve"> TIARA FRASTICA</v>
      </c>
      <c r="E97" s="105" t="str">
        <f>BIODATA!G95</f>
        <v>Akuntansi</v>
      </c>
      <c r="F97" s="106">
        <f>'NILAI UN'!E97</f>
        <v>0</v>
      </c>
      <c r="G97" s="106">
        <f>'NILAI UN'!F97</f>
        <v>0</v>
      </c>
      <c r="H97" s="106">
        <f>'NILAI UN'!G97</f>
        <v>0</v>
      </c>
      <c r="I97" s="106">
        <f>'NILAI UN'!H97</f>
        <v>0</v>
      </c>
      <c r="J97" s="107">
        <f t="shared" si="10"/>
        <v>0</v>
      </c>
      <c r="K97" s="113" t="str">
        <f t="shared" si="11"/>
        <v>Kurang</v>
      </c>
      <c r="L97" s="113" t="str">
        <f t="shared" si="12"/>
        <v>Kurang</v>
      </c>
      <c r="M97" s="113" t="str">
        <f t="shared" si="13"/>
        <v>Kurang</v>
      </c>
      <c r="N97" s="113" t="str">
        <f t="shared" si="14"/>
        <v>Kurang</v>
      </c>
      <c r="O97" s="109" t="str">
        <f>N.SEMISTER!J97</f>
        <v xml:space="preserve"> </v>
      </c>
      <c r="P97" s="109" t="str">
        <f>N.SEMISTER!P97</f>
        <v xml:space="preserve"> </v>
      </c>
      <c r="Q97" s="109" t="str">
        <f>N.SEMISTER!V97</f>
        <v xml:space="preserve"> </v>
      </c>
      <c r="R97" s="109" t="str">
        <f>N.SEMISTER!AB97</f>
        <v xml:space="preserve"> </v>
      </c>
      <c r="S97" s="109" t="str">
        <f>N.SEMISTER!AH97</f>
        <v xml:space="preserve"> </v>
      </c>
      <c r="T97" s="109" t="str">
        <f>N.SEMISTER!AN97</f>
        <v xml:space="preserve"> </v>
      </c>
      <c r="U97" s="109" t="str">
        <f>N.SEMISTER!AT97</f>
        <v xml:space="preserve"> </v>
      </c>
      <c r="V97" s="109" t="str">
        <f>N.SEMISTER!AZ97</f>
        <v xml:space="preserve"> </v>
      </c>
      <c r="W97" s="109" t="str">
        <f>N.SEMISTER!BF97</f>
        <v xml:space="preserve"> </v>
      </c>
      <c r="X97" s="109" t="str">
        <f>N.SEMISTER!BL97</f>
        <v xml:space="preserve"> </v>
      </c>
      <c r="Y97" s="109" t="str">
        <f>N.SEMISTER!BR97</f>
        <v xml:space="preserve"> </v>
      </c>
      <c r="Z97" s="109" t="str">
        <f>N.SEMISTER!BX97</f>
        <v xml:space="preserve"> </v>
      </c>
      <c r="AA97" s="109" t="str">
        <f>N.SEMISTER!CD97</f>
        <v xml:space="preserve"> </v>
      </c>
      <c r="AB97" s="114" t="str">
        <f t="shared" si="15"/>
        <v xml:space="preserve"> </v>
      </c>
      <c r="AC97" s="110" t="str">
        <f>UASBN!U96</f>
        <v xml:space="preserve"> </v>
      </c>
      <c r="AD97" s="110" t="str">
        <f>UASBN!V96</f>
        <v xml:space="preserve"> </v>
      </c>
      <c r="AE97" s="110" t="str">
        <f>UASBN!W96</f>
        <v xml:space="preserve"> </v>
      </c>
      <c r="AF97" s="110" t="str">
        <f>UASBN!X96</f>
        <v xml:space="preserve"> </v>
      </c>
      <c r="AG97" s="110" t="str">
        <f>UASBN!Y96</f>
        <v xml:space="preserve"> </v>
      </c>
      <c r="AH97" s="110" t="str">
        <f>UASBN!Z96</f>
        <v xml:space="preserve"> </v>
      </c>
      <c r="AI97" s="110" t="str">
        <f>UASBN!AA96</f>
        <v xml:space="preserve"> </v>
      </c>
      <c r="AJ97" s="110" t="str">
        <f>UASBN!AB96</f>
        <v xml:space="preserve"> </v>
      </c>
      <c r="AK97" s="110" t="str">
        <f>UASBN!AC96</f>
        <v xml:space="preserve"> </v>
      </c>
      <c r="AL97" s="110" t="str">
        <f>UASBN!AD96</f>
        <v xml:space="preserve"> </v>
      </c>
      <c r="AM97" s="110" t="str">
        <f>UASBN!AE96</f>
        <v xml:space="preserve"> </v>
      </c>
      <c r="AN97" s="110" t="str">
        <f>UASBN!AF96</f>
        <v xml:space="preserve"> </v>
      </c>
      <c r="AO97" s="110" t="str">
        <f>UASBN!AG96</f>
        <v xml:space="preserve"> </v>
      </c>
      <c r="AP97" s="111" t="str">
        <f t="shared" si="19"/>
        <v xml:space="preserve"> </v>
      </c>
      <c r="AQ97" s="115">
        <f t="shared" si="16"/>
        <v>34</v>
      </c>
      <c r="AR97" s="112">
        <f t="shared" si="17"/>
        <v>0</v>
      </c>
      <c r="AS97" s="115">
        <f t="shared" si="18"/>
        <v>34</v>
      </c>
      <c r="AT97" s="75"/>
      <c r="AU97" s="75"/>
    </row>
    <row r="98" spans="1:47" ht="15.75" customHeight="1" x14ac:dyDescent="0.25">
      <c r="A98" s="101">
        <f>BIODATA!A96</f>
        <v>91</v>
      </c>
      <c r="B98" s="102" t="str">
        <f>BIODATA!C96</f>
        <v>0007268568</v>
      </c>
      <c r="C98" s="103" t="str">
        <f>BIODATA!D96</f>
        <v>021010916</v>
      </c>
      <c r="D98" s="104" t="str">
        <f>BIODATA!E96</f>
        <v xml:space="preserve"> TINA NOVITA INDAH SARI</v>
      </c>
      <c r="E98" s="105" t="str">
        <f>BIODATA!G96</f>
        <v>Akuntansi</v>
      </c>
      <c r="F98" s="106">
        <f>'NILAI UN'!E98</f>
        <v>0</v>
      </c>
      <c r="G98" s="106">
        <f>'NILAI UN'!F98</f>
        <v>0</v>
      </c>
      <c r="H98" s="106">
        <f>'NILAI UN'!G98</f>
        <v>0</v>
      </c>
      <c r="I98" s="106">
        <f>'NILAI UN'!H98</f>
        <v>0</v>
      </c>
      <c r="J98" s="107">
        <f t="shared" si="10"/>
        <v>0</v>
      </c>
      <c r="K98" s="113" t="str">
        <f t="shared" si="11"/>
        <v>Kurang</v>
      </c>
      <c r="L98" s="113" t="str">
        <f t="shared" si="12"/>
        <v>Kurang</v>
      </c>
      <c r="M98" s="113" t="str">
        <f t="shared" si="13"/>
        <v>Kurang</v>
      </c>
      <c r="N98" s="113" t="str">
        <f t="shared" si="14"/>
        <v>Kurang</v>
      </c>
      <c r="O98" s="109" t="str">
        <f>N.SEMISTER!J98</f>
        <v xml:space="preserve"> </v>
      </c>
      <c r="P98" s="109" t="str">
        <f>N.SEMISTER!P98</f>
        <v xml:space="preserve"> </v>
      </c>
      <c r="Q98" s="109" t="str">
        <f>N.SEMISTER!V98</f>
        <v xml:space="preserve"> </v>
      </c>
      <c r="R98" s="109" t="str">
        <f>N.SEMISTER!AB98</f>
        <v xml:space="preserve"> </v>
      </c>
      <c r="S98" s="109" t="str">
        <f>N.SEMISTER!AH98</f>
        <v xml:space="preserve"> </v>
      </c>
      <c r="T98" s="109" t="str">
        <f>N.SEMISTER!AN98</f>
        <v xml:space="preserve"> </v>
      </c>
      <c r="U98" s="109" t="str">
        <f>N.SEMISTER!AT98</f>
        <v xml:space="preserve"> </v>
      </c>
      <c r="V98" s="109" t="str">
        <f>N.SEMISTER!AZ98</f>
        <v xml:space="preserve"> </v>
      </c>
      <c r="W98" s="109" t="str">
        <f>N.SEMISTER!BF98</f>
        <v xml:space="preserve"> </v>
      </c>
      <c r="X98" s="109" t="str">
        <f>N.SEMISTER!BL98</f>
        <v xml:space="preserve"> </v>
      </c>
      <c r="Y98" s="109" t="str">
        <f>N.SEMISTER!BR98</f>
        <v xml:space="preserve"> </v>
      </c>
      <c r="Z98" s="109" t="str">
        <f>N.SEMISTER!BX98</f>
        <v xml:space="preserve"> </v>
      </c>
      <c r="AA98" s="109" t="str">
        <f>N.SEMISTER!CD98</f>
        <v xml:space="preserve"> </v>
      </c>
      <c r="AB98" s="114" t="str">
        <f t="shared" si="15"/>
        <v xml:space="preserve"> </v>
      </c>
      <c r="AC98" s="110" t="str">
        <f>UASBN!U97</f>
        <v xml:space="preserve"> </v>
      </c>
      <c r="AD98" s="110" t="str">
        <f>UASBN!V97</f>
        <v xml:space="preserve"> </v>
      </c>
      <c r="AE98" s="110" t="str">
        <f>UASBN!W97</f>
        <v xml:space="preserve"> </v>
      </c>
      <c r="AF98" s="110" t="str">
        <f>UASBN!X97</f>
        <v xml:space="preserve"> </v>
      </c>
      <c r="AG98" s="110" t="str">
        <f>UASBN!Y97</f>
        <v xml:space="preserve"> </v>
      </c>
      <c r="AH98" s="110" t="str">
        <f>UASBN!Z97</f>
        <v xml:space="preserve"> </v>
      </c>
      <c r="AI98" s="110" t="str">
        <f>UASBN!AA97</f>
        <v xml:space="preserve"> </v>
      </c>
      <c r="AJ98" s="110" t="str">
        <f>UASBN!AB97</f>
        <v xml:space="preserve"> </v>
      </c>
      <c r="AK98" s="110" t="str">
        <f>UASBN!AC97</f>
        <v xml:space="preserve"> </v>
      </c>
      <c r="AL98" s="110" t="str">
        <f>UASBN!AD97</f>
        <v xml:space="preserve"> </v>
      </c>
      <c r="AM98" s="110" t="str">
        <f>UASBN!AE97</f>
        <v xml:space="preserve"> </v>
      </c>
      <c r="AN98" s="110" t="str">
        <f>UASBN!AF97</f>
        <v xml:space="preserve"> </v>
      </c>
      <c r="AO98" s="110" t="str">
        <f>UASBN!AG97</f>
        <v xml:space="preserve"> </v>
      </c>
      <c r="AP98" s="111" t="str">
        <f t="shared" si="19"/>
        <v xml:space="preserve"> </v>
      </c>
      <c r="AQ98" s="115">
        <f t="shared" si="16"/>
        <v>34</v>
      </c>
      <c r="AR98" s="112">
        <f t="shared" si="17"/>
        <v>0</v>
      </c>
      <c r="AS98" s="115">
        <f t="shared" si="18"/>
        <v>34</v>
      </c>
      <c r="AT98" s="75"/>
      <c r="AU98" s="75"/>
    </row>
    <row r="99" spans="1:47" ht="15.75" customHeight="1" x14ac:dyDescent="0.25">
      <c r="A99" s="101">
        <f>BIODATA!A97</f>
        <v>92</v>
      </c>
      <c r="B99" s="102" t="str">
        <f>BIODATA!C97</f>
        <v>9992343411</v>
      </c>
      <c r="C99" s="103" t="str">
        <f>BIODATA!D97</f>
        <v>021010925</v>
      </c>
      <c r="D99" s="104" t="str">
        <f>BIODATA!E97</f>
        <v xml:space="preserve"> VINA NOPRIANTY</v>
      </c>
      <c r="E99" s="105" t="str">
        <f>BIODATA!G97</f>
        <v>Akuntansi</v>
      </c>
      <c r="F99" s="106">
        <f>'NILAI UN'!E99</f>
        <v>0</v>
      </c>
      <c r="G99" s="106">
        <f>'NILAI UN'!F99</f>
        <v>0</v>
      </c>
      <c r="H99" s="106">
        <f>'NILAI UN'!G99</f>
        <v>0</v>
      </c>
      <c r="I99" s="106">
        <f>'NILAI UN'!H99</f>
        <v>0</v>
      </c>
      <c r="J99" s="107">
        <f t="shared" si="10"/>
        <v>0</v>
      </c>
      <c r="K99" s="113" t="str">
        <f t="shared" si="11"/>
        <v>Kurang</v>
      </c>
      <c r="L99" s="113" t="str">
        <f t="shared" si="12"/>
        <v>Kurang</v>
      </c>
      <c r="M99" s="113" t="str">
        <f t="shared" si="13"/>
        <v>Kurang</v>
      </c>
      <c r="N99" s="113" t="str">
        <f t="shared" si="14"/>
        <v>Kurang</v>
      </c>
      <c r="O99" s="109" t="str">
        <f>N.SEMISTER!J99</f>
        <v xml:space="preserve"> </v>
      </c>
      <c r="P99" s="109" t="str">
        <f>N.SEMISTER!P99</f>
        <v xml:space="preserve"> </v>
      </c>
      <c r="Q99" s="109" t="str">
        <f>N.SEMISTER!V99</f>
        <v xml:space="preserve"> </v>
      </c>
      <c r="R99" s="109" t="str">
        <f>N.SEMISTER!AB99</f>
        <v xml:space="preserve"> </v>
      </c>
      <c r="S99" s="109" t="str">
        <f>N.SEMISTER!AH99</f>
        <v xml:space="preserve"> </v>
      </c>
      <c r="T99" s="109" t="str">
        <f>N.SEMISTER!AN99</f>
        <v xml:space="preserve"> </v>
      </c>
      <c r="U99" s="109" t="str">
        <f>N.SEMISTER!AT99</f>
        <v xml:space="preserve"> </v>
      </c>
      <c r="V99" s="109" t="str">
        <f>N.SEMISTER!AZ99</f>
        <v xml:space="preserve"> </v>
      </c>
      <c r="W99" s="109" t="str">
        <f>N.SEMISTER!BF99</f>
        <v xml:space="preserve"> </v>
      </c>
      <c r="X99" s="109" t="str">
        <f>N.SEMISTER!BL99</f>
        <v xml:space="preserve"> </v>
      </c>
      <c r="Y99" s="109" t="str">
        <f>N.SEMISTER!BR99</f>
        <v xml:space="preserve"> </v>
      </c>
      <c r="Z99" s="109" t="str">
        <f>N.SEMISTER!BX99</f>
        <v xml:space="preserve"> </v>
      </c>
      <c r="AA99" s="109" t="str">
        <f>N.SEMISTER!CD99</f>
        <v xml:space="preserve"> </v>
      </c>
      <c r="AB99" s="114" t="str">
        <f t="shared" si="15"/>
        <v xml:space="preserve"> </v>
      </c>
      <c r="AC99" s="110" t="str">
        <f>UASBN!U98</f>
        <v xml:space="preserve"> </v>
      </c>
      <c r="AD99" s="110" t="str">
        <f>UASBN!V98</f>
        <v xml:space="preserve"> </v>
      </c>
      <c r="AE99" s="110" t="str">
        <f>UASBN!W98</f>
        <v xml:space="preserve"> </v>
      </c>
      <c r="AF99" s="110" t="str">
        <f>UASBN!X98</f>
        <v xml:space="preserve"> </v>
      </c>
      <c r="AG99" s="110" t="str">
        <f>UASBN!Y98</f>
        <v xml:space="preserve"> </v>
      </c>
      <c r="AH99" s="110" t="str">
        <f>UASBN!Z98</f>
        <v xml:space="preserve"> </v>
      </c>
      <c r="AI99" s="110" t="str">
        <f>UASBN!AA98</f>
        <v xml:space="preserve"> </v>
      </c>
      <c r="AJ99" s="110" t="str">
        <f>UASBN!AB98</f>
        <v xml:space="preserve"> </v>
      </c>
      <c r="AK99" s="110" t="str">
        <f>UASBN!AC98</f>
        <v xml:space="preserve"> </v>
      </c>
      <c r="AL99" s="110" t="str">
        <f>UASBN!AD98</f>
        <v xml:space="preserve"> </v>
      </c>
      <c r="AM99" s="110" t="str">
        <f>UASBN!AE98</f>
        <v xml:space="preserve"> </v>
      </c>
      <c r="AN99" s="110" t="str">
        <f>UASBN!AF98</f>
        <v xml:space="preserve"> </v>
      </c>
      <c r="AO99" s="110" t="str">
        <f>UASBN!AG98</f>
        <v xml:space="preserve"> </v>
      </c>
      <c r="AP99" s="111" t="str">
        <f t="shared" si="19"/>
        <v xml:space="preserve"> </v>
      </c>
      <c r="AQ99" s="115">
        <f t="shared" si="16"/>
        <v>34</v>
      </c>
      <c r="AR99" s="112">
        <f t="shared" si="17"/>
        <v>0</v>
      </c>
      <c r="AS99" s="115">
        <f t="shared" si="18"/>
        <v>34</v>
      </c>
      <c r="AT99" s="75"/>
      <c r="AU99" s="75"/>
    </row>
    <row r="100" spans="1:47" ht="15.75" customHeight="1" x14ac:dyDescent="0.25">
      <c r="A100" s="101">
        <f>BIODATA!A98</f>
        <v>93</v>
      </c>
      <c r="B100" s="102" t="str">
        <f>BIODATA!C98</f>
        <v>9999054615</v>
      </c>
      <c r="C100" s="103" t="str">
        <f>BIODATA!D98</f>
        <v>021010934</v>
      </c>
      <c r="D100" s="104" t="str">
        <f>BIODATA!E98</f>
        <v xml:space="preserve"> WIWIK ULANDARI</v>
      </c>
      <c r="E100" s="105" t="str">
        <f>BIODATA!G98</f>
        <v>Akuntansi</v>
      </c>
      <c r="F100" s="106">
        <f>'NILAI UN'!E100</f>
        <v>52</v>
      </c>
      <c r="G100" s="106">
        <f>'NILAI UN'!F100</f>
        <v>46</v>
      </c>
      <c r="H100" s="106">
        <f>'NILAI UN'!G100</f>
        <v>20</v>
      </c>
      <c r="I100" s="106">
        <f>'NILAI UN'!H100</f>
        <v>57.5</v>
      </c>
      <c r="J100" s="107">
        <f t="shared" si="10"/>
        <v>175.5</v>
      </c>
      <c r="K100" s="113" t="str">
        <f t="shared" si="11"/>
        <v>Kurang</v>
      </c>
      <c r="L100" s="113" t="str">
        <f t="shared" si="12"/>
        <v>Kurang</v>
      </c>
      <c r="M100" s="113" t="str">
        <f t="shared" si="13"/>
        <v>Kurang</v>
      </c>
      <c r="N100" s="113" t="str">
        <f t="shared" si="14"/>
        <v>Cukup</v>
      </c>
      <c r="O100" s="109" t="str">
        <f>N.SEMISTER!J100</f>
        <v xml:space="preserve"> </v>
      </c>
      <c r="P100" s="109" t="str">
        <f>N.SEMISTER!P100</f>
        <v xml:space="preserve"> </v>
      </c>
      <c r="Q100" s="109" t="str">
        <f>N.SEMISTER!V100</f>
        <v xml:space="preserve"> </v>
      </c>
      <c r="R100" s="109" t="str">
        <f>N.SEMISTER!AB100</f>
        <v xml:space="preserve"> </v>
      </c>
      <c r="S100" s="109" t="str">
        <f>N.SEMISTER!AH100</f>
        <v xml:space="preserve"> </v>
      </c>
      <c r="T100" s="109" t="str">
        <f>N.SEMISTER!AN100</f>
        <v xml:space="preserve"> </v>
      </c>
      <c r="U100" s="109" t="str">
        <f>N.SEMISTER!AT100</f>
        <v xml:space="preserve"> </v>
      </c>
      <c r="V100" s="109" t="str">
        <f>N.SEMISTER!AZ100</f>
        <v xml:space="preserve"> </v>
      </c>
      <c r="W100" s="109" t="str">
        <f>N.SEMISTER!BF100</f>
        <v xml:space="preserve"> </v>
      </c>
      <c r="X100" s="109" t="str">
        <f>N.SEMISTER!BL100</f>
        <v xml:space="preserve"> </v>
      </c>
      <c r="Y100" s="109" t="str">
        <f>N.SEMISTER!BR100</f>
        <v xml:space="preserve"> </v>
      </c>
      <c r="Z100" s="109" t="str">
        <f>N.SEMISTER!BX100</f>
        <v xml:space="preserve"> </v>
      </c>
      <c r="AA100" s="109" t="str">
        <f>N.SEMISTER!CD100</f>
        <v xml:space="preserve"> </v>
      </c>
      <c r="AB100" s="114" t="str">
        <f t="shared" si="15"/>
        <v xml:space="preserve"> </v>
      </c>
      <c r="AC100" s="110" t="str">
        <f>UASBN!U99</f>
        <v xml:space="preserve"> </v>
      </c>
      <c r="AD100" s="110" t="str">
        <f>UASBN!V99</f>
        <v xml:space="preserve"> </v>
      </c>
      <c r="AE100" s="110" t="str">
        <f>UASBN!W99</f>
        <v xml:space="preserve"> </v>
      </c>
      <c r="AF100" s="110" t="str">
        <f>UASBN!X99</f>
        <v xml:space="preserve"> </v>
      </c>
      <c r="AG100" s="110" t="str">
        <f>UASBN!Y99</f>
        <v xml:space="preserve"> </v>
      </c>
      <c r="AH100" s="110" t="str">
        <f>UASBN!Z99</f>
        <v xml:space="preserve"> </v>
      </c>
      <c r="AI100" s="110" t="str">
        <f>UASBN!AA99</f>
        <v xml:space="preserve"> </v>
      </c>
      <c r="AJ100" s="110" t="str">
        <f>UASBN!AB99</f>
        <v xml:space="preserve"> </v>
      </c>
      <c r="AK100" s="110" t="str">
        <f>UASBN!AC99</f>
        <v xml:space="preserve"> </v>
      </c>
      <c r="AL100" s="110" t="str">
        <f>UASBN!AD99</f>
        <v xml:space="preserve"> </v>
      </c>
      <c r="AM100" s="110" t="str">
        <f>UASBN!AE99</f>
        <v xml:space="preserve"> </v>
      </c>
      <c r="AN100" s="110" t="str">
        <f>UASBN!AF99</f>
        <v xml:space="preserve"> </v>
      </c>
      <c r="AO100" s="110" t="str">
        <f>UASBN!AG99</f>
        <v xml:space="preserve"> </v>
      </c>
      <c r="AP100" s="111" t="str">
        <f t="shared" si="19"/>
        <v xml:space="preserve"> </v>
      </c>
      <c r="AQ100" s="115">
        <f t="shared" si="16"/>
        <v>15</v>
      </c>
      <c r="AR100" s="112">
        <f t="shared" si="17"/>
        <v>175.5</v>
      </c>
      <c r="AS100" s="115">
        <f t="shared" si="18"/>
        <v>16</v>
      </c>
      <c r="AT100" s="75"/>
      <c r="AU100" s="75"/>
    </row>
    <row r="101" spans="1:47" ht="15.75" customHeight="1" x14ac:dyDescent="0.25">
      <c r="A101" s="101">
        <f>BIODATA!A99</f>
        <v>94</v>
      </c>
      <c r="B101" s="102" t="str">
        <f>BIODATA!C99</f>
        <v>0009686989</v>
      </c>
      <c r="C101" s="103" t="str">
        <f>BIODATA!D99</f>
        <v>021010943</v>
      </c>
      <c r="D101" s="104" t="str">
        <f>BIODATA!E99</f>
        <v xml:space="preserve"> YOLA SEPTA AFIOLA</v>
      </c>
      <c r="E101" s="105" t="str">
        <f>BIODATA!G99</f>
        <v>Akuntansi</v>
      </c>
      <c r="F101" s="106">
        <f>'NILAI UN'!E101</f>
        <v>64</v>
      </c>
      <c r="G101" s="106">
        <f>'NILAI UN'!F101</f>
        <v>28</v>
      </c>
      <c r="H101" s="106">
        <f>'NILAI UN'!G101</f>
        <v>35</v>
      </c>
      <c r="I101" s="106">
        <f>'NILAI UN'!H101</f>
        <v>57.5</v>
      </c>
      <c r="J101" s="107">
        <f t="shared" si="10"/>
        <v>184.5</v>
      </c>
      <c r="K101" s="113" t="str">
        <f t="shared" si="11"/>
        <v>Cukup</v>
      </c>
      <c r="L101" s="113" t="str">
        <f t="shared" si="12"/>
        <v>Kurang</v>
      </c>
      <c r="M101" s="113" t="str">
        <f t="shared" si="13"/>
        <v>Kurang</v>
      </c>
      <c r="N101" s="113" t="str">
        <f t="shared" si="14"/>
        <v>Cukup</v>
      </c>
      <c r="O101" s="109" t="str">
        <f>N.SEMISTER!J101</f>
        <v xml:space="preserve"> </v>
      </c>
      <c r="P101" s="109" t="str">
        <f>N.SEMISTER!P101</f>
        <v xml:space="preserve"> </v>
      </c>
      <c r="Q101" s="109" t="str">
        <f>N.SEMISTER!V101</f>
        <v xml:space="preserve"> </v>
      </c>
      <c r="R101" s="109" t="str">
        <f>N.SEMISTER!AB101</f>
        <v xml:space="preserve"> </v>
      </c>
      <c r="S101" s="109" t="str">
        <f>N.SEMISTER!AH101</f>
        <v xml:space="preserve"> </v>
      </c>
      <c r="T101" s="109" t="str">
        <f>N.SEMISTER!AN101</f>
        <v xml:space="preserve"> </v>
      </c>
      <c r="U101" s="109" t="str">
        <f>N.SEMISTER!AT101</f>
        <v xml:space="preserve"> </v>
      </c>
      <c r="V101" s="109" t="str">
        <f>N.SEMISTER!AZ101</f>
        <v xml:space="preserve"> </v>
      </c>
      <c r="W101" s="109" t="str">
        <f>N.SEMISTER!BF101</f>
        <v xml:space="preserve"> </v>
      </c>
      <c r="X101" s="109" t="str">
        <f>N.SEMISTER!BL101</f>
        <v xml:space="preserve"> </v>
      </c>
      <c r="Y101" s="109" t="str">
        <f>N.SEMISTER!BR101</f>
        <v xml:space="preserve"> </v>
      </c>
      <c r="Z101" s="109" t="str">
        <f>N.SEMISTER!BX101</f>
        <v xml:space="preserve"> </v>
      </c>
      <c r="AA101" s="109" t="str">
        <f>N.SEMISTER!CD101</f>
        <v xml:space="preserve"> </v>
      </c>
      <c r="AB101" s="114" t="str">
        <f t="shared" si="15"/>
        <v xml:space="preserve"> </v>
      </c>
      <c r="AC101" s="110" t="str">
        <f>UASBN!U100</f>
        <v xml:space="preserve"> </v>
      </c>
      <c r="AD101" s="110" t="str">
        <f>UASBN!V100</f>
        <v xml:space="preserve"> </v>
      </c>
      <c r="AE101" s="110" t="str">
        <f>UASBN!W100</f>
        <v xml:space="preserve"> </v>
      </c>
      <c r="AF101" s="110" t="str">
        <f>UASBN!X100</f>
        <v xml:space="preserve"> </v>
      </c>
      <c r="AG101" s="110" t="str">
        <f>UASBN!Y100</f>
        <v xml:space="preserve"> </v>
      </c>
      <c r="AH101" s="110" t="str">
        <f>UASBN!Z100</f>
        <v xml:space="preserve"> </v>
      </c>
      <c r="AI101" s="110" t="str">
        <f>UASBN!AA100</f>
        <v xml:space="preserve"> </v>
      </c>
      <c r="AJ101" s="110" t="str">
        <f>UASBN!AB100</f>
        <v xml:space="preserve"> </v>
      </c>
      <c r="AK101" s="110" t="str">
        <f>UASBN!AC100</f>
        <v xml:space="preserve"> </v>
      </c>
      <c r="AL101" s="110" t="str">
        <f>UASBN!AD100</f>
        <v xml:space="preserve"> </v>
      </c>
      <c r="AM101" s="110" t="str">
        <f>UASBN!AE100</f>
        <v xml:space="preserve"> </v>
      </c>
      <c r="AN101" s="110" t="str">
        <f>UASBN!AF100</f>
        <v xml:space="preserve"> </v>
      </c>
      <c r="AO101" s="110" t="str">
        <f>UASBN!AG100</f>
        <v xml:space="preserve"> </v>
      </c>
      <c r="AP101" s="111" t="str">
        <f t="shared" si="19"/>
        <v xml:space="preserve"> </v>
      </c>
      <c r="AQ101" s="115">
        <f t="shared" si="16"/>
        <v>10</v>
      </c>
      <c r="AR101" s="112">
        <f t="shared" si="17"/>
        <v>184.5</v>
      </c>
      <c r="AS101" s="115">
        <f t="shared" si="18"/>
        <v>11</v>
      </c>
      <c r="AT101" s="75"/>
      <c r="AU101" s="75"/>
    </row>
    <row r="102" spans="1:47" ht="15.75" customHeight="1" x14ac:dyDescent="0.25">
      <c r="A102" s="101">
        <f>BIODATA!A100</f>
        <v>95</v>
      </c>
      <c r="B102" s="102" t="str">
        <f>BIODATA!C100</f>
        <v>0007129222</v>
      </c>
      <c r="C102" s="103" t="str">
        <f>BIODATA!D100</f>
        <v>021010952</v>
      </c>
      <c r="D102" s="104" t="str">
        <f>BIODATA!E100</f>
        <v xml:space="preserve"> YULIA ADISTI</v>
      </c>
      <c r="E102" s="105" t="str">
        <f>BIODATA!G100</f>
        <v>Akuntansi</v>
      </c>
      <c r="F102" s="106">
        <f>'NILAI UN'!E102</f>
        <v>0</v>
      </c>
      <c r="G102" s="106">
        <f>'NILAI UN'!F102</f>
        <v>0</v>
      </c>
      <c r="H102" s="106">
        <f>'NILAI UN'!G102</f>
        <v>0</v>
      </c>
      <c r="I102" s="106">
        <f>'NILAI UN'!H102</f>
        <v>0</v>
      </c>
      <c r="J102" s="107">
        <f t="shared" si="10"/>
        <v>0</v>
      </c>
      <c r="K102" s="113" t="str">
        <f t="shared" si="11"/>
        <v>Kurang</v>
      </c>
      <c r="L102" s="113" t="str">
        <f t="shared" si="12"/>
        <v>Kurang</v>
      </c>
      <c r="M102" s="113" t="str">
        <f t="shared" si="13"/>
        <v>Kurang</v>
      </c>
      <c r="N102" s="113" t="str">
        <f t="shared" si="14"/>
        <v>Kurang</v>
      </c>
      <c r="O102" s="109" t="str">
        <f>N.SEMISTER!J102</f>
        <v xml:space="preserve"> </v>
      </c>
      <c r="P102" s="109" t="str">
        <f>N.SEMISTER!P102</f>
        <v xml:space="preserve"> </v>
      </c>
      <c r="Q102" s="109" t="str">
        <f>N.SEMISTER!V102</f>
        <v xml:space="preserve"> </v>
      </c>
      <c r="R102" s="109" t="str">
        <f>N.SEMISTER!AB102</f>
        <v xml:space="preserve"> </v>
      </c>
      <c r="S102" s="109" t="str">
        <f>N.SEMISTER!AH102</f>
        <v xml:space="preserve"> </v>
      </c>
      <c r="T102" s="109" t="str">
        <f>N.SEMISTER!AN102</f>
        <v xml:space="preserve"> </v>
      </c>
      <c r="U102" s="109" t="str">
        <f>N.SEMISTER!AT102</f>
        <v xml:space="preserve"> </v>
      </c>
      <c r="V102" s="109" t="str">
        <f>N.SEMISTER!AZ102</f>
        <v xml:space="preserve"> </v>
      </c>
      <c r="W102" s="109" t="str">
        <f>N.SEMISTER!BF102</f>
        <v xml:space="preserve"> </v>
      </c>
      <c r="X102" s="109" t="str">
        <f>N.SEMISTER!BL102</f>
        <v xml:space="preserve"> </v>
      </c>
      <c r="Y102" s="109" t="str">
        <f>N.SEMISTER!BR102</f>
        <v xml:space="preserve"> </v>
      </c>
      <c r="Z102" s="109" t="str">
        <f>N.SEMISTER!BX102</f>
        <v xml:space="preserve"> </v>
      </c>
      <c r="AA102" s="109" t="str">
        <f>N.SEMISTER!CD102</f>
        <v xml:space="preserve"> </v>
      </c>
      <c r="AB102" s="114" t="str">
        <f t="shared" si="15"/>
        <v xml:space="preserve"> </v>
      </c>
      <c r="AC102" s="110" t="str">
        <f>UASBN!U101</f>
        <v xml:space="preserve"> </v>
      </c>
      <c r="AD102" s="110" t="str">
        <f>UASBN!V101</f>
        <v xml:space="preserve"> </v>
      </c>
      <c r="AE102" s="110" t="str">
        <f>UASBN!W101</f>
        <v xml:space="preserve"> </v>
      </c>
      <c r="AF102" s="110" t="str">
        <f>UASBN!X101</f>
        <v xml:space="preserve"> </v>
      </c>
      <c r="AG102" s="110" t="str">
        <f>UASBN!Y101</f>
        <v xml:space="preserve"> </v>
      </c>
      <c r="AH102" s="110" t="str">
        <f>UASBN!Z101</f>
        <v xml:space="preserve"> </v>
      </c>
      <c r="AI102" s="110" t="str">
        <f>UASBN!AA101</f>
        <v xml:space="preserve"> </v>
      </c>
      <c r="AJ102" s="110" t="str">
        <f>UASBN!AB101</f>
        <v xml:space="preserve"> </v>
      </c>
      <c r="AK102" s="110" t="str">
        <f>UASBN!AC101</f>
        <v xml:space="preserve"> </v>
      </c>
      <c r="AL102" s="110" t="str">
        <f>UASBN!AD101</f>
        <v xml:space="preserve"> </v>
      </c>
      <c r="AM102" s="110" t="str">
        <f>UASBN!AE101</f>
        <v xml:space="preserve"> </v>
      </c>
      <c r="AN102" s="110" t="str">
        <f>UASBN!AF101</f>
        <v xml:space="preserve"> </v>
      </c>
      <c r="AO102" s="110" t="str">
        <f>UASBN!AG101</f>
        <v xml:space="preserve"> </v>
      </c>
      <c r="AP102" s="111" t="str">
        <f t="shared" si="19"/>
        <v xml:space="preserve"> </v>
      </c>
      <c r="AQ102" s="115">
        <f t="shared" si="16"/>
        <v>34</v>
      </c>
      <c r="AR102" s="112">
        <f t="shared" si="17"/>
        <v>0</v>
      </c>
      <c r="AS102" s="115">
        <f t="shared" si="18"/>
        <v>34</v>
      </c>
      <c r="AT102" s="75"/>
      <c r="AU102" s="75"/>
    </row>
    <row r="103" spans="1:47" ht="15.75" customHeight="1" x14ac:dyDescent="0.25">
      <c r="A103" s="101">
        <f>BIODATA!A101</f>
        <v>96</v>
      </c>
      <c r="B103" s="102" t="str">
        <f>BIODATA!C101</f>
        <v>0005175506</v>
      </c>
      <c r="C103" s="103" t="str">
        <f>BIODATA!D101</f>
        <v>021010969</v>
      </c>
      <c r="D103" s="104" t="str">
        <f>BIODATA!E101</f>
        <v xml:space="preserve"> ADE NURSALIM</v>
      </c>
      <c r="E103" s="105" t="str">
        <f>BIODATA!G101</f>
        <v>Akuntansi</v>
      </c>
      <c r="F103" s="106">
        <f>'NILAI UN'!E103</f>
        <v>0</v>
      </c>
      <c r="G103" s="106">
        <f>'NILAI UN'!F103</f>
        <v>0</v>
      </c>
      <c r="H103" s="106">
        <f>'NILAI UN'!G103</f>
        <v>0</v>
      </c>
      <c r="I103" s="106">
        <f>'NILAI UN'!H103</f>
        <v>0</v>
      </c>
      <c r="J103" s="107">
        <f t="shared" si="10"/>
        <v>0</v>
      </c>
      <c r="K103" s="113" t="str">
        <f t="shared" si="11"/>
        <v>Kurang</v>
      </c>
      <c r="L103" s="113" t="str">
        <f t="shared" si="12"/>
        <v>Kurang</v>
      </c>
      <c r="M103" s="113" t="str">
        <f t="shared" si="13"/>
        <v>Kurang</v>
      </c>
      <c r="N103" s="113" t="str">
        <f t="shared" si="14"/>
        <v>Kurang</v>
      </c>
      <c r="O103" s="109" t="str">
        <f>N.SEMISTER!J103</f>
        <v xml:space="preserve"> </v>
      </c>
      <c r="P103" s="109" t="str">
        <f>N.SEMISTER!P103</f>
        <v xml:space="preserve"> </v>
      </c>
      <c r="Q103" s="109" t="str">
        <f>N.SEMISTER!V103</f>
        <v xml:space="preserve"> </v>
      </c>
      <c r="R103" s="109" t="str">
        <f>N.SEMISTER!AB103</f>
        <v xml:space="preserve"> </v>
      </c>
      <c r="S103" s="109" t="str">
        <f>N.SEMISTER!AH103</f>
        <v xml:space="preserve"> </v>
      </c>
      <c r="T103" s="109" t="str">
        <f>N.SEMISTER!AN103</f>
        <v xml:space="preserve"> </v>
      </c>
      <c r="U103" s="109" t="str">
        <f>N.SEMISTER!AT103</f>
        <v xml:space="preserve"> </v>
      </c>
      <c r="V103" s="109" t="str">
        <f>N.SEMISTER!AZ103</f>
        <v xml:space="preserve"> </v>
      </c>
      <c r="W103" s="109" t="str">
        <f>N.SEMISTER!BF103</f>
        <v xml:space="preserve"> </v>
      </c>
      <c r="X103" s="109" t="str">
        <f>N.SEMISTER!BL103</f>
        <v xml:space="preserve"> </v>
      </c>
      <c r="Y103" s="109" t="str">
        <f>N.SEMISTER!BR103</f>
        <v xml:space="preserve"> </v>
      </c>
      <c r="Z103" s="109" t="str">
        <f>N.SEMISTER!BX103</f>
        <v xml:space="preserve"> </v>
      </c>
      <c r="AA103" s="109" t="str">
        <f>N.SEMISTER!CD103</f>
        <v xml:space="preserve"> </v>
      </c>
      <c r="AB103" s="114" t="str">
        <f t="shared" si="15"/>
        <v xml:space="preserve"> </v>
      </c>
      <c r="AC103" s="110" t="str">
        <f>UASBN!U102</f>
        <v xml:space="preserve"> </v>
      </c>
      <c r="AD103" s="110" t="str">
        <f>UASBN!V102</f>
        <v xml:space="preserve"> </v>
      </c>
      <c r="AE103" s="110" t="str">
        <f>UASBN!W102</f>
        <v xml:space="preserve"> </v>
      </c>
      <c r="AF103" s="110" t="str">
        <f>UASBN!X102</f>
        <v xml:space="preserve"> </v>
      </c>
      <c r="AG103" s="110" t="str">
        <f>UASBN!Y102</f>
        <v xml:space="preserve"> </v>
      </c>
      <c r="AH103" s="110" t="str">
        <f>UASBN!Z102</f>
        <v xml:space="preserve"> </v>
      </c>
      <c r="AI103" s="110" t="str">
        <f>UASBN!AA102</f>
        <v xml:space="preserve"> </v>
      </c>
      <c r="AJ103" s="110" t="str">
        <f>UASBN!AB102</f>
        <v xml:space="preserve"> </v>
      </c>
      <c r="AK103" s="110" t="str">
        <f>UASBN!AC102</f>
        <v xml:space="preserve"> </v>
      </c>
      <c r="AL103" s="110" t="str">
        <f>UASBN!AD102</f>
        <v xml:space="preserve"> </v>
      </c>
      <c r="AM103" s="110" t="str">
        <f>UASBN!AE102</f>
        <v xml:space="preserve"> </v>
      </c>
      <c r="AN103" s="110" t="str">
        <f>UASBN!AF102</f>
        <v xml:space="preserve"> </v>
      </c>
      <c r="AO103" s="110" t="str">
        <f>UASBN!AG102</f>
        <v xml:space="preserve"> </v>
      </c>
      <c r="AP103" s="111" t="str">
        <f t="shared" si="19"/>
        <v xml:space="preserve"> </v>
      </c>
      <c r="AQ103" s="115">
        <f t="shared" si="16"/>
        <v>34</v>
      </c>
      <c r="AR103" s="112">
        <f t="shared" si="17"/>
        <v>0</v>
      </c>
      <c r="AS103" s="115">
        <f t="shared" si="18"/>
        <v>34</v>
      </c>
      <c r="AT103" s="75"/>
      <c r="AU103" s="75"/>
    </row>
    <row r="104" spans="1:47" ht="15.75" customHeight="1" x14ac:dyDescent="0.25">
      <c r="A104" s="101">
        <f>BIODATA!A102</f>
        <v>97</v>
      </c>
      <c r="B104" s="102" t="str">
        <f>BIODATA!C102</f>
        <v>9996517351</v>
      </c>
      <c r="C104" s="103" t="str">
        <f>BIODATA!D102</f>
        <v>021010978</v>
      </c>
      <c r="D104" s="104" t="str">
        <f>BIODATA!E102</f>
        <v xml:space="preserve"> AHMAD SYAHABUDDIN WALLIYAA</v>
      </c>
      <c r="E104" s="105" t="str">
        <f>BIODATA!G102</f>
        <v>Akuntansi</v>
      </c>
      <c r="F104" s="106">
        <f>'NILAI UN'!E104</f>
        <v>0</v>
      </c>
      <c r="G104" s="106">
        <f>'NILAI UN'!F104</f>
        <v>0</v>
      </c>
      <c r="H104" s="106">
        <f>'NILAI UN'!G104</f>
        <v>0</v>
      </c>
      <c r="I104" s="106">
        <f>'NILAI UN'!H104</f>
        <v>0</v>
      </c>
      <c r="J104" s="107">
        <f t="shared" si="10"/>
        <v>0</v>
      </c>
      <c r="K104" s="113" t="str">
        <f t="shared" si="11"/>
        <v>Kurang</v>
      </c>
      <c r="L104" s="113" t="str">
        <f t="shared" si="12"/>
        <v>Kurang</v>
      </c>
      <c r="M104" s="113" t="str">
        <f t="shared" si="13"/>
        <v>Kurang</v>
      </c>
      <c r="N104" s="113" t="str">
        <f t="shared" si="14"/>
        <v>Kurang</v>
      </c>
      <c r="O104" s="109" t="str">
        <f>N.SEMISTER!J104</f>
        <v xml:space="preserve"> </v>
      </c>
      <c r="P104" s="109" t="str">
        <f>N.SEMISTER!P104</f>
        <v xml:space="preserve"> </v>
      </c>
      <c r="Q104" s="109" t="str">
        <f>N.SEMISTER!V104</f>
        <v xml:space="preserve"> </v>
      </c>
      <c r="R104" s="109" t="str">
        <f>N.SEMISTER!AB104</f>
        <v xml:space="preserve"> </v>
      </c>
      <c r="S104" s="109" t="str">
        <f>N.SEMISTER!AH104</f>
        <v xml:space="preserve"> </v>
      </c>
      <c r="T104" s="109" t="str">
        <f>N.SEMISTER!AN104</f>
        <v xml:space="preserve"> </v>
      </c>
      <c r="U104" s="109" t="str">
        <f>N.SEMISTER!AT104</f>
        <v xml:space="preserve"> </v>
      </c>
      <c r="V104" s="109" t="str">
        <f>N.SEMISTER!AZ104</f>
        <v xml:space="preserve"> </v>
      </c>
      <c r="W104" s="109" t="str">
        <f>N.SEMISTER!BF104</f>
        <v xml:space="preserve"> </v>
      </c>
      <c r="X104" s="109" t="str">
        <f>N.SEMISTER!BL104</f>
        <v xml:space="preserve"> </v>
      </c>
      <c r="Y104" s="109" t="str">
        <f>N.SEMISTER!BR104</f>
        <v xml:space="preserve"> </v>
      </c>
      <c r="Z104" s="109" t="str">
        <f>N.SEMISTER!BX104</f>
        <v xml:space="preserve"> </v>
      </c>
      <c r="AA104" s="109" t="str">
        <f>N.SEMISTER!CD104</f>
        <v xml:space="preserve"> </v>
      </c>
      <c r="AB104" s="114" t="str">
        <f t="shared" si="15"/>
        <v xml:space="preserve"> </v>
      </c>
      <c r="AC104" s="110" t="str">
        <f>UASBN!U103</f>
        <v xml:space="preserve"> </v>
      </c>
      <c r="AD104" s="110" t="str">
        <f>UASBN!V103</f>
        <v xml:space="preserve"> </v>
      </c>
      <c r="AE104" s="110" t="str">
        <f>UASBN!W103</f>
        <v xml:space="preserve"> </v>
      </c>
      <c r="AF104" s="110" t="str">
        <f>UASBN!X103</f>
        <v xml:space="preserve"> </v>
      </c>
      <c r="AG104" s="110" t="str">
        <f>UASBN!Y103</f>
        <v xml:space="preserve"> </v>
      </c>
      <c r="AH104" s="110" t="str">
        <f>UASBN!Z103</f>
        <v xml:space="preserve"> </v>
      </c>
      <c r="AI104" s="110" t="str">
        <f>UASBN!AA103</f>
        <v xml:space="preserve"> </v>
      </c>
      <c r="AJ104" s="110" t="str">
        <f>UASBN!AB103</f>
        <v xml:space="preserve"> </v>
      </c>
      <c r="AK104" s="110" t="str">
        <f>UASBN!AC103</f>
        <v xml:space="preserve"> </v>
      </c>
      <c r="AL104" s="110" t="str">
        <f>UASBN!AD103</f>
        <v xml:space="preserve"> </v>
      </c>
      <c r="AM104" s="110" t="str">
        <f>UASBN!AE103</f>
        <v xml:space="preserve"> </v>
      </c>
      <c r="AN104" s="110" t="str">
        <f>UASBN!AF103</f>
        <v xml:space="preserve"> </v>
      </c>
      <c r="AO104" s="110" t="str">
        <f>UASBN!AG103</f>
        <v xml:space="preserve"> </v>
      </c>
      <c r="AP104" s="111" t="str">
        <f t="shared" si="19"/>
        <v xml:space="preserve"> </v>
      </c>
      <c r="AQ104" s="115">
        <f t="shared" si="16"/>
        <v>34</v>
      </c>
      <c r="AR104" s="112">
        <f t="shared" si="17"/>
        <v>0</v>
      </c>
      <c r="AS104" s="115">
        <f t="shared" si="18"/>
        <v>34</v>
      </c>
      <c r="AT104" s="75"/>
      <c r="AU104" s="75"/>
    </row>
    <row r="105" spans="1:47" ht="15.75" customHeight="1" x14ac:dyDescent="0.25">
      <c r="A105" s="101">
        <f>BIODATA!A103</f>
        <v>98</v>
      </c>
      <c r="B105" s="102" t="str">
        <f>BIODATA!C103</f>
        <v>0008361428</v>
      </c>
      <c r="C105" s="103" t="str">
        <f>BIODATA!D103</f>
        <v>021010987</v>
      </c>
      <c r="D105" s="104" t="str">
        <f>BIODATA!E103</f>
        <v xml:space="preserve"> ARISKA GUNAWAN</v>
      </c>
      <c r="E105" s="105" t="str">
        <f>BIODATA!G103</f>
        <v>Akuntansi</v>
      </c>
      <c r="F105" s="106">
        <f>'NILAI UN'!E105</f>
        <v>0</v>
      </c>
      <c r="G105" s="106">
        <f>'NILAI UN'!F105</f>
        <v>0</v>
      </c>
      <c r="H105" s="106">
        <f>'NILAI UN'!G105</f>
        <v>0</v>
      </c>
      <c r="I105" s="106">
        <f>'NILAI UN'!H105</f>
        <v>0</v>
      </c>
      <c r="J105" s="107">
        <f t="shared" si="10"/>
        <v>0</v>
      </c>
      <c r="K105" s="113" t="str">
        <f t="shared" si="11"/>
        <v>Kurang</v>
      </c>
      <c r="L105" s="113" t="str">
        <f t="shared" si="12"/>
        <v>Kurang</v>
      </c>
      <c r="M105" s="113" t="str">
        <f t="shared" si="13"/>
        <v>Kurang</v>
      </c>
      <c r="N105" s="113" t="str">
        <f t="shared" si="14"/>
        <v>Kurang</v>
      </c>
      <c r="O105" s="109" t="str">
        <f>N.SEMISTER!J105</f>
        <v xml:space="preserve"> </v>
      </c>
      <c r="P105" s="109" t="str">
        <f>N.SEMISTER!P105</f>
        <v xml:space="preserve"> </v>
      </c>
      <c r="Q105" s="109" t="str">
        <f>N.SEMISTER!V105</f>
        <v xml:space="preserve"> </v>
      </c>
      <c r="R105" s="109" t="str">
        <f>N.SEMISTER!AB105</f>
        <v xml:space="preserve"> </v>
      </c>
      <c r="S105" s="109" t="str">
        <f>N.SEMISTER!AH105</f>
        <v xml:space="preserve"> </v>
      </c>
      <c r="T105" s="109" t="str">
        <f>N.SEMISTER!AN105</f>
        <v xml:space="preserve"> </v>
      </c>
      <c r="U105" s="109" t="str">
        <f>N.SEMISTER!AT105</f>
        <v xml:space="preserve"> </v>
      </c>
      <c r="V105" s="109" t="str">
        <f>N.SEMISTER!AZ105</f>
        <v xml:space="preserve"> </v>
      </c>
      <c r="W105" s="109" t="str">
        <f>N.SEMISTER!BF105</f>
        <v xml:space="preserve"> </v>
      </c>
      <c r="X105" s="109" t="str">
        <f>N.SEMISTER!BL105</f>
        <v xml:space="preserve"> </v>
      </c>
      <c r="Y105" s="109" t="str">
        <f>N.SEMISTER!BR105</f>
        <v xml:space="preserve"> </v>
      </c>
      <c r="Z105" s="109" t="str">
        <f>N.SEMISTER!BX105</f>
        <v xml:space="preserve"> </v>
      </c>
      <c r="AA105" s="109" t="str">
        <f>N.SEMISTER!CD105</f>
        <v xml:space="preserve"> </v>
      </c>
      <c r="AB105" s="114" t="str">
        <f t="shared" si="15"/>
        <v xml:space="preserve"> </v>
      </c>
      <c r="AC105" s="110" t="str">
        <f>UASBN!U104</f>
        <v xml:space="preserve"> </v>
      </c>
      <c r="AD105" s="110" t="str">
        <f>UASBN!V104</f>
        <v xml:space="preserve"> </v>
      </c>
      <c r="AE105" s="110" t="str">
        <f>UASBN!W104</f>
        <v xml:space="preserve"> </v>
      </c>
      <c r="AF105" s="110" t="str">
        <f>UASBN!X104</f>
        <v xml:space="preserve"> </v>
      </c>
      <c r="AG105" s="110" t="str">
        <f>UASBN!Y104</f>
        <v xml:space="preserve"> </v>
      </c>
      <c r="AH105" s="110" t="str">
        <f>UASBN!Z104</f>
        <v xml:space="preserve"> </v>
      </c>
      <c r="AI105" s="110" t="str">
        <f>UASBN!AA104</f>
        <v xml:space="preserve"> </v>
      </c>
      <c r="AJ105" s="110" t="str">
        <f>UASBN!AB104</f>
        <v xml:space="preserve"> </v>
      </c>
      <c r="AK105" s="110" t="str">
        <f>UASBN!AC104</f>
        <v xml:space="preserve"> </v>
      </c>
      <c r="AL105" s="110" t="str">
        <f>UASBN!AD104</f>
        <v xml:space="preserve"> </v>
      </c>
      <c r="AM105" s="110" t="str">
        <f>UASBN!AE104</f>
        <v xml:space="preserve"> </v>
      </c>
      <c r="AN105" s="110" t="str">
        <f>UASBN!AF104</f>
        <v xml:space="preserve"> </v>
      </c>
      <c r="AO105" s="110" t="str">
        <f>UASBN!AG104</f>
        <v xml:space="preserve"> </v>
      </c>
      <c r="AP105" s="111" t="str">
        <f t="shared" si="19"/>
        <v xml:space="preserve"> </v>
      </c>
      <c r="AQ105" s="115">
        <f t="shared" si="16"/>
        <v>34</v>
      </c>
      <c r="AR105" s="112">
        <f t="shared" si="17"/>
        <v>0</v>
      </c>
      <c r="AS105" s="115">
        <f t="shared" si="18"/>
        <v>34</v>
      </c>
      <c r="AT105" s="75"/>
      <c r="AU105" s="75"/>
    </row>
    <row r="106" spans="1:47" ht="15.75" customHeight="1" x14ac:dyDescent="0.25">
      <c r="A106" s="101">
        <f>BIODATA!A104</f>
        <v>99</v>
      </c>
      <c r="B106" s="102" t="str">
        <f>BIODATA!C104</f>
        <v>0006107403</v>
      </c>
      <c r="C106" s="103" t="str">
        <f>BIODATA!D104</f>
        <v>021010996</v>
      </c>
      <c r="D106" s="104" t="str">
        <f>BIODATA!E104</f>
        <v xml:space="preserve"> CLAH NUR SAFITRI</v>
      </c>
      <c r="E106" s="105" t="str">
        <f>BIODATA!G104</f>
        <v>Akuntansi</v>
      </c>
      <c r="F106" s="106">
        <f>'NILAI UN'!E106</f>
        <v>0</v>
      </c>
      <c r="G106" s="106">
        <f>'NILAI UN'!F106</f>
        <v>0</v>
      </c>
      <c r="H106" s="106">
        <f>'NILAI UN'!G106</f>
        <v>0</v>
      </c>
      <c r="I106" s="106">
        <f>'NILAI UN'!H106</f>
        <v>0</v>
      </c>
      <c r="J106" s="107">
        <f t="shared" si="10"/>
        <v>0</v>
      </c>
      <c r="K106" s="113" t="str">
        <f t="shared" si="11"/>
        <v>Kurang</v>
      </c>
      <c r="L106" s="113" t="str">
        <f t="shared" si="12"/>
        <v>Kurang</v>
      </c>
      <c r="M106" s="113" t="str">
        <f t="shared" si="13"/>
        <v>Kurang</v>
      </c>
      <c r="N106" s="113" t="str">
        <f t="shared" si="14"/>
        <v>Kurang</v>
      </c>
      <c r="O106" s="109" t="str">
        <f>N.SEMISTER!J106</f>
        <v xml:space="preserve"> </v>
      </c>
      <c r="P106" s="109" t="str">
        <f>N.SEMISTER!P106</f>
        <v xml:space="preserve"> </v>
      </c>
      <c r="Q106" s="109" t="str">
        <f>N.SEMISTER!V106</f>
        <v xml:space="preserve"> </v>
      </c>
      <c r="R106" s="109" t="str">
        <f>N.SEMISTER!AB106</f>
        <v xml:space="preserve"> </v>
      </c>
      <c r="S106" s="109" t="str">
        <f>N.SEMISTER!AH106</f>
        <v xml:space="preserve"> </v>
      </c>
      <c r="T106" s="109" t="str">
        <f>N.SEMISTER!AN106</f>
        <v xml:space="preserve"> </v>
      </c>
      <c r="U106" s="109" t="str">
        <f>N.SEMISTER!AT106</f>
        <v xml:space="preserve"> </v>
      </c>
      <c r="V106" s="109" t="str">
        <f>N.SEMISTER!AZ106</f>
        <v xml:space="preserve"> </v>
      </c>
      <c r="W106" s="109" t="str">
        <f>N.SEMISTER!BF106</f>
        <v xml:space="preserve"> </v>
      </c>
      <c r="X106" s="109" t="str">
        <f>N.SEMISTER!BL106</f>
        <v xml:space="preserve"> </v>
      </c>
      <c r="Y106" s="109" t="str">
        <f>N.SEMISTER!BR106</f>
        <v xml:space="preserve"> </v>
      </c>
      <c r="Z106" s="109" t="str">
        <f>N.SEMISTER!BX106</f>
        <v xml:space="preserve"> </v>
      </c>
      <c r="AA106" s="109" t="str">
        <f>N.SEMISTER!CD106</f>
        <v xml:space="preserve"> </v>
      </c>
      <c r="AB106" s="114" t="str">
        <f t="shared" si="15"/>
        <v xml:space="preserve"> </v>
      </c>
      <c r="AC106" s="110" t="str">
        <f>UASBN!U105</f>
        <v xml:space="preserve"> </v>
      </c>
      <c r="AD106" s="110" t="str">
        <f>UASBN!V105</f>
        <v xml:space="preserve"> </v>
      </c>
      <c r="AE106" s="110" t="str">
        <f>UASBN!W105</f>
        <v xml:space="preserve"> </v>
      </c>
      <c r="AF106" s="110" t="str">
        <f>UASBN!X105</f>
        <v xml:space="preserve"> </v>
      </c>
      <c r="AG106" s="110" t="str">
        <f>UASBN!Y105</f>
        <v xml:space="preserve"> </v>
      </c>
      <c r="AH106" s="110" t="str">
        <f>UASBN!Z105</f>
        <v xml:space="preserve"> </v>
      </c>
      <c r="AI106" s="110" t="str">
        <f>UASBN!AA105</f>
        <v xml:space="preserve"> </v>
      </c>
      <c r="AJ106" s="110" t="str">
        <f>UASBN!AB105</f>
        <v xml:space="preserve"> </v>
      </c>
      <c r="AK106" s="110" t="str">
        <f>UASBN!AC105</f>
        <v xml:space="preserve"> </v>
      </c>
      <c r="AL106" s="110" t="str">
        <f>UASBN!AD105</f>
        <v xml:space="preserve"> </v>
      </c>
      <c r="AM106" s="110" t="str">
        <f>UASBN!AE105</f>
        <v xml:space="preserve"> </v>
      </c>
      <c r="AN106" s="110" t="str">
        <f>UASBN!AF105</f>
        <v xml:space="preserve"> </v>
      </c>
      <c r="AO106" s="110" t="str">
        <f>UASBN!AG105</f>
        <v xml:space="preserve"> </v>
      </c>
      <c r="AP106" s="111" t="str">
        <f t="shared" si="19"/>
        <v xml:space="preserve"> </v>
      </c>
      <c r="AQ106" s="115">
        <f t="shared" si="16"/>
        <v>34</v>
      </c>
      <c r="AR106" s="112">
        <f t="shared" si="17"/>
        <v>0</v>
      </c>
      <c r="AS106" s="115">
        <f t="shared" si="18"/>
        <v>34</v>
      </c>
      <c r="AT106" s="75"/>
      <c r="AU106" s="75"/>
    </row>
    <row r="107" spans="1:47" ht="15.75" customHeight="1" x14ac:dyDescent="0.25">
      <c r="A107" s="101">
        <f>BIODATA!A105</f>
        <v>100</v>
      </c>
      <c r="B107" s="102" t="str">
        <f>BIODATA!C105</f>
        <v>9984755149</v>
      </c>
      <c r="C107" s="103" t="str">
        <f>BIODATA!D105</f>
        <v>021011005</v>
      </c>
      <c r="D107" s="104" t="str">
        <f>BIODATA!E105</f>
        <v xml:space="preserve"> DEFIKAL</v>
      </c>
      <c r="E107" s="105" t="str">
        <f>BIODATA!G105</f>
        <v>Akuntansi</v>
      </c>
      <c r="F107" s="106">
        <f>'NILAI UN'!E107</f>
        <v>64</v>
      </c>
      <c r="G107" s="106">
        <f>'NILAI UN'!F107</f>
        <v>56</v>
      </c>
      <c r="H107" s="106">
        <f>'NILAI UN'!G107</f>
        <v>22.5</v>
      </c>
      <c r="I107" s="106">
        <f>'NILAI UN'!H107</f>
        <v>62.5</v>
      </c>
      <c r="J107" s="107">
        <f t="shared" si="10"/>
        <v>205</v>
      </c>
      <c r="K107" s="113" t="str">
        <f t="shared" si="11"/>
        <v>Cukup</v>
      </c>
      <c r="L107" s="113" t="str">
        <f t="shared" si="12"/>
        <v>Cukup</v>
      </c>
      <c r="M107" s="113" t="str">
        <f t="shared" si="13"/>
        <v>Kurang</v>
      </c>
      <c r="N107" s="113" t="str">
        <f t="shared" si="14"/>
        <v>Cukup</v>
      </c>
      <c r="O107" s="109" t="str">
        <f>N.SEMISTER!J107</f>
        <v xml:space="preserve"> </v>
      </c>
      <c r="P107" s="109" t="str">
        <f>N.SEMISTER!P107</f>
        <v xml:space="preserve"> </v>
      </c>
      <c r="Q107" s="109" t="str">
        <f>N.SEMISTER!V107</f>
        <v xml:space="preserve"> </v>
      </c>
      <c r="R107" s="109" t="str">
        <f>N.SEMISTER!AB107</f>
        <v xml:space="preserve"> </v>
      </c>
      <c r="S107" s="109" t="str">
        <f>N.SEMISTER!AH107</f>
        <v xml:space="preserve"> </v>
      </c>
      <c r="T107" s="109" t="str">
        <f>N.SEMISTER!AN107</f>
        <v xml:space="preserve"> </v>
      </c>
      <c r="U107" s="109" t="str">
        <f>N.SEMISTER!AT107</f>
        <v xml:space="preserve"> </v>
      </c>
      <c r="V107" s="109" t="str">
        <f>N.SEMISTER!AZ107</f>
        <v xml:space="preserve"> </v>
      </c>
      <c r="W107" s="109" t="str">
        <f>N.SEMISTER!BF107</f>
        <v xml:space="preserve"> </v>
      </c>
      <c r="X107" s="109" t="str">
        <f>N.SEMISTER!BL107</f>
        <v xml:space="preserve"> </v>
      </c>
      <c r="Y107" s="109" t="str">
        <f>N.SEMISTER!BR107</f>
        <v xml:space="preserve"> </v>
      </c>
      <c r="Z107" s="109" t="str">
        <f>N.SEMISTER!BX107</f>
        <v xml:space="preserve"> </v>
      </c>
      <c r="AA107" s="109" t="str">
        <f>N.SEMISTER!CD107</f>
        <v xml:space="preserve"> </v>
      </c>
      <c r="AB107" s="114" t="str">
        <f t="shared" si="15"/>
        <v xml:space="preserve"> </v>
      </c>
      <c r="AC107" s="110" t="str">
        <f>UASBN!U106</f>
        <v xml:space="preserve"> </v>
      </c>
      <c r="AD107" s="110" t="str">
        <f>UASBN!V106</f>
        <v xml:space="preserve"> </v>
      </c>
      <c r="AE107" s="110" t="str">
        <f>UASBN!W106</f>
        <v xml:space="preserve"> </v>
      </c>
      <c r="AF107" s="110" t="str">
        <f>UASBN!X106</f>
        <v xml:space="preserve"> </v>
      </c>
      <c r="AG107" s="110" t="str">
        <f>UASBN!Y106</f>
        <v xml:space="preserve"> </v>
      </c>
      <c r="AH107" s="110" t="str">
        <f>UASBN!Z106</f>
        <v xml:space="preserve"> </v>
      </c>
      <c r="AI107" s="110" t="str">
        <f>UASBN!AA106</f>
        <v xml:space="preserve"> </v>
      </c>
      <c r="AJ107" s="110" t="str">
        <f>UASBN!AB106</f>
        <v xml:space="preserve"> </v>
      </c>
      <c r="AK107" s="110" t="str">
        <f>UASBN!AC106</f>
        <v xml:space="preserve"> </v>
      </c>
      <c r="AL107" s="110" t="str">
        <f>UASBN!AD106</f>
        <v xml:space="preserve"> </v>
      </c>
      <c r="AM107" s="110" t="str">
        <f>UASBN!AE106</f>
        <v xml:space="preserve"> </v>
      </c>
      <c r="AN107" s="110" t="str">
        <f>UASBN!AF106</f>
        <v xml:space="preserve"> </v>
      </c>
      <c r="AO107" s="110" t="str">
        <f>UASBN!AG106</f>
        <v xml:space="preserve"> </v>
      </c>
      <c r="AP107" s="111" t="str">
        <f t="shared" si="19"/>
        <v xml:space="preserve"> </v>
      </c>
      <c r="AQ107" s="115">
        <f t="shared" si="16"/>
        <v>6</v>
      </c>
      <c r="AR107" s="112">
        <f t="shared" si="17"/>
        <v>205</v>
      </c>
      <c r="AS107" s="115">
        <f t="shared" si="18"/>
        <v>7</v>
      </c>
      <c r="AT107" s="75"/>
      <c r="AU107" s="75"/>
    </row>
    <row r="108" spans="1:47" ht="15.75" customHeight="1" x14ac:dyDescent="0.25">
      <c r="A108" s="101">
        <f>BIODATA!A106</f>
        <v>101</v>
      </c>
      <c r="B108" s="102" t="str">
        <f>BIODATA!C106</f>
        <v>9999457433</v>
      </c>
      <c r="C108" s="103" t="str">
        <f>BIODATA!D106</f>
        <v>021011014</v>
      </c>
      <c r="D108" s="104" t="str">
        <f>BIODATA!E106</f>
        <v xml:space="preserve"> DESRAMATALIA</v>
      </c>
      <c r="E108" s="105" t="str">
        <f>BIODATA!G106</f>
        <v>Akuntansi</v>
      </c>
      <c r="F108" s="106">
        <f>'NILAI UN'!E108</f>
        <v>68</v>
      </c>
      <c r="G108" s="106">
        <f>'NILAI UN'!F108</f>
        <v>54</v>
      </c>
      <c r="H108" s="106">
        <f>'NILAI UN'!G108</f>
        <v>20</v>
      </c>
      <c r="I108" s="106">
        <f>'NILAI UN'!H108</f>
        <v>37.5</v>
      </c>
      <c r="J108" s="107">
        <f t="shared" si="10"/>
        <v>179.5</v>
      </c>
      <c r="K108" s="113" t="str">
        <f t="shared" si="11"/>
        <v>Cukup</v>
      </c>
      <c r="L108" s="113" t="str">
        <f t="shared" si="12"/>
        <v>Kurang</v>
      </c>
      <c r="M108" s="113" t="str">
        <f t="shared" si="13"/>
        <v>Kurang</v>
      </c>
      <c r="N108" s="113" t="str">
        <f t="shared" si="14"/>
        <v>Kurang</v>
      </c>
      <c r="O108" s="109" t="str">
        <f>N.SEMISTER!J108</f>
        <v xml:space="preserve"> </v>
      </c>
      <c r="P108" s="109" t="str">
        <f>N.SEMISTER!P108</f>
        <v xml:space="preserve"> </v>
      </c>
      <c r="Q108" s="109" t="str">
        <f>N.SEMISTER!V108</f>
        <v xml:space="preserve"> </v>
      </c>
      <c r="R108" s="109" t="str">
        <f>N.SEMISTER!AB108</f>
        <v xml:space="preserve"> </v>
      </c>
      <c r="S108" s="109" t="str">
        <f>N.SEMISTER!AH108</f>
        <v xml:space="preserve"> </v>
      </c>
      <c r="T108" s="109" t="str">
        <f>N.SEMISTER!AN108</f>
        <v xml:space="preserve"> </v>
      </c>
      <c r="U108" s="109" t="str">
        <f>N.SEMISTER!AT108</f>
        <v xml:space="preserve"> </v>
      </c>
      <c r="V108" s="109" t="str">
        <f>N.SEMISTER!AZ108</f>
        <v xml:space="preserve"> </v>
      </c>
      <c r="W108" s="109" t="str">
        <f>N.SEMISTER!BF108</f>
        <v xml:space="preserve"> </v>
      </c>
      <c r="X108" s="109" t="str">
        <f>N.SEMISTER!BL108</f>
        <v xml:space="preserve"> </v>
      </c>
      <c r="Y108" s="109" t="str">
        <f>N.SEMISTER!BR108</f>
        <v xml:space="preserve"> </v>
      </c>
      <c r="Z108" s="109" t="str">
        <f>N.SEMISTER!BX108</f>
        <v xml:space="preserve"> </v>
      </c>
      <c r="AA108" s="109" t="str">
        <f>N.SEMISTER!CD108</f>
        <v xml:space="preserve"> </v>
      </c>
      <c r="AB108" s="114" t="str">
        <f t="shared" si="15"/>
        <v xml:space="preserve"> </v>
      </c>
      <c r="AC108" s="110" t="str">
        <f>UASBN!U107</f>
        <v xml:space="preserve"> </v>
      </c>
      <c r="AD108" s="110" t="str">
        <f>UASBN!V107</f>
        <v xml:space="preserve"> </v>
      </c>
      <c r="AE108" s="110" t="str">
        <f>UASBN!W107</f>
        <v xml:space="preserve"> </v>
      </c>
      <c r="AF108" s="110" t="str">
        <f>UASBN!X107</f>
        <v xml:space="preserve"> </v>
      </c>
      <c r="AG108" s="110" t="str">
        <f>UASBN!Y107</f>
        <v xml:space="preserve"> </v>
      </c>
      <c r="AH108" s="110" t="str">
        <f>UASBN!Z107</f>
        <v xml:space="preserve"> </v>
      </c>
      <c r="AI108" s="110" t="str">
        <f>UASBN!AA107</f>
        <v xml:space="preserve"> </v>
      </c>
      <c r="AJ108" s="110" t="str">
        <f>UASBN!AB107</f>
        <v xml:space="preserve"> </v>
      </c>
      <c r="AK108" s="110" t="str">
        <f>UASBN!AC107</f>
        <v xml:space="preserve"> </v>
      </c>
      <c r="AL108" s="110" t="str">
        <f>UASBN!AD107</f>
        <v xml:space="preserve"> </v>
      </c>
      <c r="AM108" s="110" t="str">
        <f>UASBN!AE107</f>
        <v xml:space="preserve"> </v>
      </c>
      <c r="AN108" s="110" t="str">
        <f>UASBN!AF107</f>
        <v xml:space="preserve"> </v>
      </c>
      <c r="AO108" s="110" t="str">
        <f>UASBN!AG107</f>
        <v xml:space="preserve"> </v>
      </c>
      <c r="AP108" s="111" t="str">
        <f t="shared" si="19"/>
        <v xml:space="preserve"> </v>
      </c>
      <c r="AQ108" s="115">
        <f t="shared" si="16"/>
        <v>14</v>
      </c>
      <c r="AR108" s="112">
        <f t="shared" si="17"/>
        <v>179.5</v>
      </c>
      <c r="AS108" s="115">
        <f t="shared" si="18"/>
        <v>15</v>
      </c>
      <c r="AT108" s="75"/>
      <c r="AU108" s="75"/>
    </row>
    <row r="109" spans="1:47" ht="15.75" customHeight="1" x14ac:dyDescent="0.25">
      <c r="A109" s="101">
        <f>BIODATA!A107</f>
        <v>102</v>
      </c>
      <c r="B109" s="102" t="str">
        <f>BIODATA!C107</f>
        <v>0013526184</v>
      </c>
      <c r="C109" s="103" t="str">
        <f>BIODATA!D107</f>
        <v>021011023</v>
      </c>
      <c r="D109" s="104" t="str">
        <f>BIODATA!E107</f>
        <v xml:space="preserve"> DESTI</v>
      </c>
      <c r="E109" s="105" t="str">
        <f>BIODATA!G107</f>
        <v>Akuntansi</v>
      </c>
      <c r="F109" s="106">
        <f>'NILAI UN'!E109</f>
        <v>58</v>
      </c>
      <c r="G109" s="106">
        <f>'NILAI UN'!F109</f>
        <v>30</v>
      </c>
      <c r="H109" s="106">
        <f>'NILAI UN'!G109</f>
        <v>22.5</v>
      </c>
      <c r="I109" s="106">
        <f>'NILAI UN'!H109</f>
        <v>45</v>
      </c>
      <c r="J109" s="107">
        <f t="shared" si="10"/>
        <v>155.5</v>
      </c>
      <c r="K109" s="113" t="str">
        <f t="shared" si="11"/>
        <v>Cukup</v>
      </c>
      <c r="L109" s="113" t="str">
        <f t="shared" si="12"/>
        <v>Kurang</v>
      </c>
      <c r="M109" s="113" t="str">
        <f t="shared" si="13"/>
        <v>Kurang</v>
      </c>
      <c r="N109" s="113" t="str">
        <f t="shared" si="14"/>
        <v>Kurang</v>
      </c>
      <c r="O109" s="109" t="str">
        <f>N.SEMISTER!J109</f>
        <v xml:space="preserve"> </v>
      </c>
      <c r="P109" s="109" t="str">
        <f>N.SEMISTER!P109</f>
        <v xml:space="preserve"> </v>
      </c>
      <c r="Q109" s="109" t="str">
        <f>N.SEMISTER!V109</f>
        <v xml:space="preserve"> </v>
      </c>
      <c r="R109" s="109" t="str">
        <f>N.SEMISTER!AB109</f>
        <v xml:space="preserve"> </v>
      </c>
      <c r="S109" s="109" t="str">
        <f>N.SEMISTER!AH109</f>
        <v xml:space="preserve"> </v>
      </c>
      <c r="T109" s="109" t="str">
        <f>N.SEMISTER!AN109</f>
        <v xml:space="preserve"> </v>
      </c>
      <c r="U109" s="109" t="str">
        <f>N.SEMISTER!AT109</f>
        <v xml:space="preserve"> </v>
      </c>
      <c r="V109" s="109" t="str">
        <f>N.SEMISTER!AZ109</f>
        <v xml:space="preserve"> </v>
      </c>
      <c r="W109" s="109" t="str">
        <f>N.SEMISTER!BF109</f>
        <v xml:space="preserve"> </v>
      </c>
      <c r="X109" s="109" t="str">
        <f>N.SEMISTER!BL109</f>
        <v xml:space="preserve"> </v>
      </c>
      <c r="Y109" s="109" t="str">
        <f>N.SEMISTER!BR109</f>
        <v xml:space="preserve"> </v>
      </c>
      <c r="Z109" s="109" t="str">
        <f>N.SEMISTER!BX109</f>
        <v xml:space="preserve"> </v>
      </c>
      <c r="AA109" s="109" t="str">
        <f>N.SEMISTER!CD109</f>
        <v xml:space="preserve"> </v>
      </c>
      <c r="AB109" s="114" t="str">
        <f t="shared" si="15"/>
        <v xml:space="preserve"> </v>
      </c>
      <c r="AC109" s="110" t="str">
        <f>UASBN!U108</f>
        <v xml:space="preserve"> </v>
      </c>
      <c r="AD109" s="110" t="str">
        <f>UASBN!V108</f>
        <v xml:space="preserve"> </v>
      </c>
      <c r="AE109" s="110" t="str">
        <f>UASBN!W108</f>
        <v xml:space="preserve"> </v>
      </c>
      <c r="AF109" s="110" t="str">
        <f>UASBN!X108</f>
        <v xml:space="preserve"> </v>
      </c>
      <c r="AG109" s="110" t="str">
        <f>UASBN!Y108</f>
        <v xml:space="preserve"> </v>
      </c>
      <c r="AH109" s="110" t="str">
        <f>UASBN!Z108</f>
        <v xml:space="preserve"> </v>
      </c>
      <c r="AI109" s="110" t="str">
        <f>UASBN!AA108</f>
        <v xml:space="preserve"> </v>
      </c>
      <c r="AJ109" s="110" t="str">
        <f>UASBN!AB108</f>
        <v xml:space="preserve"> </v>
      </c>
      <c r="AK109" s="110" t="str">
        <f>UASBN!AC108</f>
        <v xml:space="preserve"> </v>
      </c>
      <c r="AL109" s="110" t="str">
        <f>UASBN!AD108</f>
        <v xml:space="preserve"> </v>
      </c>
      <c r="AM109" s="110" t="str">
        <f>UASBN!AE108</f>
        <v xml:space="preserve"> </v>
      </c>
      <c r="AN109" s="110" t="str">
        <f>UASBN!AF108</f>
        <v xml:space="preserve"> </v>
      </c>
      <c r="AO109" s="110" t="str">
        <f>UASBN!AG108</f>
        <v xml:space="preserve"> </v>
      </c>
      <c r="AP109" s="111" t="str">
        <f t="shared" si="19"/>
        <v xml:space="preserve"> </v>
      </c>
      <c r="AQ109" s="115">
        <f t="shared" si="16"/>
        <v>22</v>
      </c>
      <c r="AR109" s="112">
        <f t="shared" si="17"/>
        <v>155.5</v>
      </c>
      <c r="AS109" s="115">
        <f t="shared" si="18"/>
        <v>22</v>
      </c>
      <c r="AT109" s="75"/>
      <c r="AU109" s="75"/>
    </row>
    <row r="110" spans="1:47" ht="15.75" customHeight="1" x14ac:dyDescent="0.25">
      <c r="A110" s="101">
        <f>BIODATA!A108</f>
        <v>103</v>
      </c>
      <c r="B110" s="102" t="str">
        <f>BIODATA!C108</f>
        <v>0008399575</v>
      </c>
      <c r="C110" s="103" t="str">
        <f>BIODATA!D108</f>
        <v>021011032</v>
      </c>
      <c r="D110" s="104" t="str">
        <f>BIODATA!E108</f>
        <v xml:space="preserve"> DEWINTA MUTIARA</v>
      </c>
      <c r="E110" s="105" t="str">
        <f>BIODATA!G108</f>
        <v>Akuntansi</v>
      </c>
      <c r="F110" s="106">
        <f>'NILAI UN'!E110</f>
        <v>0</v>
      </c>
      <c r="G110" s="106">
        <f>'NILAI UN'!F110</f>
        <v>0</v>
      </c>
      <c r="H110" s="106">
        <f>'NILAI UN'!G110</f>
        <v>0</v>
      </c>
      <c r="I110" s="106">
        <f>'NILAI UN'!H110</f>
        <v>0</v>
      </c>
      <c r="J110" s="107">
        <f t="shared" si="10"/>
        <v>0</v>
      </c>
      <c r="K110" s="113" t="str">
        <f t="shared" si="11"/>
        <v>Kurang</v>
      </c>
      <c r="L110" s="113" t="str">
        <f t="shared" si="12"/>
        <v>Kurang</v>
      </c>
      <c r="M110" s="113" t="str">
        <f t="shared" si="13"/>
        <v>Kurang</v>
      </c>
      <c r="N110" s="113" t="str">
        <f t="shared" si="14"/>
        <v>Kurang</v>
      </c>
      <c r="O110" s="109" t="str">
        <f>N.SEMISTER!J110</f>
        <v xml:space="preserve"> </v>
      </c>
      <c r="P110" s="109" t="str">
        <f>N.SEMISTER!P110</f>
        <v xml:space="preserve"> </v>
      </c>
      <c r="Q110" s="109" t="str">
        <f>N.SEMISTER!V110</f>
        <v xml:space="preserve"> </v>
      </c>
      <c r="R110" s="109" t="str">
        <f>N.SEMISTER!AB110</f>
        <v xml:space="preserve"> </v>
      </c>
      <c r="S110" s="109" t="str">
        <f>N.SEMISTER!AH110</f>
        <v xml:space="preserve"> </v>
      </c>
      <c r="T110" s="109" t="str">
        <f>N.SEMISTER!AN110</f>
        <v xml:space="preserve"> </v>
      </c>
      <c r="U110" s="109" t="str">
        <f>N.SEMISTER!AT110</f>
        <v xml:space="preserve"> </v>
      </c>
      <c r="V110" s="109" t="str">
        <f>N.SEMISTER!AZ110</f>
        <v xml:space="preserve"> </v>
      </c>
      <c r="W110" s="109" t="str">
        <f>N.SEMISTER!BF110</f>
        <v xml:space="preserve"> </v>
      </c>
      <c r="X110" s="109" t="str">
        <f>N.SEMISTER!BL110</f>
        <v xml:space="preserve"> </v>
      </c>
      <c r="Y110" s="109" t="str">
        <f>N.SEMISTER!BR110</f>
        <v xml:space="preserve"> </v>
      </c>
      <c r="Z110" s="109" t="str">
        <f>N.SEMISTER!BX110</f>
        <v xml:space="preserve"> </v>
      </c>
      <c r="AA110" s="109" t="str">
        <f>N.SEMISTER!CD110</f>
        <v xml:space="preserve"> </v>
      </c>
      <c r="AB110" s="114" t="str">
        <f t="shared" si="15"/>
        <v xml:space="preserve"> </v>
      </c>
      <c r="AC110" s="110" t="str">
        <f>UASBN!U109</f>
        <v xml:space="preserve"> </v>
      </c>
      <c r="AD110" s="110" t="str">
        <f>UASBN!V109</f>
        <v xml:space="preserve"> </v>
      </c>
      <c r="AE110" s="110" t="str">
        <f>UASBN!W109</f>
        <v xml:space="preserve"> </v>
      </c>
      <c r="AF110" s="110" t="str">
        <f>UASBN!X109</f>
        <v xml:space="preserve"> </v>
      </c>
      <c r="AG110" s="110" t="str">
        <f>UASBN!Y109</f>
        <v xml:space="preserve"> </v>
      </c>
      <c r="AH110" s="110" t="str">
        <f>UASBN!Z109</f>
        <v xml:space="preserve"> </v>
      </c>
      <c r="AI110" s="110" t="str">
        <f>UASBN!AA109</f>
        <v xml:space="preserve"> </v>
      </c>
      <c r="AJ110" s="110" t="str">
        <f>UASBN!AB109</f>
        <v xml:space="preserve"> </v>
      </c>
      <c r="AK110" s="110" t="str">
        <f>UASBN!AC109</f>
        <v xml:space="preserve"> </v>
      </c>
      <c r="AL110" s="110" t="str">
        <f>UASBN!AD109</f>
        <v xml:space="preserve"> </v>
      </c>
      <c r="AM110" s="110" t="str">
        <f>UASBN!AE109</f>
        <v xml:space="preserve"> </v>
      </c>
      <c r="AN110" s="110" t="str">
        <f>UASBN!AF109</f>
        <v xml:space="preserve"> </v>
      </c>
      <c r="AO110" s="110" t="str">
        <f>UASBN!AG109</f>
        <v xml:space="preserve"> </v>
      </c>
      <c r="AP110" s="111" t="str">
        <f t="shared" si="19"/>
        <v xml:space="preserve"> </v>
      </c>
      <c r="AQ110" s="115">
        <f t="shared" si="16"/>
        <v>34</v>
      </c>
      <c r="AR110" s="112">
        <f t="shared" si="17"/>
        <v>0</v>
      </c>
      <c r="AS110" s="115">
        <f t="shared" si="18"/>
        <v>34</v>
      </c>
      <c r="AT110" s="75"/>
      <c r="AU110" s="75"/>
    </row>
    <row r="111" spans="1:47" ht="15.75" customHeight="1" x14ac:dyDescent="0.25">
      <c r="A111" s="101">
        <f>BIODATA!A109</f>
        <v>104</v>
      </c>
      <c r="B111" s="102" t="str">
        <f>BIODATA!C109</f>
        <v>9994603288</v>
      </c>
      <c r="C111" s="103" t="str">
        <f>BIODATA!D109</f>
        <v>021011049</v>
      </c>
      <c r="D111" s="104" t="str">
        <f>BIODATA!E109</f>
        <v xml:space="preserve"> DONA</v>
      </c>
      <c r="E111" s="105" t="str">
        <f>BIODATA!G109</f>
        <v>Akuntansi</v>
      </c>
      <c r="F111" s="106">
        <f>'NILAI UN'!E111</f>
        <v>54</v>
      </c>
      <c r="G111" s="106">
        <f>'NILAI UN'!F111</f>
        <v>38</v>
      </c>
      <c r="H111" s="106">
        <f>'NILAI UN'!G111</f>
        <v>25</v>
      </c>
      <c r="I111" s="106">
        <f>'NILAI UN'!H111</f>
        <v>52.5</v>
      </c>
      <c r="J111" s="107">
        <f t="shared" si="10"/>
        <v>169.5</v>
      </c>
      <c r="K111" s="113" t="str">
        <f t="shared" si="11"/>
        <v>Kurang</v>
      </c>
      <c r="L111" s="113" t="str">
        <f t="shared" si="12"/>
        <v>Kurang</v>
      </c>
      <c r="M111" s="113" t="str">
        <f t="shared" si="13"/>
        <v>Kurang</v>
      </c>
      <c r="N111" s="113" t="str">
        <f t="shared" si="14"/>
        <v>Kurang</v>
      </c>
      <c r="O111" s="109" t="str">
        <f>N.SEMISTER!J111</f>
        <v xml:space="preserve"> </v>
      </c>
      <c r="P111" s="109" t="str">
        <f>N.SEMISTER!P111</f>
        <v xml:space="preserve"> </v>
      </c>
      <c r="Q111" s="109" t="str">
        <f>N.SEMISTER!V111</f>
        <v xml:space="preserve"> </v>
      </c>
      <c r="R111" s="109" t="str">
        <f>N.SEMISTER!AB111</f>
        <v xml:space="preserve"> </v>
      </c>
      <c r="S111" s="109" t="str">
        <f>N.SEMISTER!AH111</f>
        <v xml:space="preserve"> </v>
      </c>
      <c r="T111" s="109" t="str">
        <f>N.SEMISTER!AN111</f>
        <v xml:space="preserve"> </v>
      </c>
      <c r="U111" s="109" t="str">
        <f>N.SEMISTER!AT111</f>
        <v xml:space="preserve"> </v>
      </c>
      <c r="V111" s="109" t="str">
        <f>N.SEMISTER!AZ111</f>
        <v xml:space="preserve"> </v>
      </c>
      <c r="W111" s="109" t="str">
        <f>N.SEMISTER!BF111</f>
        <v xml:space="preserve"> </v>
      </c>
      <c r="X111" s="109" t="str">
        <f>N.SEMISTER!BL111</f>
        <v xml:space="preserve"> </v>
      </c>
      <c r="Y111" s="109" t="str">
        <f>N.SEMISTER!BR111</f>
        <v xml:space="preserve"> </v>
      </c>
      <c r="Z111" s="109" t="str">
        <f>N.SEMISTER!BX111</f>
        <v xml:space="preserve"> </v>
      </c>
      <c r="AA111" s="109" t="str">
        <f>N.SEMISTER!CD111</f>
        <v xml:space="preserve"> </v>
      </c>
      <c r="AB111" s="114" t="str">
        <f t="shared" si="15"/>
        <v xml:space="preserve"> </v>
      </c>
      <c r="AC111" s="110" t="str">
        <f>UASBN!U110</f>
        <v xml:space="preserve"> </v>
      </c>
      <c r="AD111" s="110" t="str">
        <f>UASBN!V110</f>
        <v xml:space="preserve"> </v>
      </c>
      <c r="AE111" s="110" t="str">
        <f>UASBN!W110</f>
        <v xml:space="preserve"> </v>
      </c>
      <c r="AF111" s="110" t="str">
        <f>UASBN!X110</f>
        <v xml:space="preserve"> </v>
      </c>
      <c r="AG111" s="110" t="str">
        <f>UASBN!Y110</f>
        <v xml:space="preserve"> </v>
      </c>
      <c r="AH111" s="110" t="str">
        <f>UASBN!Z110</f>
        <v xml:space="preserve"> </v>
      </c>
      <c r="AI111" s="110" t="str">
        <f>UASBN!AA110</f>
        <v xml:space="preserve"> </v>
      </c>
      <c r="AJ111" s="110" t="str">
        <f>UASBN!AB110</f>
        <v xml:space="preserve"> </v>
      </c>
      <c r="AK111" s="110" t="str">
        <f>UASBN!AC110</f>
        <v xml:space="preserve"> </v>
      </c>
      <c r="AL111" s="110" t="str">
        <f>UASBN!AD110</f>
        <v xml:space="preserve"> </v>
      </c>
      <c r="AM111" s="110" t="str">
        <f>UASBN!AE110</f>
        <v xml:space="preserve"> </v>
      </c>
      <c r="AN111" s="110" t="str">
        <f>UASBN!AF110</f>
        <v xml:space="preserve"> </v>
      </c>
      <c r="AO111" s="110" t="str">
        <f>UASBN!AG110</f>
        <v xml:space="preserve"> </v>
      </c>
      <c r="AP111" s="111" t="str">
        <f t="shared" si="19"/>
        <v xml:space="preserve"> </v>
      </c>
      <c r="AQ111" s="115">
        <f t="shared" si="16"/>
        <v>17</v>
      </c>
      <c r="AR111" s="112">
        <f t="shared" si="17"/>
        <v>169.5</v>
      </c>
      <c r="AS111" s="115">
        <f t="shared" si="18"/>
        <v>17</v>
      </c>
      <c r="AT111" s="75"/>
      <c r="AU111" s="75"/>
    </row>
    <row r="112" spans="1:47" ht="15.75" customHeight="1" x14ac:dyDescent="0.25">
      <c r="A112" s="101">
        <f>BIODATA!A110</f>
        <v>105</v>
      </c>
      <c r="B112" s="102" t="str">
        <f>BIODATA!C110</f>
        <v>0008472844</v>
      </c>
      <c r="C112" s="103" t="str">
        <f>BIODATA!D110</f>
        <v>021011058</v>
      </c>
      <c r="D112" s="104" t="str">
        <f>BIODATA!E110</f>
        <v xml:space="preserve"> ELA QUINENSI</v>
      </c>
      <c r="E112" s="105" t="str">
        <f>BIODATA!G110</f>
        <v>Akuntansi</v>
      </c>
      <c r="F112" s="106">
        <f>'NILAI UN'!E112</f>
        <v>0</v>
      </c>
      <c r="G112" s="106">
        <f>'NILAI UN'!F112</f>
        <v>0</v>
      </c>
      <c r="H112" s="106">
        <f>'NILAI UN'!G112</f>
        <v>0</v>
      </c>
      <c r="I112" s="106">
        <f>'NILAI UN'!H112</f>
        <v>0</v>
      </c>
      <c r="J112" s="107">
        <f t="shared" si="10"/>
        <v>0</v>
      </c>
      <c r="K112" s="113" t="str">
        <f t="shared" si="11"/>
        <v>Kurang</v>
      </c>
      <c r="L112" s="113" t="str">
        <f t="shared" si="12"/>
        <v>Kurang</v>
      </c>
      <c r="M112" s="113" t="str">
        <f t="shared" si="13"/>
        <v>Kurang</v>
      </c>
      <c r="N112" s="113" t="str">
        <f t="shared" si="14"/>
        <v>Kurang</v>
      </c>
      <c r="O112" s="109" t="str">
        <f>N.SEMISTER!J112</f>
        <v xml:space="preserve"> </v>
      </c>
      <c r="P112" s="109" t="str">
        <f>N.SEMISTER!P112</f>
        <v xml:space="preserve"> </v>
      </c>
      <c r="Q112" s="109" t="str">
        <f>N.SEMISTER!V112</f>
        <v xml:space="preserve"> </v>
      </c>
      <c r="R112" s="109" t="str">
        <f>N.SEMISTER!AB112</f>
        <v xml:space="preserve"> </v>
      </c>
      <c r="S112" s="109" t="str">
        <f>N.SEMISTER!AH112</f>
        <v xml:space="preserve"> </v>
      </c>
      <c r="T112" s="109" t="str">
        <f>N.SEMISTER!AN112</f>
        <v xml:space="preserve"> </v>
      </c>
      <c r="U112" s="109" t="str">
        <f>N.SEMISTER!AT112</f>
        <v xml:space="preserve"> </v>
      </c>
      <c r="V112" s="109" t="str">
        <f>N.SEMISTER!AZ112</f>
        <v xml:space="preserve"> </v>
      </c>
      <c r="W112" s="109" t="str">
        <f>N.SEMISTER!BF112</f>
        <v xml:space="preserve"> </v>
      </c>
      <c r="X112" s="109" t="str">
        <f>N.SEMISTER!BL112</f>
        <v xml:space="preserve"> </v>
      </c>
      <c r="Y112" s="109" t="str">
        <f>N.SEMISTER!BR112</f>
        <v xml:space="preserve"> </v>
      </c>
      <c r="Z112" s="109" t="str">
        <f>N.SEMISTER!BX112</f>
        <v xml:space="preserve"> </v>
      </c>
      <c r="AA112" s="109" t="str">
        <f>N.SEMISTER!CD112</f>
        <v xml:space="preserve"> </v>
      </c>
      <c r="AB112" s="114" t="str">
        <f t="shared" si="15"/>
        <v xml:space="preserve"> </v>
      </c>
      <c r="AC112" s="110" t="str">
        <f>UASBN!U111</f>
        <v xml:space="preserve"> </v>
      </c>
      <c r="AD112" s="110" t="str">
        <f>UASBN!V111</f>
        <v xml:space="preserve"> </v>
      </c>
      <c r="AE112" s="110" t="str">
        <f>UASBN!W111</f>
        <v xml:space="preserve"> </v>
      </c>
      <c r="AF112" s="110" t="str">
        <f>UASBN!X111</f>
        <v xml:space="preserve"> </v>
      </c>
      <c r="AG112" s="110" t="str">
        <f>UASBN!Y111</f>
        <v xml:space="preserve"> </v>
      </c>
      <c r="AH112" s="110" t="str">
        <f>UASBN!Z111</f>
        <v xml:space="preserve"> </v>
      </c>
      <c r="AI112" s="110" t="str">
        <f>UASBN!AA111</f>
        <v xml:space="preserve"> </v>
      </c>
      <c r="AJ112" s="110" t="str">
        <f>UASBN!AB111</f>
        <v xml:space="preserve"> </v>
      </c>
      <c r="AK112" s="110" t="str">
        <f>UASBN!AC111</f>
        <v xml:space="preserve"> </v>
      </c>
      <c r="AL112" s="110" t="str">
        <f>UASBN!AD111</f>
        <v xml:space="preserve"> </v>
      </c>
      <c r="AM112" s="110" t="str">
        <f>UASBN!AE111</f>
        <v xml:space="preserve"> </v>
      </c>
      <c r="AN112" s="110" t="str">
        <f>UASBN!AF111</f>
        <v xml:space="preserve"> </v>
      </c>
      <c r="AO112" s="110" t="str">
        <f>UASBN!AG111</f>
        <v xml:space="preserve"> </v>
      </c>
      <c r="AP112" s="111" t="str">
        <f t="shared" si="19"/>
        <v xml:space="preserve"> </v>
      </c>
      <c r="AQ112" s="115">
        <f t="shared" si="16"/>
        <v>34</v>
      </c>
      <c r="AR112" s="112">
        <f t="shared" si="17"/>
        <v>0</v>
      </c>
      <c r="AS112" s="115">
        <f t="shared" si="18"/>
        <v>34</v>
      </c>
      <c r="AT112" s="75"/>
      <c r="AU112" s="75"/>
    </row>
    <row r="113" spans="1:47" ht="15.75" customHeight="1" x14ac:dyDescent="0.25">
      <c r="A113" s="101">
        <f>BIODATA!A111</f>
        <v>106</v>
      </c>
      <c r="B113" s="102" t="str">
        <f>BIODATA!C111</f>
        <v>0008481239</v>
      </c>
      <c r="C113" s="103" t="str">
        <f>BIODATA!D111</f>
        <v>021011067</v>
      </c>
      <c r="D113" s="104" t="str">
        <f>BIODATA!E111</f>
        <v xml:space="preserve"> ENI LESTARI</v>
      </c>
      <c r="E113" s="105" t="str">
        <f>BIODATA!G111</f>
        <v>Akuntansi</v>
      </c>
      <c r="F113" s="106">
        <f>'NILAI UN'!E113</f>
        <v>0</v>
      </c>
      <c r="G113" s="106">
        <f>'NILAI UN'!F113</f>
        <v>0</v>
      </c>
      <c r="H113" s="106">
        <f>'NILAI UN'!G113</f>
        <v>0</v>
      </c>
      <c r="I113" s="106">
        <f>'NILAI UN'!H113</f>
        <v>0</v>
      </c>
      <c r="J113" s="107">
        <f t="shared" si="10"/>
        <v>0</v>
      </c>
      <c r="K113" s="113" t="str">
        <f t="shared" si="11"/>
        <v>Kurang</v>
      </c>
      <c r="L113" s="113" t="str">
        <f t="shared" si="12"/>
        <v>Kurang</v>
      </c>
      <c r="M113" s="113" t="str">
        <f t="shared" si="13"/>
        <v>Kurang</v>
      </c>
      <c r="N113" s="113" t="str">
        <f t="shared" si="14"/>
        <v>Kurang</v>
      </c>
      <c r="O113" s="109" t="str">
        <f>N.SEMISTER!J113</f>
        <v xml:space="preserve"> </v>
      </c>
      <c r="P113" s="109" t="str">
        <f>N.SEMISTER!P113</f>
        <v xml:space="preserve"> </v>
      </c>
      <c r="Q113" s="109" t="str">
        <f>N.SEMISTER!V113</f>
        <v xml:space="preserve"> </v>
      </c>
      <c r="R113" s="109" t="str">
        <f>N.SEMISTER!AB113</f>
        <v xml:space="preserve"> </v>
      </c>
      <c r="S113" s="109" t="str">
        <f>N.SEMISTER!AH113</f>
        <v xml:space="preserve"> </v>
      </c>
      <c r="T113" s="109" t="str">
        <f>N.SEMISTER!AN113</f>
        <v xml:space="preserve"> </v>
      </c>
      <c r="U113" s="109" t="str">
        <f>N.SEMISTER!AT113</f>
        <v xml:space="preserve"> </v>
      </c>
      <c r="V113" s="109" t="str">
        <f>N.SEMISTER!AZ113</f>
        <v xml:space="preserve"> </v>
      </c>
      <c r="W113" s="109" t="str">
        <f>N.SEMISTER!BF113</f>
        <v xml:space="preserve"> </v>
      </c>
      <c r="X113" s="109" t="str">
        <f>N.SEMISTER!BL113</f>
        <v xml:space="preserve"> </v>
      </c>
      <c r="Y113" s="109" t="str">
        <f>N.SEMISTER!BR113</f>
        <v xml:space="preserve"> </v>
      </c>
      <c r="Z113" s="109" t="str">
        <f>N.SEMISTER!BX113</f>
        <v xml:space="preserve"> </v>
      </c>
      <c r="AA113" s="109" t="str">
        <f>N.SEMISTER!CD113</f>
        <v xml:space="preserve"> </v>
      </c>
      <c r="AB113" s="114" t="str">
        <f t="shared" si="15"/>
        <v xml:space="preserve"> </v>
      </c>
      <c r="AC113" s="110" t="str">
        <f>UASBN!U112</f>
        <v xml:space="preserve"> </v>
      </c>
      <c r="AD113" s="110" t="str">
        <f>UASBN!V112</f>
        <v xml:space="preserve"> </v>
      </c>
      <c r="AE113" s="110" t="str">
        <f>UASBN!W112</f>
        <v xml:space="preserve"> </v>
      </c>
      <c r="AF113" s="110" t="str">
        <f>UASBN!X112</f>
        <v xml:space="preserve"> </v>
      </c>
      <c r="AG113" s="110" t="str">
        <f>UASBN!Y112</f>
        <v xml:space="preserve"> </v>
      </c>
      <c r="AH113" s="110" t="str">
        <f>UASBN!Z112</f>
        <v xml:space="preserve"> </v>
      </c>
      <c r="AI113" s="110" t="str">
        <f>UASBN!AA112</f>
        <v xml:space="preserve"> </v>
      </c>
      <c r="AJ113" s="110" t="str">
        <f>UASBN!AB112</f>
        <v xml:space="preserve"> </v>
      </c>
      <c r="AK113" s="110" t="str">
        <f>UASBN!AC112</f>
        <v xml:space="preserve"> </v>
      </c>
      <c r="AL113" s="110" t="str">
        <f>UASBN!AD112</f>
        <v xml:space="preserve"> </v>
      </c>
      <c r="AM113" s="110" t="str">
        <f>UASBN!AE112</f>
        <v xml:space="preserve"> </v>
      </c>
      <c r="AN113" s="110" t="str">
        <f>UASBN!AF112</f>
        <v xml:space="preserve"> </v>
      </c>
      <c r="AO113" s="110" t="str">
        <f>UASBN!AG112</f>
        <v xml:space="preserve"> </v>
      </c>
      <c r="AP113" s="111" t="str">
        <f t="shared" si="19"/>
        <v xml:space="preserve"> </v>
      </c>
      <c r="AQ113" s="115">
        <f t="shared" si="16"/>
        <v>34</v>
      </c>
      <c r="AR113" s="112">
        <f t="shared" si="17"/>
        <v>0</v>
      </c>
      <c r="AS113" s="115">
        <f t="shared" si="18"/>
        <v>34</v>
      </c>
      <c r="AT113" s="75"/>
      <c r="AU113" s="75"/>
    </row>
    <row r="114" spans="1:47" ht="15.75" customHeight="1" x14ac:dyDescent="0.25">
      <c r="A114" s="101">
        <f>BIODATA!A112</f>
        <v>107</v>
      </c>
      <c r="B114" s="102" t="str">
        <f>BIODATA!C112</f>
        <v>0002890194</v>
      </c>
      <c r="C114" s="103" t="str">
        <f>BIODATA!D112</f>
        <v>021011076</v>
      </c>
      <c r="D114" s="104" t="str">
        <f>BIODATA!E112</f>
        <v xml:space="preserve"> GITA FRANSISKA</v>
      </c>
      <c r="E114" s="105" t="str">
        <f>BIODATA!G112</f>
        <v>Akuntansi</v>
      </c>
      <c r="F114" s="106">
        <f>'NILAI UN'!E114</f>
        <v>0</v>
      </c>
      <c r="G114" s="106">
        <f>'NILAI UN'!F114</f>
        <v>0</v>
      </c>
      <c r="H114" s="106">
        <f>'NILAI UN'!G114</f>
        <v>0</v>
      </c>
      <c r="I114" s="106">
        <f>'NILAI UN'!H114</f>
        <v>0</v>
      </c>
      <c r="J114" s="107">
        <f t="shared" si="10"/>
        <v>0</v>
      </c>
      <c r="K114" s="113" t="str">
        <f t="shared" si="11"/>
        <v>Kurang</v>
      </c>
      <c r="L114" s="113" t="str">
        <f t="shared" si="12"/>
        <v>Kurang</v>
      </c>
      <c r="M114" s="113" t="str">
        <f t="shared" si="13"/>
        <v>Kurang</v>
      </c>
      <c r="N114" s="113" t="str">
        <f t="shared" si="14"/>
        <v>Kurang</v>
      </c>
      <c r="O114" s="109" t="str">
        <f>N.SEMISTER!J114</f>
        <v xml:space="preserve"> </v>
      </c>
      <c r="P114" s="109" t="str">
        <f>N.SEMISTER!P114</f>
        <v xml:space="preserve"> </v>
      </c>
      <c r="Q114" s="109" t="str">
        <f>N.SEMISTER!V114</f>
        <v xml:space="preserve"> </v>
      </c>
      <c r="R114" s="109" t="str">
        <f>N.SEMISTER!AB114</f>
        <v xml:space="preserve"> </v>
      </c>
      <c r="S114" s="109" t="str">
        <f>N.SEMISTER!AH114</f>
        <v xml:space="preserve"> </v>
      </c>
      <c r="T114" s="109" t="str">
        <f>N.SEMISTER!AN114</f>
        <v xml:space="preserve"> </v>
      </c>
      <c r="U114" s="109" t="str">
        <f>N.SEMISTER!AT114</f>
        <v xml:space="preserve"> </v>
      </c>
      <c r="V114" s="109" t="str">
        <f>N.SEMISTER!AZ114</f>
        <v xml:space="preserve"> </v>
      </c>
      <c r="W114" s="109" t="str">
        <f>N.SEMISTER!BF114</f>
        <v xml:space="preserve"> </v>
      </c>
      <c r="X114" s="109" t="str">
        <f>N.SEMISTER!BL114</f>
        <v xml:space="preserve"> </v>
      </c>
      <c r="Y114" s="109" t="str">
        <f>N.SEMISTER!BR114</f>
        <v xml:space="preserve"> </v>
      </c>
      <c r="Z114" s="109" t="str">
        <f>N.SEMISTER!BX114</f>
        <v xml:space="preserve"> </v>
      </c>
      <c r="AA114" s="109" t="str">
        <f>N.SEMISTER!CD114</f>
        <v xml:space="preserve"> </v>
      </c>
      <c r="AB114" s="114" t="str">
        <f t="shared" si="15"/>
        <v xml:space="preserve"> </v>
      </c>
      <c r="AC114" s="110" t="str">
        <f>UASBN!U113</f>
        <v xml:space="preserve"> </v>
      </c>
      <c r="AD114" s="110" t="str">
        <f>UASBN!V113</f>
        <v xml:space="preserve"> </v>
      </c>
      <c r="AE114" s="110" t="str">
        <f>UASBN!W113</f>
        <v xml:space="preserve"> </v>
      </c>
      <c r="AF114" s="110" t="str">
        <f>UASBN!X113</f>
        <v xml:space="preserve"> </v>
      </c>
      <c r="AG114" s="110" t="str">
        <f>UASBN!Y113</f>
        <v xml:space="preserve"> </v>
      </c>
      <c r="AH114" s="110" t="str">
        <f>UASBN!Z113</f>
        <v xml:space="preserve"> </v>
      </c>
      <c r="AI114" s="110" t="str">
        <f>UASBN!AA113</f>
        <v xml:space="preserve"> </v>
      </c>
      <c r="AJ114" s="110" t="str">
        <f>UASBN!AB113</f>
        <v xml:space="preserve"> </v>
      </c>
      <c r="AK114" s="110" t="str">
        <f>UASBN!AC113</f>
        <v xml:space="preserve"> </v>
      </c>
      <c r="AL114" s="110" t="str">
        <f>UASBN!AD113</f>
        <v xml:space="preserve"> </v>
      </c>
      <c r="AM114" s="110" t="str">
        <f>UASBN!AE113</f>
        <v xml:space="preserve"> </v>
      </c>
      <c r="AN114" s="110" t="str">
        <f>UASBN!AF113</f>
        <v xml:space="preserve"> </v>
      </c>
      <c r="AO114" s="110" t="str">
        <f>UASBN!AG113</f>
        <v xml:space="preserve"> </v>
      </c>
      <c r="AP114" s="111" t="str">
        <f t="shared" si="19"/>
        <v xml:space="preserve"> </v>
      </c>
      <c r="AQ114" s="115">
        <f t="shared" si="16"/>
        <v>34</v>
      </c>
      <c r="AR114" s="112">
        <f t="shared" si="17"/>
        <v>0</v>
      </c>
      <c r="AS114" s="115">
        <f t="shared" si="18"/>
        <v>34</v>
      </c>
      <c r="AT114" s="75"/>
      <c r="AU114" s="75"/>
    </row>
    <row r="115" spans="1:47" ht="15.75" customHeight="1" x14ac:dyDescent="0.25">
      <c r="A115" s="101">
        <f>BIODATA!A113</f>
        <v>108</v>
      </c>
      <c r="B115" s="102" t="str">
        <f>BIODATA!C113</f>
        <v>0005173713</v>
      </c>
      <c r="C115" s="103" t="str">
        <f>BIODATA!D113</f>
        <v>021011085</v>
      </c>
      <c r="D115" s="104" t="str">
        <f>BIODATA!E113</f>
        <v xml:space="preserve"> HADI JULIAN</v>
      </c>
      <c r="E115" s="105" t="str">
        <f>BIODATA!G113</f>
        <v>Akuntansi</v>
      </c>
      <c r="F115" s="106">
        <f>'NILAI UN'!E115</f>
        <v>0</v>
      </c>
      <c r="G115" s="106">
        <f>'NILAI UN'!F115</f>
        <v>0</v>
      </c>
      <c r="H115" s="106">
        <f>'NILAI UN'!G115</f>
        <v>0</v>
      </c>
      <c r="I115" s="106">
        <f>'NILAI UN'!H115</f>
        <v>0</v>
      </c>
      <c r="J115" s="107">
        <f t="shared" si="10"/>
        <v>0</v>
      </c>
      <c r="K115" s="113" t="str">
        <f t="shared" si="11"/>
        <v>Kurang</v>
      </c>
      <c r="L115" s="113" t="str">
        <f t="shared" si="12"/>
        <v>Kurang</v>
      </c>
      <c r="M115" s="113" t="str">
        <f t="shared" si="13"/>
        <v>Kurang</v>
      </c>
      <c r="N115" s="113" t="str">
        <f t="shared" si="14"/>
        <v>Kurang</v>
      </c>
      <c r="O115" s="109" t="str">
        <f>N.SEMISTER!J115</f>
        <v xml:space="preserve"> </v>
      </c>
      <c r="P115" s="109" t="str">
        <f>N.SEMISTER!P115</f>
        <v xml:space="preserve"> </v>
      </c>
      <c r="Q115" s="109" t="str">
        <f>N.SEMISTER!V115</f>
        <v xml:space="preserve"> </v>
      </c>
      <c r="R115" s="109" t="str">
        <f>N.SEMISTER!AB115</f>
        <v xml:space="preserve"> </v>
      </c>
      <c r="S115" s="109" t="str">
        <f>N.SEMISTER!AH115</f>
        <v xml:space="preserve"> </v>
      </c>
      <c r="T115" s="109" t="str">
        <f>N.SEMISTER!AN115</f>
        <v xml:space="preserve"> </v>
      </c>
      <c r="U115" s="109" t="str">
        <f>N.SEMISTER!AT115</f>
        <v xml:space="preserve"> </v>
      </c>
      <c r="V115" s="109" t="str">
        <f>N.SEMISTER!AZ115</f>
        <v xml:space="preserve"> </v>
      </c>
      <c r="W115" s="109" t="str">
        <f>N.SEMISTER!BF115</f>
        <v xml:space="preserve"> </v>
      </c>
      <c r="X115" s="109" t="str">
        <f>N.SEMISTER!BL115</f>
        <v xml:space="preserve"> </v>
      </c>
      <c r="Y115" s="109" t="str">
        <f>N.SEMISTER!BR115</f>
        <v xml:space="preserve"> </v>
      </c>
      <c r="Z115" s="109" t="str">
        <f>N.SEMISTER!BX115</f>
        <v xml:space="preserve"> </v>
      </c>
      <c r="AA115" s="109" t="str">
        <f>N.SEMISTER!CD115</f>
        <v xml:space="preserve"> </v>
      </c>
      <c r="AB115" s="114" t="str">
        <f t="shared" si="15"/>
        <v xml:space="preserve"> </v>
      </c>
      <c r="AC115" s="110" t="str">
        <f>UASBN!U114</f>
        <v xml:space="preserve"> </v>
      </c>
      <c r="AD115" s="110" t="str">
        <f>UASBN!V114</f>
        <v xml:space="preserve"> </v>
      </c>
      <c r="AE115" s="110" t="str">
        <f>UASBN!W114</f>
        <v xml:space="preserve"> </v>
      </c>
      <c r="AF115" s="110" t="str">
        <f>UASBN!X114</f>
        <v xml:space="preserve"> </v>
      </c>
      <c r="AG115" s="110" t="str">
        <f>UASBN!Y114</f>
        <v xml:space="preserve"> </v>
      </c>
      <c r="AH115" s="110" t="str">
        <f>UASBN!Z114</f>
        <v xml:space="preserve"> </v>
      </c>
      <c r="AI115" s="110" t="str">
        <f>UASBN!AA114</f>
        <v xml:space="preserve"> </v>
      </c>
      <c r="AJ115" s="110" t="str">
        <f>UASBN!AB114</f>
        <v xml:space="preserve"> </v>
      </c>
      <c r="AK115" s="110" t="str">
        <f>UASBN!AC114</f>
        <v xml:space="preserve"> </v>
      </c>
      <c r="AL115" s="110" t="str">
        <f>UASBN!AD114</f>
        <v xml:space="preserve"> </v>
      </c>
      <c r="AM115" s="110" t="str">
        <f>UASBN!AE114</f>
        <v xml:space="preserve"> </v>
      </c>
      <c r="AN115" s="110" t="str">
        <f>UASBN!AF114</f>
        <v xml:space="preserve"> </v>
      </c>
      <c r="AO115" s="110" t="str">
        <f>UASBN!AG114</f>
        <v xml:space="preserve"> </v>
      </c>
      <c r="AP115" s="111" t="str">
        <f t="shared" si="19"/>
        <v xml:space="preserve"> </v>
      </c>
      <c r="AQ115" s="115">
        <f t="shared" si="16"/>
        <v>34</v>
      </c>
      <c r="AR115" s="112">
        <f t="shared" si="17"/>
        <v>0</v>
      </c>
      <c r="AS115" s="115">
        <f t="shared" si="18"/>
        <v>34</v>
      </c>
      <c r="AT115" s="75"/>
      <c r="AU115" s="75"/>
    </row>
    <row r="116" spans="1:47" ht="15.75" customHeight="1" x14ac:dyDescent="0.25">
      <c r="A116" s="101">
        <f>BIODATA!A114</f>
        <v>109</v>
      </c>
      <c r="B116" s="102" t="str">
        <f>BIODATA!C114</f>
        <v>0007075593</v>
      </c>
      <c r="C116" s="103" t="str">
        <f>BIODATA!D114</f>
        <v>021011094</v>
      </c>
      <c r="D116" s="104" t="str">
        <f>BIODATA!E114</f>
        <v xml:space="preserve"> INARA TANTIA</v>
      </c>
      <c r="E116" s="105" t="str">
        <f>BIODATA!G114</f>
        <v>Akuntansi</v>
      </c>
      <c r="F116" s="106">
        <f>'NILAI UN'!E116</f>
        <v>0</v>
      </c>
      <c r="G116" s="106">
        <f>'NILAI UN'!F116</f>
        <v>0</v>
      </c>
      <c r="H116" s="106">
        <f>'NILAI UN'!G116</f>
        <v>0</v>
      </c>
      <c r="I116" s="106">
        <f>'NILAI UN'!H116</f>
        <v>0</v>
      </c>
      <c r="J116" s="107">
        <f t="shared" si="10"/>
        <v>0</v>
      </c>
      <c r="K116" s="108" t="str">
        <f t="shared" si="11"/>
        <v>Kurang</v>
      </c>
      <c r="L116" s="108" t="str">
        <f t="shared" si="12"/>
        <v>Kurang</v>
      </c>
      <c r="M116" s="108" t="str">
        <f t="shared" si="13"/>
        <v>Kurang</v>
      </c>
      <c r="N116" s="108" t="str">
        <f t="shared" si="14"/>
        <v>Kurang</v>
      </c>
      <c r="O116" s="109" t="str">
        <f>N.SEMISTER!J116</f>
        <v xml:space="preserve"> </v>
      </c>
      <c r="P116" s="109" t="str">
        <f>N.SEMISTER!P116</f>
        <v xml:space="preserve"> </v>
      </c>
      <c r="Q116" s="109" t="str">
        <f>N.SEMISTER!V116</f>
        <v xml:space="preserve"> </v>
      </c>
      <c r="R116" s="109" t="str">
        <f>N.SEMISTER!AB116</f>
        <v xml:space="preserve"> </v>
      </c>
      <c r="S116" s="109" t="str">
        <f>N.SEMISTER!AH116</f>
        <v xml:space="preserve"> </v>
      </c>
      <c r="T116" s="109" t="str">
        <f>N.SEMISTER!AN116</f>
        <v xml:space="preserve"> </v>
      </c>
      <c r="U116" s="109" t="str">
        <f>N.SEMISTER!AT116</f>
        <v xml:space="preserve"> </v>
      </c>
      <c r="V116" s="109" t="str">
        <f>N.SEMISTER!AZ116</f>
        <v xml:space="preserve"> </v>
      </c>
      <c r="W116" s="109" t="str">
        <f>N.SEMISTER!BF116</f>
        <v xml:space="preserve"> </v>
      </c>
      <c r="X116" s="109" t="str">
        <f>N.SEMISTER!BL116</f>
        <v xml:space="preserve"> </v>
      </c>
      <c r="Y116" s="109" t="str">
        <f>N.SEMISTER!BR116</f>
        <v xml:space="preserve"> </v>
      </c>
      <c r="Z116" s="109" t="str">
        <f>N.SEMISTER!BX116</f>
        <v xml:space="preserve"> </v>
      </c>
      <c r="AA116" s="109" t="str">
        <f>N.SEMISTER!CD116</f>
        <v xml:space="preserve"> </v>
      </c>
      <c r="AB116" s="114" t="str">
        <f t="shared" si="15"/>
        <v xml:space="preserve"> </v>
      </c>
      <c r="AC116" s="110" t="str">
        <f>UASBN!U115</f>
        <v xml:space="preserve"> </v>
      </c>
      <c r="AD116" s="110" t="str">
        <f>UASBN!V115</f>
        <v xml:space="preserve"> </v>
      </c>
      <c r="AE116" s="110" t="str">
        <f>UASBN!W115</f>
        <v xml:space="preserve"> </v>
      </c>
      <c r="AF116" s="110" t="str">
        <f>UASBN!X115</f>
        <v xml:space="preserve"> </v>
      </c>
      <c r="AG116" s="110" t="str">
        <f>UASBN!Y115</f>
        <v xml:space="preserve"> </v>
      </c>
      <c r="AH116" s="110" t="str">
        <f>UASBN!Z115</f>
        <v xml:space="preserve"> </v>
      </c>
      <c r="AI116" s="110" t="str">
        <f>UASBN!AA115</f>
        <v xml:space="preserve"> </v>
      </c>
      <c r="AJ116" s="110" t="str">
        <f>UASBN!AB115</f>
        <v xml:space="preserve"> </v>
      </c>
      <c r="AK116" s="110" t="str">
        <f>UASBN!AC115</f>
        <v xml:space="preserve"> </v>
      </c>
      <c r="AL116" s="110" t="str">
        <f>UASBN!AD115</f>
        <v xml:space="preserve"> </v>
      </c>
      <c r="AM116" s="110" t="str">
        <f>UASBN!AE115</f>
        <v xml:space="preserve"> </v>
      </c>
      <c r="AN116" s="110" t="str">
        <f>UASBN!AF115</f>
        <v xml:space="preserve"> </v>
      </c>
      <c r="AO116" s="110" t="str">
        <f>UASBN!AG115</f>
        <v xml:space="preserve"> </v>
      </c>
      <c r="AP116" s="111" t="str">
        <f t="shared" si="19"/>
        <v xml:space="preserve"> </v>
      </c>
      <c r="AQ116" s="115">
        <f t="shared" si="16"/>
        <v>34</v>
      </c>
      <c r="AR116" s="112">
        <f t="shared" si="17"/>
        <v>0</v>
      </c>
      <c r="AS116" s="115">
        <f t="shared" si="18"/>
        <v>34</v>
      </c>
      <c r="AT116" s="75"/>
      <c r="AU116" s="75"/>
    </row>
    <row r="117" spans="1:47" ht="15.75" customHeight="1" x14ac:dyDescent="0.25">
      <c r="A117" s="101">
        <f>BIODATA!A115</f>
        <v>110</v>
      </c>
      <c r="B117" s="102" t="str">
        <f>BIODATA!C115</f>
        <v>9986293602</v>
      </c>
      <c r="C117" s="103" t="str">
        <f>BIODATA!D115</f>
        <v>021011103</v>
      </c>
      <c r="D117" s="104" t="str">
        <f>BIODATA!E115</f>
        <v xml:space="preserve"> JOKO IRAWAN</v>
      </c>
      <c r="E117" s="105" t="str">
        <f>BIODATA!G115</f>
        <v>Akuntansi</v>
      </c>
      <c r="F117" s="106">
        <f>'NILAI UN'!E117</f>
        <v>0</v>
      </c>
      <c r="G117" s="106">
        <f>'NILAI UN'!F117</f>
        <v>0</v>
      </c>
      <c r="H117" s="106">
        <f>'NILAI UN'!G117</f>
        <v>0</v>
      </c>
      <c r="I117" s="106">
        <f>'NILAI UN'!H117</f>
        <v>0</v>
      </c>
      <c r="J117" s="107">
        <f t="shared" si="10"/>
        <v>0</v>
      </c>
      <c r="K117" s="113" t="str">
        <f t="shared" si="11"/>
        <v>Kurang</v>
      </c>
      <c r="L117" s="113" t="str">
        <f t="shared" si="12"/>
        <v>Kurang</v>
      </c>
      <c r="M117" s="113" t="str">
        <f t="shared" si="13"/>
        <v>Kurang</v>
      </c>
      <c r="N117" s="113" t="str">
        <f t="shared" si="14"/>
        <v>Kurang</v>
      </c>
      <c r="O117" s="109" t="str">
        <f>N.SEMISTER!J117</f>
        <v xml:space="preserve"> </v>
      </c>
      <c r="P117" s="109" t="str">
        <f>N.SEMISTER!P117</f>
        <v xml:space="preserve"> </v>
      </c>
      <c r="Q117" s="109" t="str">
        <f>N.SEMISTER!V117</f>
        <v xml:space="preserve"> </v>
      </c>
      <c r="R117" s="109" t="str">
        <f>N.SEMISTER!AB117</f>
        <v xml:space="preserve"> </v>
      </c>
      <c r="S117" s="109" t="str">
        <f>N.SEMISTER!AH117</f>
        <v xml:space="preserve"> </v>
      </c>
      <c r="T117" s="109" t="str">
        <f>N.SEMISTER!AN117</f>
        <v xml:space="preserve"> </v>
      </c>
      <c r="U117" s="109" t="str">
        <f>N.SEMISTER!AT117</f>
        <v xml:space="preserve"> </v>
      </c>
      <c r="V117" s="109" t="str">
        <f>N.SEMISTER!AZ117</f>
        <v xml:space="preserve"> </v>
      </c>
      <c r="W117" s="109" t="str">
        <f>N.SEMISTER!BF117</f>
        <v xml:space="preserve"> </v>
      </c>
      <c r="X117" s="109" t="str">
        <f>N.SEMISTER!BL117</f>
        <v xml:space="preserve"> </v>
      </c>
      <c r="Y117" s="109" t="str">
        <f>N.SEMISTER!BR117</f>
        <v xml:space="preserve"> </v>
      </c>
      <c r="Z117" s="109" t="str">
        <f>N.SEMISTER!BX117</f>
        <v xml:space="preserve"> </v>
      </c>
      <c r="AA117" s="109" t="str">
        <f>N.SEMISTER!CD117</f>
        <v xml:space="preserve"> </v>
      </c>
      <c r="AB117" s="114" t="str">
        <f t="shared" si="15"/>
        <v xml:space="preserve"> </v>
      </c>
      <c r="AC117" s="110" t="str">
        <f>UASBN!U116</f>
        <v xml:space="preserve"> </v>
      </c>
      <c r="AD117" s="110" t="str">
        <f>UASBN!V116</f>
        <v xml:space="preserve"> </v>
      </c>
      <c r="AE117" s="110" t="str">
        <f>UASBN!W116</f>
        <v xml:space="preserve"> </v>
      </c>
      <c r="AF117" s="110" t="str">
        <f>UASBN!X116</f>
        <v xml:space="preserve"> </v>
      </c>
      <c r="AG117" s="110" t="str">
        <f>UASBN!Y116</f>
        <v xml:space="preserve"> </v>
      </c>
      <c r="AH117" s="110" t="str">
        <f>UASBN!Z116</f>
        <v xml:space="preserve"> </v>
      </c>
      <c r="AI117" s="110" t="str">
        <f>UASBN!AA116</f>
        <v xml:space="preserve"> </v>
      </c>
      <c r="AJ117" s="110" t="str">
        <f>UASBN!AB116</f>
        <v xml:space="preserve"> </v>
      </c>
      <c r="AK117" s="110" t="str">
        <f>UASBN!AC116</f>
        <v xml:space="preserve"> </v>
      </c>
      <c r="AL117" s="110" t="str">
        <f>UASBN!AD116</f>
        <v xml:space="preserve"> </v>
      </c>
      <c r="AM117" s="110" t="str">
        <f>UASBN!AE116</f>
        <v xml:space="preserve"> </v>
      </c>
      <c r="AN117" s="110" t="str">
        <f>UASBN!AF116</f>
        <v xml:space="preserve"> </v>
      </c>
      <c r="AO117" s="110" t="str">
        <f>UASBN!AG116</f>
        <v xml:space="preserve"> </v>
      </c>
      <c r="AP117" s="111" t="str">
        <f t="shared" si="19"/>
        <v xml:space="preserve"> </v>
      </c>
      <c r="AQ117" s="115">
        <f t="shared" si="16"/>
        <v>34</v>
      </c>
      <c r="AR117" s="112">
        <f t="shared" si="17"/>
        <v>0</v>
      </c>
      <c r="AS117" s="115">
        <f t="shared" si="18"/>
        <v>34</v>
      </c>
      <c r="AT117" s="75"/>
      <c r="AU117" s="75"/>
    </row>
    <row r="118" spans="1:47" ht="15.75" customHeight="1" x14ac:dyDescent="0.25">
      <c r="A118" s="101">
        <f>BIODATA!A116</f>
        <v>111</v>
      </c>
      <c r="B118" s="102" t="str">
        <f>BIODATA!C116</f>
        <v>0015660383</v>
      </c>
      <c r="C118" s="103" t="str">
        <f>BIODATA!D116</f>
        <v>021011112</v>
      </c>
      <c r="D118" s="104" t="str">
        <f>BIODATA!E116</f>
        <v xml:space="preserve"> JULIA ZAIDA</v>
      </c>
      <c r="E118" s="105" t="str">
        <f>BIODATA!G116</f>
        <v>Akuntansi</v>
      </c>
      <c r="F118" s="106">
        <f>'NILAI UN'!E118</f>
        <v>0</v>
      </c>
      <c r="G118" s="106">
        <f>'NILAI UN'!F118</f>
        <v>0</v>
      </c>
      <c r="H118" s="106">
        <f>'NILAI UN'!G118</f>
        <v>0</v>
      </c>
      <c r="I118" s="106">
        <f>'NILAI UN'!H118</f>
        <v>0</v>
      </c>
      <c r="J118" s="107">
        <f t="shared" si="10"/>
        <v>0</v>
      </c>
      <c r="K118" s="113" t="str">
        <f t="shared" si="11"/>
        <v>Kurang</v>
      </c>
      <c r="L118" s="113" t="str">
        <f t="shared" si="12"/>
        <v>Kurang</v>
      </c>
      <c r="M118" s="113" t="str">
        <f t="shared" si="13"/>
        <v>Kurang</v>
      </c>
      <c r="N118" s="113" t="str">
        <f t="shared" si="14"/>
        <v>Kurang</v>
      </c>
      <c r="O118" s="109" t="str">
        <f>N.SEMISTER!J118</f>
        <v xml:space="preserve"> </v>
      </c>
      <c r="P118" s="109" t="str">
        <f>N.SEMISTER!P118</f>
        <v xml:space="preserve"> </v>
      </c>
      <c r="Q118" s="109" t="str">
        <f>N.SEMISTER!V118</f>
        <v xml:space="preserve"> </v>
      </c>
      <c r="R118" s="109" t="str">
        <f>N.SEMISTER!AB118</f>
        <v xml:space="preserve"> </v>
      </c>
      <c r="S118" s="109" t="str">
        <f>N.SEMISTER!AH118</f>
        <v xml:space="preserve"> </v>
      </c>
      <c r="T118" s="109" t="str">
        <f>N.SEMISTER!AN118</f>
        <v xml:space="preserve"> </v>
      </c>
      <c r="U118" s="109" t="str">
        <f>N.SEMISTER!AT118</f>
        <v xml:space="preserve"> </v>
      </c>
      <c r="V118" s="109" t="str">
        <f>N.SEMISTER!AZ118</f>
        <v xml:space="preserve"> </v>
      </c>
      <c r="W118" s="109" t="str">
        <f>N.SEMISTER!BF118</f>
        <v xml:space="preserve"> </v>
      </c>
      <c r="X118" s="109" t="str">
        <f>N.SEMISTER!BL118</f>
        <v xml:space="preserve"> </v>
      </c>
      <c r="Y118" s="109" t="str">
        <f>N.SEMISTER!BR118</f>
        <v xml:space="preserve"> </v>
      </c>
      <c r="Z118" s="109" t="str">
        <f>N.SEMISTER!BX118</f>
        <v xml:space="preserve"> </v>
      </c>
      <c r="AA118" s="109" t="str">
        <f>N.SEMISTER!CD118</f>
        <v xml:space="preserve"> </v>
      </c>
      <c r="AB118" s="114" t="str">
        <f t="shared" si="15"/>
        <v xml:space="preserve"> </v>
      </c>
      <c r="AC118" s="110" t="str">
        <f>UASBN!U117</f>
        <v xml:space="preserve"> </v>
      </c>
      <c r="AD118" s="110" t="str">
        <f>UASBN!V117</f>
        <v xml:space="preserve"> </v>
      </c>
      <c r="AE118" s="110" t="str">
        <f>UASBN!W117</f>
        <v xml:space="preserve"> </v>
      </c>
      <c r="AF118" s="110" t="str">
        <f>UASBN!X117</f>
        <v xml:space="preserve"> </v>
      </c>
      <c r="AG118" s="110" t="str">
        <f>UASBN!Y117</f>
        <v xml:space="preserve"> </v>
      </c>
      <c r="AH118" s="110" t="str">
        <f>UASBN!Z117</f>
        <v xml:space="preserve"> </v>
      </c>
      <c r="AI118" s="110" t="str">
        <f>UASBN!AA117</f>
        <v xml:space="preserve"> </v>
      </c>
      <c r="AJ118" s="110" t="str">
        <f>UASBN!AB117</f>
        <v xml:space="preserve"> </v>
      </c>
      <c r="AK118" s="110" t="str">
        <f>UASBN!AC117</f>
        <v xml:space="preserve"> </v>
      </c>
      <c r="AL118" s="110" t="str">
        <f>UASBN!AD117</f>
        <v xml:space="preserve"> </v>
      </c>
      <c r="AM118" s="110" t="str">
        <f>UASBN!AE117</f>
        <v xml:space="preserve"> </v>
      </c>
      <c r="AN118" s="110" t="str">
        <f>UASBN!AF117</f>
        <v xml:space="preserve"> </v>
      </c>
      <c r="AO118" s="110" t="str">
        <f>UASBN!AG117</f>
        <v xml:space="preserve"> </v>
      </c>
      <c r="AP118" s="111" t="str">
        <f t="shared" si="19"/>
        <v xml:space="preserve"> </v>
      </c>
      <c r="AQ118" s="115">
        <f t="shared" si="16"/>
        <v>34</v>
      </c>
      <c r="AR118" s="112">
        <f t="shared" si="17"/>
        <v>0</v>
      </c>
      <c r="AS118" s="115">
        <f t="shared" si="18"/>
        <v>34</v>
      </c>
      <c r="AT118" s="75"/>
      <c r="AU118" s="75"/>
    </row>
    <row r="119" spans="1:47" ht="15.75" customHeight="1" x14ac:dyDescent="0.25">
      <c r="A119" s="101">
        <f>BIODATA!A117</f>
        <v>112</v>
      </c>
      <c r="B119" s="102" t="str">
        <f>BIODATA!C117</f>
        <v>0005110157</v>
      </c>
      <c r="C119" s="103" t="str">
        <f>BIODATA!D117</f>
        <v>021011129</v>
      </c>
      <c r="D119" s="104" t="str">
        <f>BIODATA!E117</f>
        <v xml:space="preserve"> LESTI JULIYA SARI</v>
      </c>
      <c r="E119" s="105" t="str">
        <f>BIODATA!G117</f>
        <v>Akuntansi</v>
      </c>
      <c r="F119" s="106">
        <f>'NILAI UN'!E119</f>
        <v>0</v>
      </c>
      <c r="G119" s="106">
        <f>'NILAI UN'!F119</f>
        <v>0</v>
      </c>
      <c r="H119" s="106">
        <f>'NILAI UN'!G119</f>
        <v>0</v>
      </c>
      <c r="I119" s="106">
        <f>'NILAI UN'!H119</f>
        <v>0</v>
      </c>
      <c r="J119" s="107">
        <f t="shared" si="10"/>
        <v>0</v>
      </c>
      <c r="K119" s="113" t="str">
        <f t="shared" si="11"/>
        <v>Kurang</v>
      </c>
      <c r="L119" s="113" t="str">
        <f t="shared" si="12"/>
        <v>Kurang</v>
      </c>
      <c r="M119" s="113" t="str">
        <f t="shared" si="13"/>
        <v>Kurang</v>
      </c>
      <c r="N119" s="113" t="str">
        <f t="shared" si="14"/>
        <v>Kurang</v>
      </c>
      <c r="O119" s="109" t="str">
        <f>N.SEMISTER!J119</f>
        <v xml:space="preserve"> </v>
      </c>
      <c r="P119" s="109" t="str">
        <f>N.SEMISTER!P119</f>
        <v xml:space="preserve"> </v>
      </c>
      <c r="Q119" s="109" t="str">
        <f>N.SEMISTER!V119</f>
        <v xml:space="preserve"> </v>
      </c>
      <c r="R119" s="109" t="str">
        <f>N.SEMISTER!AB119</f>
        <v xml:space="preserve"> </v>
      </c>
      <c r="S119" s="109" t="str">
        <f>N.SEMISTER!AH119</f>
        <v xml:space="preserve"> </v>
      </c>
      <c r="T119" s="109" t="str">
        <f>N.SEMISTER!AN119</f>
        <v xml:space="preserve"> </v>
      </c>
      <c r="U119" s="109" t="str">
        <f>N.SEMISTER!AT119</f>
        <v xml:space="preserve"> </v>
      </c>
      <c r="V119" s="109" t="str">
        <f>N.SEMISTER!AZ119</f>
        <v xml:space="preserve"> </v>
      </c>
      <c r="W119" s="109" t="str">
        <f>N.SEMISTER!BF119</f>
        <v xml:space="preserve"> </v>
      </c>
      <c r="X119" s="109" t="str">
        <f>N.SEMISTER!BL119</f>
        <v xml:space="preserve"> </v>
      </c>
      <c r="Y119" s="109" t="str">
        <f>N.SEMISTER!BR119</f>
        <v xml:space="preserve"> </v>
      </c>
      <c r="Z119" s="109" t="str">
        <f>N.SEMISTER!BX119</f>
        <v xml:space="preserve"> </v>
      </c>
      <c r="AA119" s="109" t="str">
        <f>N.SEMISTER!CD119</f>
        <v xml:space="preserve"> </v>
      </c>
      <c r="AB119" s="114" t="str">
        <f t="shared" si="15"/>
        <v xml:space="preserve"> </v>
      </c>
      <c r="AC119" s="110" t="str">
        <f>UASBN!U118</f>
        <v xml:space="preserve"> </v>
      </c>
      <c r="AD119" s="110" t="str">
        <f>UASBN!V118</f>
        <v xml:space="preserve"> </v>
      </c>
      <c r="AE119" s="110" t="str">
        <f>UASBN!W118</f>
        <v xml:space="preserve"> </v>
      </c>
      <c r="AF119" s="110" t="str">
        <f>UASBN!X118</f>
        <v xml:space="preserve"> </v>
      </c>
      <c r="AG119" s="110" t="str">
        <f>UASBN!Y118</f>
        <v xml:space="preserve"> </v>
      </c>
      <c r="AH119" s="110" t="str">
        <f>UASBN!Z118</f>
        <v xml:space="preserve"> </v>
      </c>
      <c r="AI119" s="110" t="str">
        <f>UASBN!AA118</f>
        <v xml:space="preserve"> </v>
      </c>
      <c r="AJ119" s="110" t="str">
        <f>UASBN!AB118</f>
        <v xml:space="preserve"> </v>
      </c>
      <c r="AK119" s="110" t="str">
        <f>UASBN!AC118</f>
        <v xml:space="preserve"> </v>
      </c>
      <c r="AL119" s="110" t="str">
        <f>UASBN!AD118</f>
        <v xml:space="preserve"> </v>
      </c>
      <c r="AM119" s="110" t="str">
        <f>UASBN!AE118</f>
        <v xml:space="preserve"> </v>
      </c>
      <c r="AN119" s="110" t="str">
        <f>UASBN!AF118</f>
        <v xml:space="preserve"> </v>
      </c>
      <c r="AO119" s="110" t="str">
        <f>UASBN!AG118</f>
        <v xml:space="preserve"> </v>
      </c>
      <c r="AP119" s="111" t="str">
        <f t="shared" si="19"/>
        <v xml:space="preserve"> </v>
      </c>
      <c r="AQ119" s="115">
        <f t="shared" si="16"/>
        <v>34</v>
      </c>
      <c r="AR119" s="112">
        <f t="shared" si="17"/>
        <v>0</v>
      </c>
      <c r="AS119" s="115">
        <f t="shared" si="18"/>
        <v>34</v>
      </c>
      <c r="AT119" s="75"/>
      <c r="AU119" s="75"/>
    </row>
    <row r="120" spans="1:47" ht="15.75" customHeight="1" x14ac:dyDescent="0.25">
      <c r="A120" s="101">
        <f>BIODATA!A118</f>
        <v>113</v>
      </c>
      <c r="B120" s="102" t="str">
        <f>BIODATA!C118</f>
        <v>0005110157</v>
      </c>
      <c r="C120" s="103" t="str">
        <f>BIODATA!D118</f>
        <v>021011138</v>
      </c>
      <c r="D120" s="104" t="str">
        <f>BIODATA!E118</f>
        <v xml:space="preserve"> M. GILANG ADJI PRASETYO</v>
      </c>
      <c r="E120" s="105" t="str">
        <f>BIODATA!G118</f>
        <v>Akuntansi</v>
      </c>
      <c r="F120" s="106">
        <f>'NILAI UN'!E120</f>
        <v>0</v>
      </c>
      <c r="G120" s="106">
        <f>'NILAI UN'!F120</f>
        <v>0</v>
      </c>
      <c r="H120" s="106">
        <f>'NILAI UN'!G120</f>
        <v>0</v>
      </c>
      <c r="I120" s="106">
        <f>'NILAI UN'!H120</f>
        <v>0</v>
      </c>
      <c r="J120" s="107">
        <f t="shared" si="10"/>
        <v>0</v>
      </c>
      <c r="K120" s="113" t="str">
        <f t="shared" si="11"/>
        <v>Kurang</v>
      </c>
      <c r="L120" s="113" t="str">
        <f t="shared" si="12"/>
        <v>Kurang</v>
      </c>
      <c r="M120" s="113" t="str">
        <f t="shared" si="13"/>
        <v>Kurang</v>
      </c>
      <c r="N120" s="113" t="str">
        <f t="shared" si="14"/>
        <v>Kurang</v>
      </c>
      <c r="O120" s="109" t="str">
        <f>N.SEMISTER!J120</f>
        <v xml:space="preserve"> </v>
      </c>
      <c r="P120" s="109" t="str">
        <f>N.SEMISTER!P120</f>
        <v xml:space="preserve"> </v>
      </c>
      <c r="Q120" s="109" t="str">
        <f>N.SEMISTER!V120</f>
        <v xml:space="preserve"> </v>
      </c>
      <c r="R120" s="109" t="str">
        <f>N.SEMISTER!AB120</f>
        <v xml:space="preserve"> </v>
      </c>
      <c r="S120" s="109" t="str">
        <f>N.SEMISTER!AH120</f>
        <v xml:space="preserve"> </v>
      </c>
      <c r="T120" s="109" t="str">
        <f>N.SEMISTER!AN120</f>
        <v xml:space="preserve"> </v>
      </c>
      <c r="U120" s="109" t="str">
        <f>N.SEMISTER!AT120</f>
        <v xml:space="preserve"> </v>
      </c>
      <c r="V120" s="109" t="str">
        <f>N.SEMISTER!AZ120</f>
        <v xml:space="preserve"> </v>
      </c>
      <c r="W120" s="109" t="str">
        <f>N.SEMISTER!BF120</f>
        <v xml:space="preserve"> </v>
      </c>
      <c r="X120" s="109" t="str">
        <f>N.SEMISTER!BL120</f>
        <v xml:space="preserve"> </v>
      </c>
      <c r="Y120" s="109" t="str">
        <f>N.SEMISTER!BR120</f>
        <v xml:space="preserve"> </v>
      </c>
      <c r="Z120" s="109" t="str">
        <f>N.SEMISTER!BX120</f>
        <v xml:space="preserve"> </v>
      </c>
      <c r="AA120" s="109" t="str">
        <f>N.SEMISTER!CD120</f>
        <v xml:space="preserve"> </v>
      </c>
      <c r="AB120" s="114" t="str">
        <f t="shared" si="15"/>
        <v xml:space="preserve"> </v>
      </c>
      <c r="AC120" s="110" t="str">
        <f>UASBN!U119</f>
        <v xml:space="preserve"> </v>
      </c>
      <c r="AD120" s="110" t="str">
        <f>UASBN!V119</f>
        <v xml:space="preserve"> </v>
      </c>
      <c r="AE120" s="110" t="str">
        <f>UASBN!W119</f>
        <v xml:space="preserve"> </v>
      </c>
      <c r="AF120" s="110" t="str">
        <f>UASBN!X119</f>
        <v xml:space="preserve"> </v>
      </c>
      <c r="AG120" s="110" t="str">
        <f>UASBN!Y119</f>
        <v xml:space="preserve"> </v>
      </c>
      <c r="AH120" s="110" t="str">
        <f>UASBN!Z119</f>
        <v xml:space="preserve"> </v>
      </c>
      <c r="AI120" s="110" t="str">
        <f>UASBN!AA119</f>
        <v xml:space="preserve"> </v>
      </c>
      <c r="AJ120" s="110" t="str">
        <f>UASBN!AB119</f>
        <v xml:space="preserve"> </v>
      </c>
      <c r="AK120" s="110" t="str">
        <f>UASBN!AC119</f>
        <v xml:space="preserve"> </v>
      </c>
      <c r="AL120" s="110" t="str">
        <f>UASBN!AD119</f>
        <v xml:space="preserve"> </v>
      </c>
      <c r="AM120" s="110" t="str">
        <f>UASBN!AE119</f>
        <v xml:space="preserve"> </v>
      </c>
      <c r="AN120" s="110" t="str">
        <f>UASBN!AF119</f>
        <v xml:space="preserve"> </v>
      </c>
      <c r="AO120" s="110" t="str">
        <f>UASBN!AG119</f>
        <v xml:space="preserve"> </v>
      </c>
      <c r="AP120" s="111" t="str">
        <f t="shared" si="19"/>
        <v xml:space="preserve"> </v>
      </c>
      <c r="AQ120" s="115">
        <f t="shared" si="16"/>
        <v>34</v>
      </c>
      <c r="AR120" s="112">
        <f t="shared" si="17"/>
        <v>0</v>
      </c>
      <c r="AS120" s="115">
        <f t="shared" si="18"/>
        <v>34</v>
      </c>
      <c r="AT120" s="75"/>
      <c r="AU120" s="75"/>
    </row>
    <row r="121" spans="1:47" ht="15.75" customHeight="1" x14ac:dyDescent="0.25">
      <c r="A121" s="101">
        <f>BIODATA!A119</f>
        <v>114</v>
      </c>
      <c r="B121" s="102" t="str">
        <f>BIODATA!C119</f>
        <v>0004972723</v>
      </c>
      <c r="C121" s="103" t="str">
        <f>BIODATA!D119</f>
        <v>021011147</v>
      </c>
      <c r="D121" s="104" t="str">
        <f>BIODATA!E119</f>
        <v xml:space="preserve"> MARSELY PRANITA</v>
      </c>
      <c r="E121" s="105" t="str">
        <f>BIODATA!G119</f>
        <v>Akuntansi</v>
      </c>
      <c r="F121" s="106">
        <f>'NILAI UN'!E121</f>
        <v>0</v>
      </c>
      <c r="G121" s="106">
        <f>'NILAI UN'!F121</f>
        <v>0</v>
      </c>
      <c r="H121" s="106">
        <f>'NILAI UN'!G121</f>
        <v>0</v>
      </c>
      <c r="I121" s="106">
        <f>'NILAI UN'!H121</f>
        <v>0</v>
      </c>
      <c r="J121" s="107">
        <f t="shared" si="10"/>
        <v>0</v>
      </c>
      <c r="K121" s="113" t="str">
        <f t="shared" si="11"/>
        <v>Kurang</v>
      </c>
      <c r="L121" s="113" t="str">
        <f t="shared" si="12"/>
        <v>Kurang</v>
      </c>
      <c r="M121" s="113" t="str">
        <f t="shared" si="13"/>
        <v>Kurang</v>
      </c>
      <c r="N121" s="113" t="str">
        <f t="shared" si="14"/>
        <v>Kurang</v>
      </c>
      <c r="O121" s="109" t="str">
        <f>N.SEMISTER!J121</f>
        <v xml:space="preserve"> </v>
      </c>
      <c r="P121" s="109" t="str">
        <f>N.SEMISTER!P121</f>
        <v xml:space="preserve"> </v>
      </c>
      <c r="Q121" s="109" t="str">
        <f>N.SEMISTER!V121</f>
        <v xml:space="preserve"> </v>
      </c>
      <c r="R121" s="109" t="str">
        <f>N.SEMISTER!AB121</f>
        <v xml:space="preserve"> </v>
      </c>
      <c r="S121" s="109" t="str">
        <f>N.SEMISTER!AH121</f>
        <v xml:space="preserve"> </v>
      </c>
      <c r="T121" s="109" t="str">
        <f>N.SEMISTER!AN121</f>
        <v xml:space="preserve"> </v>
      </c>
      <c r="U121" s="109" t="str">
        <f>N.SEMISTER!AT121</f>
        <v xml:space="preserve"> </v>
      </c>
      <c r="V121" s="109" t="str">
        <f>N.SEMISTER!AZ121</f>
        <v xml:space="preserve"> </v>
      </c>
      <c r="W121" s="109" t="str">
        <f>N.SEMISTER!BF121</f>
        <v xml:space="preserve"> </v>
      </c>
      <c r="X121" s="109" t="str">
        <f>N.SEMISTER!BL121</f>
        <v xml:space="preserve"> </v>
      </c>
      <c r="Y121" s="109" t="str">
        <f>N.SEMISTER!BR121</f>
        <v xml:space="preserve"> </v>
      </c>
      <c r="Z121" s="109" t="str">
        <f>N.SEMISTER!BX121</f>
        <v xml:space="preserve"> </v>
      </c>
      <c r="AA121" s="109" t="str">
        <f>N.SEMISTER!CD121</f>
        <v xml:space="preserve"> </v>
      </c>
      <c r="AB121" s="114" t="str">
        <f t="shared" si="15"/>
        <v xml:space="preserve"> </v>
      </c>
      <c r="AC121" s="110" t="str">
        <f>UASBN!U120</f>
        <v xml:space="preserve"> </v>
      </c>
      <c r="AD121" s="110" t="str">
        <f>UASBN!V120</f>
        <v xml:space="preserve"> </v>
      </c>
      <c r="AE121" s="110" t="str">
        <f>UASBN!W120</f>
        <v xml:space="preserve"> </v>
      </c>
      <c r="AF121" s="110" t="str">
        <f>UASBN!X120</f>
        <v xml:space="preserve"> </v>
      </c>
      <c r="AG121" s="110" t="str">
        <f>UASBN!Y120</f>
        <v xml:space="preserve"> </v>
      </c>
      <c r="AH121" s="110" t="str">
        <f>UASBN!Z120</f>
        <v xml:space="preserve"> </v>
      </c>
      <c r="AI121" s="110" t="str">
        <f>UASBN!AA120</f>
        <v xml:space="preserve"> </v>
      </c>
      <c r="AJ121" s="110" t="str">
        <f>UASBN!AB120</f>
        <v xml:space="preserve"> </v>
      </c>
      <c r="AK121" s="110" t="str">
        <f>UASBN!AC120</f>
        <v xml:space="preserve"> </v>
      </c>
      <c r="AL121" s="110" t="str">
        <f>UASBN!AD120</f>
        <v xml:space="preserve"> </v>
      </c>
      <c r="AM121" s="110" t="str">
        <f>UASBN!AE120</f>
        <v xml:space="preserve"> </v>
      </c>
      <c r="AN121" s="110" t="str">
        <f>UASBN!AF120</f>
        <v xml:space="preserve"> </v>
      </c>
      <c r="AO121" s="110" t="str">
        <f>UASBN!AG120</f>
        <v xml:space="preserve"> </v>
      </c>
      <c r="AP121" s="111" t="str">
        <f t="shared" si="19"/>
        <v xml:space="preserve"> </v>
      </c>
      <c r="AQ121" s="115">
        <f t="shared" si="16"/>
        <v>34</v>
      </c>
      <c r="AR121" s="112">
        <f t="shared" si="17"/>
        <v>0</v>
      </c>
      <c r="AS121" s="115">
        <f t="shared" si="18"/>
        <v>34</v>
      </c>
      <c r="AT121" s="75"/>
      <c r="AU121" s="75"/>
    </row>
    <row r="122" spans="1:47" ht="15.75" customHeight="1" x14ac:dyDescent="0.25">
      <c r="A122" s="101">
        <f>BIODATA!A120</f>
        <v>115</v>
      </c>
      <c r="B122" s="102" t="str">
        <f>BIODATA!C120</f>
        <v>9997560519</v>
      </c>
      <c r="C122" s="103" t="str">
        <f>BIODATA!D120</f>
        <v>021011156</v>
      </c>
      <c r="D122" s="104" t="str">
        <f>BIODATA!E120</f>
        <v xml:space="preserve"> OKTA SARAH DIAN TARI</v>
      </c>
      <c r="E122" s="105" t="str">
        <f>BIODATA!G120</f>
        <v>Akuntansi</v>
      </c>
      <c r="F122" s="106">
        <f>'NILAI UN'!E122</f>
        <v>0</v>
      </c>
      <c r="G122" s="106">
        <f>'NILAI UN'!F122</f>
        <v>0</v>
      </c>
      <c r="H122" s="106">
        <f>'NILAI UN'!G122</f>
        <v>0</v>
      </c>
      <c r="I122" s="106">
        <f>'NILAI UN'!H122</f>
        <v>0</v>
      </c>
      <c r="J122" s="107">
        <f t="shared" si="10"/>
        <v>0</v>
      </c>
      <c r="K122" s="113" t="str">
        <f t="shared" si="11"/>
        <v>Kurang</v>
      </c>
      <c r="L122" s="113" t="str">
        <f t="shared" si="12"/>
        <v>Kurang</v>
      </c>
      <c r="M122" s="113" t="str">
        <f t="shared" si="13"/>
        <v>Kurang</v>
      </c>
      <c r="N122" s="113" t="str">
        <f t="shared" si="14"/>
        <v>Kurang</v>
      </c>
      <c r="O122" s="109" t="str">
        <f>N.SEMISTER!J122</f>
        <v xml:space="preserve"> </v>
      </c>
      <c r="P122" s="109" t="str">
        <f>N.SEMISTER!P122</f>
        <v xml:space="preserve"> </v>
      </c>
      <c r="Q122" s="109" t="str">
        <f>N.SEMISTER!V122</f>
        <v xml:space="preserve"> </v>
      </c>
      <c r="R122" s="109" t="str">
        <f>N.SEMISTER!AB122</f>
        <v xml:space="preserve"> </v>
      </c>
      <c r="S122" s="109" t="str">
        <f>N.SEMISTER!AH122</f>
        <v xml:space="preserve"> </v>
      </c>
      <c r="T122" s="109" t="str">
        <f>N.SEMISTER!AN122</f>
        <v xml:space="preserve"> </v>
      </c>
      <c r="U122" s="109" t="str">
        <f>N.SEMISTER!AT122</f>
        <v xml:space="preserve"> </v>
      </c>
      <c r="V122" s="109" t="str">
        <f>N.SEMISTER!AZ122</f>
        <v xml:space="preserve"> </v>
      </c>
      <c r="W122" s="109" t="str">
        <f>N.SEMISTER!BF122</f>
        <v xml:space="preserve"> </v>
      </c>
      <c r="X122" s="109" t="str">
        <f>N.SEMISTER!BL122</f>
        <v xml:space="preserve"> </v>
      </c>
      <c r="Y122" s="109" t="str">
        <f>N.SEMISTER!BR122</f>
        <v xml:space="preserve"> </v>
      </c>
      <c r="Z122" s="109" t="str">
        <f>N.SEMISTER!BX122</f>
        <v xml:space="preserve"> </v>
      </c>
      <c r="AA122" s="109" t="str">
        <f>N.SEMISTER!CD122</f>
        <v xml:space="preserve"> </v>
      </c>
      <c r="AB122" s="114" t="str">
        <f t="shared" si="15"/>
        <v xml:space="preserve"> </v>
      </c>
      <c r="AC122" s="110" t="str">
        <f>UASBN!U121</f>
        <v xml:space="preserve"> </v>
      </c>
      <c r="AD122" s="110" t="str">
        <f>UASBN!V121</f>
        <v xml:space="preserve"> </v>
      </c>
      <c r="AE122" s="110" t="str">
        <f>UASBN!W121</f>
        <v xml:space="preserve"> </v>
      </c>
      <c r="AF122" s="110" t="str">
        <f>UASBN!X121</f>
        <v xml:space="preserve"> </v>
      </c>
      <c r="AG122" s="110" t="str">
        <f>UASBN!Y121</f>
        <v xml:space="preserve"> </v>
      </c>
      <c r="AH122" s="110" t="str">
        <f>UASBN!Z121</f>
        <v xml:space="preserve"> </v>
      </c>
      <c r="AI122" s="110" t="str">
        <f>UASBN!AA121</f>
        <v xml:space="preserve"> </v>
      </c>
      <c r="AJ122" s="110" t="str">
        <f>UASBN!AB121</f>
        <v xml:space="preserve"> </v>
      </c>
      <c r="AK122" s="110" t="str">
        <f>UASBN!AC121</f>
        <v xml:space="preserve"> </v>
      </c>
      <c r="AL122" s="110" t="str">
        <f>UASBN!AD121</f>
        <v xml:space="preserve"> </v>
      </c>
      <c r="AM122" s="110" t="str">
        <f>UASBN!AE121</f>
        <v xml:space="preserve"> </v>
      </c>
      <c r="AN122" s="110" t="str">
        <f>UASBN!AF121</f>
        <v xml:space="preserve"> </v>
      </c>
      <c r="AO122" s="110" t="str">
        <f>UASBN!AG121</f>
        <v xml:space="preserve"> </v>
      </c>
      <c r="AP122" s="111" t="str">
        <f t="shared" si="19"/>
        <v xml:space="preserve"> </v>
      </c>
      <c r="AQ122" s="115">
        <f t="shared" si="16"/>
        <v>34</v>
      </c>
      <c r="AR122" s="112">
        <f t="shared" si="17"/>
        <v>0</v>
      </c>
      <c r="AS122" s="115">
        <f t="shared" si="18"/>
        <v>34</v>
      </c>
      <c r="AT122" s="75"/>
      <c r="AU122" s="75"/>
    </row>
    <row r="123" spans="1:47" ht="15.75" customHeight="1" x14ac:dyDescent="0.25">
      <c r="A123" s="101">
        <f>BIODATA!A121</f>
        <v>116</v>
      </c>
      <c r="B123" s="102" t="str">
        <f>BIODATA!C121</f>
        <v>0004900982</v>
      </c>
      <c r="C123" s="103" t="str">
        <f>BIODATA!D121</f>
        <v>021011165</v>
      </c>
      <c r="D123" s="104" t="str">
        <f>BIODATA!E121</f>
        <v xml:space="preserve"> PUJI LESTARI</v>
      </c>
      <c r="E123" s="105" t="str">
        <f>BIODATA!G121</f>
        <v>Akuntansi</v>
      </c>
      <c r="F123" s="106">
        <f>'NILAI UN'!E123</f>
        <v>0</v>
      </c>
      <c r="G123" s="106">
        <f>'NILAI UN'!F123</f>
        <v>0</v>
      </c>
      <c r="H123" s="106">
        <f>'NILAI UN'!G123</f>
        <v>0</v>
      </c>
      <c r="I123" s="106">
        <f>'NILAI UN'!H123</f>
        <v>0</v>
      </c>
      <c r="J123" s="107">
        <f t="shared" si="10"/>
        <v>0</v>
      </c>
      <c r="K123" s="113" t="str">
        <f t="shared" si="11"/>
        <v>Kurang</v>
      </c>
      <c r="L123" s="113" t="str">
        <f t="shared" si="12"/>
        <v>Kurang</v>
      </c>
      <c r="M123" s="113" t="str">
        <f t="shared" si="13"/>
        <v>Kurang</v>
      </c>
      <c r="N123" s="113" t="str">
        <f t="shared" si="14"/>
        <v>Kurang</v>
      </c>
      <c r="O123" s="109" t="str">
        <f>N.SEMISTER!J123</f>
        <v xml:space="preserve"> </v>
      </c>
      <c r="P123" s="109" t="str">
        <f>N.SEMISTER!P123</f>
        <v xml:space="preserve"> </v>
      </c>
      <c r="Q123" s="109" t="str">
        <f>N.SEMISTER!V123</f>
        <v xml:space="preserve"> </v>
      </c>
      <c r="R123" s="109" t="str">
        <f>N.SEMISTER!AB123</f>
        <v xml:space="preserve"> </v>
      </c>
      <c r="S123" s="109" t="str">
        <f>N.SEMISTER!AH123</f>
        <v xml:space="preserve"> </v>
      </c>
      <c r="T123" s="109" t="str">
        <f>N.SEMISTER!AN123</f>
        <v xml:space="preserve"> </v>
      </c>
      <c r="U123" s="109" t="str">
        <f>N.SEMISTER!AT123</f>
        <v xml:space="preserve"> </v>
      </c>
      <c r="V123" s="109" t="str">
        <f>N.SEMISTER!AZ123</f>
        <v xml:space="preserve"> </v>
      </c>
      <c r="W123" s="109" t="str">
        <f>N.SEMISTER!BF123</f>
        <v xml:space="preserve"> </v>
      </c>
      <c r="X123" s="109" t="str">
        <f>N.SEMISTER!BL123</f>
        <v xml:space="preserve"> </v>
      </c>
      <c r="Y123" s="109" t="str">
        <f>N.SEMISTER!BR123</f>
        <v xml:space="preserve"> </v>
      </c>
      <c r="Z123" s="109" t="str">
        <f>N.SEMISTER!BX123</f>
        <v xml:space="preserve"> </v>
      </c>
      <c r="AA123" s="109" t="str">
        <f>N.SEMISTER!CD123</f>
        <v xml:space="preserve"> </v>
      </c>
      <c r="AB123" s="114" t="str">
        <f t="shared" si="15"/>
        <v xml:space="preserve"> </v>
      </c>
      <c r="AC123" s="110" t="str">
        <f>UASBN!U122</f>
        <v xml:space="preserve"> </v>
      </c>
      <c r="AD123" s="110" t="str">
        <f>UASBN!V122</f>
        <v xml:space="preserve"> </v>
      </c>
      <c r="AE123" s="110" t="str">
        <f>UASBN!W122</f>
        <v xml:space="preserve"> </v>
      </c>
      <c r="AF123" s="110" t="str">
        <f>UASBN!X122</f>
        <v xml:space="preserve"> </v>
      </c>
      <c r="AG123" s="110" t="str">
        <f>UASBN!Y122</f>
        <v xml:space="preserve"> </v>
      </c>
      <c r="AH123" s="110" t="str">
        <f>UASBN!Z122</f>
        <v xml:space="preserve"> </v>
      </c>
      <c r="AI123" s="110" t="str">
        <f>UASBN!AA122</f>
        <v xml:space="preserve"> </v>
      </c>
      <c r="AJ123" s="110" t="str">
        <f>UASBN!AB122</f>
        <v xml:space="preserve"> </v>
      </c>
      <c r="AK123" s="110" t="str">
        <f>UASBN!AC122</f>
        <v xml:space="preserve"> </v>
      </c>
      <c r="AL123" s="110" t="str">
        <f>UASBN!AD122</f>
        <v xml:space="preserve"> </v>
      </c>
      <c r="AM123" s="110" t="str">
        <f>UASBN!AE122</f>
        <v xml:space="preserve"> </v>
      </c>
      <c r="AN123" s="110" t="str">
        <f>UASBN!AF122</f>
        <v xml:space="preserve"> </v>
      </c>
      <c r="AO123" s="110" t="str">
        <f>UASBN!AG122</f>
        <v xml:space="preserve"> </v>
      </c>
      <c r="AP123" s="111" t="str">
        <f t="shared" si="19"/>
        <v xml:space="preserve"> </v>
      </c>
      <c r="AQ123" s="115">
        <f t="shared" si="16"/>
        <v>34</v>
      </c>
      <c r="AR123" s="112">
        <f t="shared" si="17"/>
        <v>0</v>
      </c>
      <c r="AS123" s="115">
        <f t="shared" si="18"/>
        <v>34</v>
      </c>
      <c r="AT123" s="75"/>
      <c r="AU123" s="75"/>
    </row>
    <row r="124" spans="1:47" ht="15.75" customHeight="1" x14ac:dyDescent="0.25">
      <c r="A124" s="101">
        <f>BIODATA!A122</f>
        <v>117</v>
      </c>
      <c r="B124" s="102" t="str">
        <f>BIODATA!C122</f>
        <v>0016026569</v>
      </c>
      <c r="C124" s="103" t="str">
        <f>BIODATA!D122</f>
        <v>021011174</v>
      </c>
      <c r="D124" s="104" t="str">
        <f>BIODATA!E122</f>
        <v xml:space="preserve"> RANI PURNAMA SARI</v>
      </c>
      <c r="E124" s="105" t="str">
        <f>BIODATA!G122</f>
        <v>Akuntansi</v>
      </c>
      <c r="F124" s="106">
        <f>'NILAI UN'!E124</f>
        <v>0</v>
      </c>
      <c r="G124" s="106">
        <f>'NILAI UN'!F124</f>
        <v>0</v>
      </c>
      <c r="H124" s="106">
        <f>'NILAI UN'!G124</f>
        <v>0</v>
      </c>
      <c r="I124" s="106">
        <f>'NILAI UN'!H124</f>
        <v>0</v>
      </c>
      <c r="J124" s="107">
        <f t="shared" si="10"/>
        <v>0</v>
      </c>
      <c r="K124" s="113" t="str">
        <f t="shared" si="11"/>
        <v>Kurang</v>
      </c>
      <c r="L124" s="113" t="str">
        <f t="shared" si="12"/>
        <v>Kurang</v>
      </c>
      <c r="M124" s="113" t="str">
        <f t="shared" si="13"/>
        <v>Kurang</v>
      </c>
      <c r="N124" s="113" t="str">
        <f t="shared" si="14"/>
        <v>Kurang</v>
      </c>
      <c r="O124" s="109" t="str">
        <f>N.SEMISTER!J124</f>
        <v xml:space="preserve"> </v>
      </c>
      <c r="P124" s="109" t="str">
        <f>N.SEMISTER!P124</f>
        <v xml:space="preserve"> </v>
      </c>
      <c r="Q124" s="109" t="str">
        <f>N.SEMISTER!V124</f>
        <v xml:space="preserve"> </v>
      </c>
      <c r="R124" s="109" t="str">
        <f>N.SEMISTER!AB124</f>
        <v xml:space="preserve"> </v>
      </c>
      <c r="S124" s="109" t="str">
        <f>N.SEMISTER!AH124</f>
        <v xml:space="preserve"> </v>
      </c>
      <c r="T124" s="109" t="str">
        <f>N.SEMISTER!AN124</f>
        <v xml:space="preserve"> </v>
      </c>
      <c r="U124" s="109" t="str">
        <f>N.SEMISTER!AT124</f>
        <v xml:space="preserve"> </v>
      </c>
      <c r="V124" s="109" t="str">
        <f>N.SEMISTER!AZ124</f>
        <v xml:space="preserve"> </v>
      </c>
      <c r="W124" s="109" t="str">
        <f>N.SEMISTER!BF124</f>
        <v xml:space="preserve"> </v>
      </c>
      <c r="X124" s="109" t="str">
        <f>N.SEMISTER!BL124</f>
        <v xml:space="preserve"> </v>
      </c>
      <c r="Y124" s="109" t="str">
        <f>N.SEMISTER!BR124</f>
        <v xml:space="preserve"> </v>
      </c>
      <c r="Z124" s="109" t="str">
        <f>N.SEMISTER!BX124</f>
        <v xml:space="preserve"> </v>
      </c>
      <c r="AA124" s="109" t="str">
        <f>N.SEMISTER!CD124</f>
        <v xml:space="preserve"> </v>
      </c>
      <c r="AB124" s="114" t="str">
        <f t="shared" si="15"/>
        <v xml:space="preserve"> </v>
      </c>
      <c r="AC124" s="110" t="str">
        <f>UASBN!U123</f>
        <v xml:space="preserve"> </v>
      </c>
      <c r="AD124" s="110" t="str">
        <f>UASBN!V123</f>
        <v xml:space="preserve"> </v>
      </c>
      <c r="AE124" s="110" t="str">
        <f>UASBN!W123</f>
        <v xml:space="preserve"> </v>
      </c>
      <c r="AF124" s="110" t="str">
        <f>UASBN!X123</f>
        <v xml:space="preserve"> </v>
      </c>
      <c r="AG124" s="110" t="str">
        <f>UASBN!Y123</f>
        <v xml:space="preserve"> </v>
      </c>
      <c r="AH124" s="110" t="str">
        <f>UASBN!Z123</f>
        <v xml:space="preserve"> </v>
      </c>
      <c r="AI124" s="110" t="str">
        <f>UASBN!AA123</f>
        <v xml:space="preserve"> </v>
      </c>
      <c r="AJ124" s="110" t="str">
        <f>UASBN!AB123</f>
        <v xml:space="preserve"> </v>
      </c>
      <c r="AK124" s="110" t="str">
        <f>UASBN!AC123</f>
        <v xml:space="preserve"> </v>
      </c>
      <c r="AL124" s="110" t="str">
        <f>UASBN!AD123</f>
        <v xml:space="preserve"> </v>
      </c>
      <c r="AM124" s="110" t="str">
        <f>UASBN!AE123</f>
        <v xml:space="preserve"> </v>
      </c>
      <c r="AN124" s="110" t="str">
        <f>UASBN!AF123</f>
        <v xml:space="preserve"> </v>
      </c>
      <c r="AO124" s="110" t="str">
        <f>UASBN!AG123</f>
        <v xml:space="preserve"> </v>
      </c>
      <c r="AP124" s="111" t="str">
        <f t="shared" si="19"/>
        <v xml:space="preserve"> </v>
      </c>
      <c r="AQ124" s="115">
        <f t="shared" si="16"/>
        <v>34</v>
      </c>
      <c r="AR124" s="112">
        <f t="shared" si="17"/>
        <v>0</v>
      </c>
      <c r="AS124" s="115">
        <f t="shared" si="18"/>
        <v>34</v>
      </c>
      <c r="AT124" s="75"/>
      <c r="AU124" s="75"/>
    </row>
    <row r="125" spans="1:47" ht="15.75" customHeight="1" x14ac:dyDescent="0.25">
      <c r="A125" s="101">
        <f>BIODATA!A123</f>
        <v>118</v>
      </c>
      <c r="B125" s="102" t="str">
        <f>BIODATA!C123</f>
        <v>0009396007</v>
      </c>
      <c r="C125" s="103" t="str">
        <f>BIODATA!D123</f>
        <v>021011183</v>
      </c>
      <c r="D125" s="104" t="str">
        <f>BIODATA!E123</f>
        <v xml:space="preserve"> RENDI ANGGIA WAWAN</v>
      </c>
      <c r="E125" s="105" t="str">
        <f>BIODATA!G123</f>
        <v>Akuntansi</v>
      </c>
      <c r="F125" s="106">
        <f>'NILAI UN'!E125</f>
        <v>0</v>
      </c>
      <c r="G125" s="106">
        <f>'NILAI UN'!F125</f>
        <v>0</v>
      </c>
      <c r="H125" s="106">
        <f>'NILAI UN'!G125</f>
        <v>0</v>
      </c>
      <c r="I125" s="106">
        <f>'NILAI UN'!H125</f>
        <v>0</v>
      </c>
      <c r="J125" s="107">
        <f t="shared" si="10"/>
        <v>0</v>
      </c>
      <c r="K125" s="113" t="str">
        <f t="shared" si="11"/>
        <v>Kurang</v>
      </c>
      <c r="L125" s="113" t="str">
        <f t="shared" si="12"/>
        <v>Kurang</v>
      </c>
      <c r="M125" s="113" t="str">
        <f t="shared" si="13"/>
        <v>Kurang</v>
      </c>
      <c r="N125" s="113" t="str">
        <f t="shared" si="14"/>
        <v>Kurang</v>
      </c>
      <c r="O125" s="109" t="str">
        <f>N.SEMISTER!J125</f>
        <v xml:space="preserve"> </v>
      </c>
      <c r="P125" s="109" t="str">
        <f>N.SEMISTER!P125</f>
        <v xml:space="preserve"> </v>
      </c>
      <c r="Q125" s="109" t="str">
        <f>N.SEMISTER!V125</f>
        <v xml:space="preserve"> </v>
      </c>
      <c r="R125" s="109" t="str">
        <f>N.SEMISTER!AB125</f>
        <v xml:space="preserve"> </v>
      </c>
      <c r="S125" s="109" t="str">
        <f>N.SEMISTER!AH125</f>
        <v xml:space="preserve"> </v>
      </c>
      <c r="T125" s="109" t="str">
        <f>N.SEMISTER!AN125</f>
        <v xml:space="preserve"> </v>
      </c>
      <c r="U125" s="109" t="str">
        <f>N.SEMISTER!AT125</f>
        <v xml:space="preserve"> </v>
      </c>
      <c r="V125" s="109" t="str">
        <f>N.SEMISTER!AZ125</f>
        <v xml:space="preserve"> </v>
      </c>
      <c r="W125" s="109" t="str">
        <f>N.SEMISTER!BF125</f>
        <v xml:space="preserve"> </v>
      </c>
      <c r="X125" s="109" t="str">
        <f>N.SEMISTER!BL125</f>
        <v xml:space="preserve"> </v>
      </c>
      <c r="Y125" s="109" t="str">
        <f>N.SEMISTER!BR125</f>
        <v xml:space="preserve"> </v>
      </c>
      <c r="Z125" s="109" t="str">
        <f>N.SEMISTER!BX125</f>
        <v xml:space="preserve"> </v>
      </c>
      <c r="AA125" s="109" t="str">
        <f>N.SEMISTER!CD125</f>
        <v xml:space="preserve"> </v>
      </c>
      <c r="AB125" s="114" t="str">
        <f t="shared" si="15"/>
        <v xml:space="preserve"> </v>
      </c>
      <c r="AC125" s="110" t="str">
        <f>UASBN!U124</f>
        <v xml:space="preserve"> </v>
      </c>
      <c r="AD125" s="110" t="str">
        <f>UASBN!V124</f>
        <v xml:space="preserve"> </v>
      </c>
      <c r="AE125" s="110" t="str">
        <f>UASBN!W124</f>
        <v xml:space="preserve"> </v>
      </c>
      <c r="AF125" s="110" t="str">
        <f>UASBN!X124</f>
        <v xml:space="preserve"> </v>
      </c>
      <c r="AG125" s="110" t="str">
        <f>UASBN!Y124</f>
        <v xml:space="preserve"> </v>
      </c>
      <c r="AH125" s="110" t="str">
        <f>UASBN!Z124</f>
        <v xml:space="preserve"> </v>
      </c>
      <c r="AI125" s="110" t="str">
        <f>UASBN!AA124</f>
        <v xml:space="preserve"> </v>
      </c>
      <c r="AJ125" s="110" t="str">
        <f>UASBN!AB124</f>
        <v xml:space="preserve"> </v>
      </c>
      <c r="AK125" s="110" t="str">
        <f>UASBN!AC124</f>
        <v xml:space="preserve"> </v>
      </c>
      <c r="AL125" s="110" t="str">
        <f>UASBN!AD124</f>
        <v xml:space="preserve"> </v>
      </c>
      <c r="AM125" s="110" t="str">
        <f>UASBN!AE124</f>
        <v xml:space="preserve"> </v>
      </c>
      <c r="AN125" s="110" t="str">
        <f>UASBN!AF124</f>
        <v xml:space="preserve"> </v>
      </c>
      <c r="AO125" s="110" t="str">
        <f>UASBN!AG124</f>
        <v xml:space="preserve"> </v>
      </c>
      <c r="AP125" s="111" t="str">
        <f t="shared" si="19"/>
        <v xml:space="preserve"> </v>
      </c>
      <c r="AQ125" s="115">
        <f t="shared" si="16"/>
        <v>34</v>
      </c>
      <c r="AR125" s="112">
        <f t="shared" si="17"/>
        <v>0</v>
      </c>
      <c r="AS125" s="115">
        <f t="shared" si="18"/>
        <v>34</v>
      </c>
      <c r="AT125" s="75"/>
      <c r="AU125" s="75"/>
    </row>
    <row r="126" spans="1:47" ht="15.75" customHeight="1" x14ac:dyDescent="0.25">
      <c r="A126" s="101">
        <f>BIODATA!A124</f>
        <v>119</v>
      </c>
      <c r="B126" s="102" t="str">
        <f>BIODATA!C124</f>
        <v>0009234777</v>
      </c>
      <c r="C126" s="103" t="str">
        <f>BIODATA!D124</f>
        <v>021011192</v>
      </c>
      <c r="D126" s="104" t="str">
        <f>BIODATA!E124</f>
        <v xml:space="preserve"> RIA GUSTINA</v>
      </c>
      <c r="E126" s="105" t="str">
        <f>BIODATA!G124</f>
        <v>Akuntansi</v>
      </c>
      <c r="F126" s="106">
        <f>'NILAI UN'!E126</f>
        <v>0</v>
      </c>
      <c r="G126" s="106">
        <f>'NILAI UN'!F126</f>
        <v>0</v>
      </c>
      <c r="H126" s="106">
        <f>'NILAI UN'!G126</f>
        <v>0</v>
      </c>
      <c r="I126" s="106">
        <f>'NILAI UN'!H126</f>
        <v>0</v>
      </c>
      <c r="J126" s="107">
        <f t="shared" si="10"/>
        <v>0</v>
      </c>
      <c r="K126" s="113" t="str">
        <f t="shared" si="11"/>
        <v>Kurang</v>
      </c>
      <c r="L126" s="113" t="str">
        <f t="shared" si="12"/>
        <v>Kurang</v>
      </c>
      <c r="M126" s="113" t="str">
        <f t="shared" si="13"/>
        <v>Kurang</v>
      </c>
      <c r="N126" s="113" t="str">
        <f t="shared" si="14"/>
        <v>Kurang</v>
      </c>
      <c r="O126" s="109" t="str">
        <f>N.SEMISTER!J126</f>
        <v xml:space="preserve"> </v>
      </c>
      <c r="P126" s="109" t="str">
        <f>N.SEMISTER!P126</f>
        <v xml:space="preserve"> </v>
      </c>
      <c r="Q126" s="109" t="str">
        <f>N.SEMISTER!V126</f>
        <v xml:space="preserve"> </v>
      </c>
      <c r="R126" s="109" t="str">
        <f>N.SEMISTER!AB126</f>
        <v xml:space="preserve"> </v>
      </c>
      <c r="S126" s="109" t="str">
        <f>N.SEMISTER!AH126</f>
        <v xml:space="preserve"> </v>
      </c>
      <c r="T126" s="109" t="str">
        <f>N.SEMISTER!AN126</f>
        <v xml:space="preserve"> </v>
      </c>
      <c r="U126" s="109" t="str">
        <f>N.SEMISTER!AT126</f>
        <v xml:space="preserve"> </v>
      </c>
      <c r="V126" s="109" t="str">
        <f>N.SEMISTER!AZ126</f>
        <v xml:space="preserve"> </v>
      </c>
      <c r="W126" s="109" t="str">
        <f>N.SEMISTER!BF126</f>
        <v xml:space="preserve"> </v>
      </c>
      <c r="X126" s="109" t="str">
        <f>N.SEMISTER!BL126</f>
        <v xml:space="preserve"> </v>
      </c>
      <c r="Y126" s="109" t="str">
        <f>N.SEMISTER!BR126</f>
        <v xml:space="preserve"> </v>
      </c>
      <c r="Z126" s="109" t="str">
        <f>N.SEMISTER!BX126</f>
        <v xml:space="preserve"> </v>
      </c>
      <c r="AA126" s="109" t="str">
        <f>N.SEMISTER!CD126</f>
        <v xml:space="preserve"> </v>
      </c>
      <c r="AB126" s="114" t="str">
        <f t="shared" si="15"/>
        <v xml:space="preserve"> </v>
      </c>
      <c r="AC126" s="110" t="str">
        <f>UASBN!U125</f>
        <v xml:space="preserve"> </v>
      </c>
      <c r="AD126" s="110" t="str">
        <f>UASBN!V125</f>
        <v xml:space="preserve"> </v>
      </c>
      <c r="AE126" s="110" t="str">
        <f>UASBN!W125</f>
        <v xml:space="preserve"> </v>
      </c>
      <c r="AF126" s="110" t="str">
        <f>UASBN!X125</f>
        <v xml:space="preserve"> </v>
      </c>
      <c r="AG126" s="110" t="str">
        <f>UASBN!Y125</f>
        <v xml:space="preserve"> </v>
      </c>
      <c r="AH126" s="110" t="str">
        <f>UASBN!Z125</f>
        <v xml:space="preserve"> </v>
      </c>
      <c r="AI126" s="110" t="str">
        <f>UASBN!AA125</f>
        <v xml:space="preserve"> </v>
      </c>
      <c r="AJ126" s="110" t="str">
        <f>UASBN!AB125</f>
        <v xml:space="preserve"> </v>
      </c>
      <c r="AK126" s="110" t="str">
        <f>UASBN!AC125</f>
        <v xml:space="preserve"> </v>
      </c>
      <c r="AL126" s="110" t="str">
        <f>UASBN!AD125</f>
        <v xml:space="preserve"> </v>
      </c>
      <c r="AM126" s="110" t="str">
        <f>UASBN!AE125</f>
        <v xml:space="preserve"> </v>
      </c>
      <c r="AN126" s="110" t="str">
        <f>UASBN!AF125</f>
        <v xml:space="preserve"> </v>
      </c>
      <c r="AO126" s="110" t="str">
        <f>UASBN!AG125</f>
        <v xml:space="preserve"> </v>
      </c>
      <c r="AP126" s="111" t="str">
        <f t="shared" si="19"/>
        <v xml:space="preserve"> </v>
      </c>
      <c r="AQ126" s="115">
        <f t="shared" si="16"/>
        <v>34</v>
      </c>
      <c r="AR126" s="112">
        <f t="shared" si="17"/>
        <v>0</v>
      </c>
      <c r="AS126" s="115">
        <f t="shared" si="18"/>
        <v>34</v>
      </c>
      <c r="AT126" s="75"/>
      <c r="AU126" s="75"/>
    </row>
    <row r="127" spans="1:47" ht="15.75" customHeight="1" x14ac:dyDescent="0.25">
      <c r="A127" s="101">
        <f>BIODATA!A125</f>
        <v>120</v>
      </c>
      <c r="B127" s="102" t="str">
        <f>BIODATA!C125</f>
        <v>0002855562</v>
      </c>
      <c r="C127" s="103" t="str">
        <f>BIODATA!D125</f>
        <v>021011209</v>
      </c>
      <c r="D127" s="104" t="str">
        <f>BIODATA!E125</f>
        <v xml:space="preserve"> SERLI DEWI PUTRI</v>
      </c>
      <c r="E127" s="105" t="str">
        <f>BIODATA!G125</f>
        <v>Akuntansi</v>
      </c>
      <c r="F127" s="106">
        <f>'NILAI UN'!E127</f>
        <v>0</v>
      </c>
      <c r="G127" s="106">
        <f>'NILAI UN'!F127</f>
        <v>0</v>
      </c>
      <c r="H127" s="106">
        <f>'NILAI UN'!G127</f>
        <v>0</v>
      </c>
      <c r="I127" s="106">
        <f>'NILAI UN'!H127</f>
        <v>0</v>
      </c>
      <c r="J127" s="107">
        <f t="shared" si="10"/>
        <v>0</v>
      </c>
      <c r="K127" s="113" t="str">
        <f t="shared" si="11"/>
        <v>Kurang</v>
      </c>
      <c r="L127" s="113" t="str">
        <f t="shared" si="12"/>
        <v>Kurang</v>
      </c>
      <c r="M127" s="113" t="str">
        <f t="shared" si="13"/>
        <v>Kurang</v>
      </c>
      <c r="N127" s="113" t="str">
        <f t="shared" si="14"/>
        <v>Kurang</v>
      </c>
      <c r="O127" s="109" t="str">
        <f>N.SEMISTER!J127</f>
        <v xml:space="preserve"> </v>
      </c>
      <c r="P127" s="109" t="str">
        <f>N.SEMISTER!P127</f>
        <v xml:space="preserve"> </v>
      </c>
      <c r="Q127" s="109" t="str">
        <f>N.SEMISTER!V127</f>
        <v xml:space="preserve"> </v>
      </c>
      <c r="R127" s="109" t="str">
        <f>N.SEMISTER!AB127</f>
        <v xml:space="preserve"> </v>
      </c>
      <c r="S127" s="109" t="str">
        <f>N.SEMISTER!AH127</f>
        <v xml:space="preserve"> </v>
      </c>
      <c r="T127" s="109" t="str">
        <f>N.SEMISTER!AN127</f>
        <v xml:space="preserve"> </v>
      </c>
      <c r="U127" s="109" t="str">
        <f>N.SEMISTER!AT127</f>
        <v xml:space="preserve"> </v>
      </c>
      <c r="V127" s="109" t="str">
        <f>N.SEMISTER!AZ127</f>
        <v xml:space="preserve"> </v>
      </c>
      <c r="W127" s="109" t="str">
        <f>N.SEMISTER!BF127</f>
        <v xml:space="preserve"> </v>
      </c>
      <c r="X127" s="109" t="str">
        <f>N.SEMISTER!BL127</f>
        <v xml:space="preserve"> </v>
      </c>
      <c r="Y127" s="109" t="str">
        <f>N.SEMISTER!BR127</f>
        <v xml:space="preserve"> </v>
      </c>
      <c r="Z127" s="109" t="str">
        <f>N.SEMISTER!BX127</f>
        <v xml:space="preserve"> </v>
      </c>
      <c r="AA127" s="109" t="str">
        <f>N.SEMISTER!CD127</f>
        <v xml:space="preserve"> </v>
      </c>
      <c r="AB127" s="114" t="str">
        <f t="shared" si="15"/>
        <v xml:space="preserve"> </v>
      </c>
      <c r="AC127" s="110" t="str">
        <f>UASBN!U126</f>
        <v xml:space="preserve"> </v>
      </c>
      <c r="AD127" s="110" t="str">
        <f>UASBN!V126</f>
        <v xml:space="preserve"> </v>
      </c>
      <c r="AE127" s="110" t="str">
        <f>UASBN!W126</f>
        <v xml:space="preserve"> </v>
      </c>
      <c r="AF127" s="110" t="str">
        <f>UASBN!X126</f>
        <v xml:space="preserve"> </v>
      </c>
      <c r="AG127" s="110" t="str">
        <f>UASBN!Y126</f>
        <v xml:space="preserve"> </v>
      </c>
      <c r="AH127" s="110" t="str">
        <f>UASBN!Z126</f>
        <v xml:space="preserve"> </v>
      </c>
      <c r="AI127" s="110" t="str">
        <f>UASBN!AA126</f>
        <v xml:space="preserve"> </v>
      </c>
      <c r="AJ127" s="110" t="str">
        <f>UASBN!AB126</f>
        <v xml:space="preserve"> </v>
      </c>
      <c r="AK127" s="110" t="str">
        <f>UASBN!AC126</f>
        <v xml:space="preserve"> </v>
      </c>
      <c r="AL127" s="110" t="str">
        <f>UASBN!AD126</f>
        <v xml:space="preserve"> </v>
      </c>
      <c r="AM127" s="110" t="str">
        <f>UASBN!AE126</f>
        <v xml:space="preserve"> </v>
      </c>
      <c r="AN127" s="110" t="str">
        <f>UASBN!AF126</f>
        <v xml:space="preserve"> </v>
      </c>
      <c r="AO127" s="110" t="str">
        <f>UASBN!AG126</f>
        <v xml:space="preserve"> </v>
      </c>
      <c r="AP127" s="111" t="str">
        <f t="shared" si="19"/>
        <v xml:space="preserve"> </v>
      </c>
      <c r="AQ127" s="115">
        <f t="shared" si="16"/>
        <v>34</v>
      </c>
      <c r="AR127" s="112">
        <f t="shared" si="17"/>
        <v>0</v>
      </c>
      <c r="AS127" s="115">
        <f t="shared" si="18"/>
        <v>34</v>
      </c>
      <c r="AT127" s="75"/>
      <c r="AU127" s="75"/>
    </row>
    <row r="128" spans="1:47" ht="15.75" customHeight="1" x14ac:dyDescent="0.25">
      <c r="A128" s="101">
        <f>BIODATA!A126</f>
        <v>121</v>
      </c>
      <c r="B128" s="102" t="str">
        <f>BIODATA!C126</f>
        <v>0006922571</v>
      </c>
      <c r="C128" s="103" t="str">
        <f>BIODATA!D126</f>
        <v>021011218</v>
      </c>
      <c r="D128" s="104" t="str">
        <f>BIODATA!E126</f>
        <v xml:space="preserve"> SURYANI</v>
      </c>
      <c r="E128" s="105" t="str">
        <f>BIODATA!G126</f>
        <v>Akuntansi</v>
      </c>
      <c r="F128" s="106">
        <f>'NILAI UN'!E128</f>
        <v>0</v>
      </c>
      <c r="G128" s="106">
        <f>'NILAI UN'!F128</f>
        <v>0</v>
      </c>
      <c r="H128" s="106">
        <f>'NILAI UN'!G128</f>
        <v>0</v>
      </c>
      <c r="I128" s="106">
        <f>'NILAI UN'!H128</f>
        <v>0</v>
      </c>
      <c r="J128" s="107">
        <f t="shared" si="10"/>
        <v>0</v>
      </c>
      <c r="K128" s="113" t="str">
        <f t="shared" si="11"/>
        <v>Kurang</v>
      </c>
      <c r="L128" s="113" t="str">
        <f t="shared" si="12"/>
        <v>Kurang</v>
      </c>
      <c r="M128" s="113" t="str">
        <f t="shared" si="13"/>
        <v>Kurang</v>
      </c>
      <c r="N128" s="113" t="str">
        <f t="shared" si="14"/>
        <v>Kurang</v>
      </c>
      <c r="O128" s="109" t="str">
        <f>N.SEMISTER!J128</f>
        <v xml:space="preserve"> </v>
      </c>
      <c r="P128" s="109" t="str">
        <f>N.SEMISTER!P128</f>
        <v xml:space="preserve"> </v>
      </c>
      <c r="Q128" s="109" t="str">
        <f>N.SEMISTER!V128</f>
        <v xml:space="preserve"> </v>
      </c>
      <c r="R128" s="109" t="str">
        <f>N.SEMISTER!AB128</f>
        <v xml:space="preserve"> </v>
      </c>
      <c r="S128" s="109" t="str">
        <f>N.SEMISTER!AH128</f>
        <v xml:space="preserve"> </v>
      </c>
      <c r="T128" s="109" t="str">
        <f>N.SEMISTER!AN128</f>
        <v xml:space="preserve"> </v>
      </c>
      <c r="U128" s="109" t="str">
        <f>N.SEMISTER!AT128</f>
        <v xml:space="preserve"> </v>
      </c>
      <c r="V128" s="109" t="str">
        <f>N.SEMISTER!AZ128</f>
        <v xml:space="preserve"> </v>
      </c>
      <c r="W128" s="109" t="str">
        <f>N.SEMISTER!BF128</f>
        <v xml:space="preserve"> </v>
      </c>
      <c r="X128" s="109" t="str">
        <f>N.SEMISTER!BL128</f>
        <v xml:space="preserve"> </v>
      </c>
      <c r="Y128" s="109" t="str">
        <f>N.SEMISTER!BR128</f>
        <v xml:space="preserve"> </v>
      </c>
      <c r="Z128" s="109" t="str">
        <f>N.SEMISTER!BX128</f>
        <v xml:space="preserve"> </v>
      </c>
      <c r="AA128" s="109" t="str">
        <f>N.SEMISTER!CD128</f>
        <v xml:space="preserve"> </v>
      </c>
      <c r="AB128" s="114" t="str">
        <f t="shared" si="15"/>
        <v xml:space="preserve"> </v>
      </c>
      <c r="AC128" s="110" t="str">
        <f>UASBN!U127</f>
        <v xml:space="preserve"> </v>
      </c>
      <c r="AD128" s="110" t="str">
        <f>UASBN!V127</f>
        <v xml:space="preserve"> </v>
      </c>
      <c r="AE128" s="110" t="str">
        <f>UASBN!W127</f>
        <v xml:space="preserve"> </v>
      </c>
      <c r="AF128" s="110" t="str">
        <f>UASBN!X127</f>
        <v xml:space="preserve"> </v>
      </c>
      <c r="AG128" s="110" t="str">
        <f>UASBN!Y127</f>
        <v xml:space="preserve"> </v>
      </c>
      <c r="AH128" s="110" t="str">
        <f>UASBN!Z127</f>
        <v xml:space="preserve"> </v>
      </c>
      <c r="AI128" s="110" t="str">
        <f>UASBN!AA127</f>
        <v xml:space="preserve"> </v>
      </c>
      <c r="AJ128" s="110" t="str">
        <f>UASBN!AB127</f>
        <v xml:space="preserve"> </v>
      </c>
      <c r="AK128" s="110" t="str">
        <f>UASBN!AC127</f>
        <v xml:space="preserve"> </v>
      </c>
      <c r="AL128" s="110" t="str">
        <f>UASBN!AD127</f>
        <v xml:space="preserve"> </v>
      </c>
      <c r="AM128" s="110" t="str">
        <f>UASBN!AE127</f>
        <v xml:space="preserve"> </v>
      </c>
      <c r="AN128" s="110" t="str">
        <f>UASBN!AF127</f>
        <v xml:space="preserve"> </v>
      </c>
      <c r="AO128" s="110" t="str">
        <f>UASBN!AG127</f>
        <v xml:space="preserve"> </v>
      </c>
      <c r="AP128" s="111" t="str">
        <f t="shared" si="19"/>
        <v xml:space="preserve"> </v>
      </c>
      <c r="AQ128" s="115">
        <f t="shared" si="16"/>
        <v>34</v>
      </c>
      <c r="AR128" s="112">
        <f t="shared" si="17"/>
        <v>0</v>
      </c>
      <c r="AS128" s="115">
        <f t="shared" si="18"/>
        <v>34</v>
      </c>
      <c r="AT128" s="75"/>
      <c r="AU128" s="75"/>
    </row>
    <row r="129" spans="1:47" ht="15.75" customHeight="1" x14ac:dyDescent="0.25">
      <c r="A129" s="101">
        <f>BIODATA!A127</f>
        <v>122</v>
      </c>
      <c r="B129" s="102" t="str">
        <f>BIODATA!C127</f>
        <v>0005110800</v>
      </c>
      <c r="C129" s="103" t="str">
        <f>BIODATA!D127</f>
        <v>021011227</v>
      </c>
      <c r="D129" s="104" t="str">
        <f>BIODATA!E127</f>
        <v xml:space="preserve"> TESA DWI SABELA</v>
      </c>
      <c r="E129" s="105" t="str">
        <f>BIODATA!G127</f>
        <v>Akuntansi</v>
      </c>
      <c r="F129" s="106">
        <f>'NILAI UN'!E129</f>
        <v>0</v>
      </c>
      <c r="G129" s="106">
        <f>'NILAI UN'!F129</f>
        <v>0</v>
      </c>
      <c r="H129" s="106">
        <f>'NILAI UN'!G129</f>
        <v>0</v>
      </c>
      <c r="I129" s="106">
        <f>'NILAI UN'!H129</f>
        <v>0</v>
      </c>
      <c r="J129" s="107">
        <f t="shared" si="10"/>
        <v>0</v>
      </c>
      <c r="K129" s="113" t="str">
        <f t="shared" si="11"/>
        <v>Kurang</v>
      </c>
      <c r="L129" s="113" t="str">
        <f t="shared" si="12"/>
        <v>Kurang</v>
      </c>
      <c r="M129" s="113" t="str">
        <f t="shared" si="13"/>
        <v>Kurang</v>
      </c>
      <c r="N129" s="113" t="str">
        <f t="shared" si="14"/>
        <v>Kurang</v>
      </c>
      <c r="O129" s="109" t="str">
        <f>N.SEMISTER!J129</f>
        <v xml:space="preserve"> </v>
      </c>
      <c r="P129" s="109" t="str">
        <f>N.SEMISTER!P129</f>
        <v xml:space="preserve"> </v>
      </c>
      <c r="Q129" s="109" t="str">
        <f>N.SEMISTER!V129</f>
        <v xml:space="preserve"> </v>
      </c>
      <c r="R129" s="109" t="str">
        <f>N.SEMISTER!AB129</f>
        <v xml:space="preserve"> </v>
      </c>
      <c r="S129" s="109" t="str">
        <f>N.SEMISTER!AH129</f>
        <v xml:space="preserve"> </v>
      </c>
      <c r="T129" s="109" t="str">
        <f>N.SEMISTER!AN129</f>
        <v xml:space="preserve"> </v>
      </c>
      <c r="U129" s="109" t="str">
        <f>N.SEMISTER!AT129</f>
        <v xml:space="preserve"> </v>
      </c>
      <c r="V129" s="109" t="str">
        <f>N.SEMISTER!AZ129</f>
        <v xml:space="preserve"> </v>
      </c>
      <c r="W129" s="109" t="str">
        <f>N.SEMISTER!BF129</f>
        <v xml:space="preserve"> </v>
      </c>
      <c r="X129" s="109" t="str">
        <f>N.SEMISTER!BL129</f>
        <v xml:space="preserve"> </v>
      </c>
      <c r="Y129" s="109" t="str">
        <f>N.SEMISTER!BR129</f>
        <v xml:space="preserve"> </v>
      </c>
      <c r="Z129" s="109" t="str">
        <f>N.SEMISTER!BX129</f>
        <v xml:space="preserve"> </v>
      </c>
      <c r="AA129" s="109" t="str">
        <f>N.SEMISTER!CD129</f>
        <v xml:space="preserve"> </v>
      </c>
      <c r="AB129" s="114" t="str">
        <f t="shared" si="15"/>
        <v xml:space="preserve"> </v>
      </c>
      <c r="AC129" s="110" t="str">
        <f>UASBN!U128</f>
        <v xml:space="preserve"> </v>
      </c>
      <c r="AD129" s="110" t="str">
        <f>UASBN!V128</f>
        <v xml:space="preserve"> </v>
      </c>
      <c r="AE129" s="110" t="str">
        <f>UASBN!W128</f>
        <v xml:space="preserve"> </v>
      </c>
      <c r="AF129" s="110" t="str">
        <f>UASBN!X128</f>
        <v xml:space="preserve"> </v>
      </c>
      <c r="AG129" s="110" t="str">
        <f>UASBN!Y128</f>
        <v xml:space="preserve"> </v>
      </c>
      <c r="AH129" s="110" t="str">
        <f>UASBN!Z128</f>
        <v xml:space="preserve"> </v>
      </c>
      <c r="AI129" s="110" t="str">
        <f>UASBN!AA128</f>
        <v xml:space="preserve"> </v>
      </c>
      <c r="AJ129" s="110" t="str">
        <f>UASBN!AB128</f>
        <v xml:space="preserve"> </v>
      </c>
      <c r="AK129" s="110" t="str">
        <f>UASBN!AC128</f>
        <v xml:space="preserve"> </v>
      </c>
      <c r="AL129" s="110" t="str">
        <f>UASBN!AD128</f>
        <v xml:space="preserve"> </v>
      </c>
      <c r="AM129" s="110" t="str">
        <f>UASBN!AE128</f>
        <v xml:space="preserve"> </v>
      </c>
      <c r="AN129" s="110" t="str">
        <f>UASBN!AF128</f>
        <v xml:space="preserve"> </v>
      </c>
      <c r="AO129" s="110" t="str">
        <f>UASBN!AG128</f>
        <v xml:space="preserve"> </v>
      </c>
      <c r="AP129" s="111" t="str">
        <f t="shared" si="19"/>
        <v xml:space="preserve"> </v>
      </c>
      <c r="AQ129" s="115">
        <f t="shared" si="16"/>
        <v>34</v>
      </c>
      <c r="AR129" s="112">
        <f t="shared" si="17"/>
        <v>0</v>
      </c>
      <c r="AS129" s="115">
        <f t="shared" si="18"/>
        <v>34</v>
      </c>
      <c r="AT129" s="75"/>
      <c r="AU129" s="75"/>
    </row>
    <row r="130" spans="1:47" ht="15.75" customHeight="1" x14ac:dyDescent="0.25">
      <c r="A130" s="101">
        <f>BIODATA!A128</f>
        <v>123</v>
      </c>
      <c r="B130" s="102" t="str">
        <f>BIODATA!C128</f>
        <v>0004891256</v>
      </c>
      <c r="C130" s="103" t="str">
        <f>BIODATA!D128</f>
        <v>021011236</v>
      </c>
      <c r="D130" s="104" t="str">
        <f>BIODATA!E128</f>
        <v xml:space="preserve"> WILDAH FAUZIAH MUHATA</v>
      </c>
      <c r="E130" s="105" t="str">
        <f>BIODATA!G128</f>
        <v>Akuntansi</v>
      </c>
      <c r="F130" s="106">
        <f>'NILAI UN'!E130</f>
        <v>0</v>
      </c>
      <c r="G130" s="106">
        <f>'NILAI UN'!F130</f>
        <v>0</v>
      </c>
      <c r="H130" s="106">
        <f>'NILAI UN'!G130</f>
        <v>0</v>
      </c>
      <c r="I130" s="106">
        <f>'NILAI UN'!H130</f>
        <v>0</v>
      </c>
      <c r="J130" s="107">
        <f t="shared" si="10"/>
        <v>0</v>
      </c>
      <c r="K130" s="113" t="str">
        <f t="shared" si="11"/>
        <v>Kurang</v>
      </c>
      <c r="L130" s="113" t="str">
        <f t="shared" si="12"/>
        <v>Kurang</v>
      </c>
      <c r="M130" s="113" t="str">
        <f t="shared" si="13"/>
        <v>Kurang</v>
      </c>
      <c r="N130" s="113" t="str">
        <f t="shared" si="14"/>
        <v>Kurang</v>
      </c>
      <c r="O130" s="109" t="str">
        <f>N.SEMISTER!J130</f>
        <v xml:space="preserve"> </v>
      </c>
      <c r="P130" s="109" t="str">
        <f>N.SEMISTER!P130</f>
        <v xml:space="preserve"> </v>
      </c>
      <c r="Q130" s="109" t="str">
        <f>N.SEMISTER!V130</f>
        <v xml:space="preserve"> </v>
      </c>
      <c r="R130" s="109" t="str">
        <f>N.SEMISTER!AB130</f>
        <v xml:space="preserve"> </v>
      </c>
      <c r="S130" s="109" t="str">
        <f>N.SEMISTER!AH130</f>
        <v xml:space="preserve"> </v>
      </c>
      <c r="T130" s="109" t="str">
        <f>N.SEMISTER!AN130</f>
        <v xml:space="preserve"> </v>
      </c>
      <c r="U130" s="109" t="str">
        <f>N.SEMISTER!AT130</f>
        <v xml:space="preserve"> </v>
      </c>
      <c r="V130" s="109" t="str">
        <f>N.SEMISTER!AZ130</f>
        <v xml:space="preserve"> </v>
      </c>
      <c r="W130" s="109" t="str">
        <f>N.SEMISTER!BF130</f>
        <v xml:space="preserve"> </v>
      </c>
      <c r="X130" s="109" t="str">
        <f>N.SEMISTER!BL130</f>
        <v xml:space="preserve"> </v>
      </c>
      <c r="Y130" s="109" t="str">
        <f>N.SEMISTER!BR130</f>
        <v xml:space="preserve"> </v>
      </c>
      <c r="Z130" s="109" t="str">
        <f>N.SEMISTER!BX130</f>
        <v xml:space="preserve"> </v>
      </c>
      <c r="AA130" s="109" t="str">
        <f>N.SEMISTER!CD130</f>
        <v xml:space="preserve"> </v>
      </c>
      <c r="AB130" s="114" t="str">
        <f t="shared" si="15"/>
        <v xml:space="preserve"> </v>
      </c>
      <c r="AC130" s="110" t="str">
        <f>UASBN!U129</f>
        <v xml:space="preserve"> </v>
      </c>
      <c r="AD130" s="110" t="str">
        <f>UASBN!V129</f>
        <v xml:space="preserve"> </v>
      </c>
      <c r="AE130" s="110" t="str">
        <f>UASBN!W129</f>
        <v xml:space="preserve"> </v>
      </c>
      <c r="AF130" s="110" t="str">
        <f>UASBN!X129</f>
        <v xml:space="preserve"> </v>
      </c>
      <c r="AG130" s="110" t="str">
        <f>UASBN!Y129</f>
        <v xml:space="preserve"> </v>
      </c>
      <c r="AH130" s="110" t="str">
        <f>UASBN!Z129</f>
        <v xml:space="preserve"> </v>
      </c>
      <c r="AI130" s="110" t="str">
        <f>UASBN!AA129</f>
        <v xml:space="preserve"> </v>
      </c>
      <c r="AJ130" s="110" t="str">
        <f>UASBN!AB129</f>
        <v xml:space="preserve"> </v>
      </c>
      <c r="AK130" s="110" t="str">
        <f>UASBN!AC129</f>
        <v xml:space="preserve"> </v>
      </c>
      <c r="AL130" s="110" t="str">
        <f>UASBN!AD129</f>
        <v xml:space="preserve"> </v>
      </c>
      <c r="AM130" s="110" t="str">
        <f>UASBN!AE129</f>
        <v xml:space="preserve"> </v>
      </c>
      <c r="AN130" s="110" t="str">
        <f>UASBN!AF129</f>
        <v xml:space="preserve"> </v>
      </c>
      <c r="AO130" s="110" t="str">
        <f>UASBN!AG129</f>
        <v xml:space="preserve"> </v>
      </c>
      <c r="AP130" s="111" t="str">
        <f t="shared" si="19"/>
        <v xml:space="preserve"> </v>
      </c>
      <c r="AQ130" s="115">
        <f t="shared" si="16"/>
        <v>34</v>
      </c>
      <c r="AR130" s="112">
        <f t="shared" si="17"/>
        <v>0</v>
      </c>
      <c r="AS130" s="115">
        <f t="shared" si="18"/>
        <v>34</v>
      </c>
      <c r="AT130" s="75"/>
      <c r="AU130" s="75"/>
    </row>
    <row r="131" spans="1:47" ht="15.75" customHeight="1" x14ac:dyDescent="0.25">
      <c r="A131" s="101">
        <f>BIODATA!A129</f>
        <v>124</v>
      </c>
      <c r="B131" s="102" t="str">
        <f>BIODATA!C129</f>
        <v>0008088186</v>
      </c>
      <c r="C131" s="103" t="str">
        <f>BIODATA!D129</f>
        <v>021011245</v>
      </c>
      <c r="D131" s="104" t="str">
        <f>BIODATA!E129</f>
        <v xml:space="preserve"> WINDI MAHARANI</v>
      </c>
      <c r="E131" s="105" t="str">
        <f>BIODATA!G129</f>
        <v>Akuntansi</v>
      </c>
      <c r="F131" s="106">
        <f>'NILAI UN'!E131</f>
        <v>0</v>
      </c>
      <c r="G131" s="106">
        <f>'NILAI UN'!F131</f>
        <v>0</v>
      </c>
      <c r="H131" s="106">
        <f>'NILAI UN'!G131</f>
        <v>0</v>
      </c>
      <c r="I131" s="106">
        <f>'NILAI UN'!H131</f>
        <v>0</v>
      </c>
      <c r="J131" s="107">
        <f t="shared" si="10"/>
        <v>0</v>
      </c>
      <c r="K131" s="113" t="str">
        <f t="shared" si="11"/>
        <v>Kurang</v>
      </c>
      <c r="L131" s="113" t="str">
        <f t="shared" si="12"/>
        <v>Kurang</v>
      </c>
      <c r="M131" s="113" t="str">
        <f t="shared" si="13"/>
        <v>Kurang</v>
      </c>
      <c r="N131" s="113" t="str">
        <f t="shared" si="14"/>
        <v>Kurang</v>
      </c>
      <c r="O131" s="109" t="str">
        <f>N.SEMISTER!J131</f>
        <v xml:space="preserve"> </v>
      </c>
      <c r="P131" s="109" t="str">
        <f>N.SEMISTER!P131</f>
        <v xml:space="preserve"> </v>
      </c>
      <c r="Q131" s="109" t="str">
        <f>N.SEMISTER!V131</f>
        <v xml:space="preserve"> </v>
      </c>
      <c r="R131" s="109" t="str">
        <f>N.SEMISTER!AB131</f>
        <v xml:space="preserve"> </v>
      </c>
      <c r="S131" s="109" t="str">
        <f>N.SEMISTER!AH131</f>
        <v xml:space="preserve"> </v>
      </c>
      <c r="T131" s="109" t="str">
        <f>N.SEMISTER!AN131</f>
        <v xml:space="preserve"> </v>
      </c>
      <c r="U131" s="109" t="str">
        <f>N.SEMISTER!AT131</f>
        <v xml:space="preserve"> </v>
      </c>
      <c r="V131" s="109" t="str">
        <f>N.SEMISTER!AZ131</f>
        <v xml:space="preserve"> </v>
      </c>
      <c r="W131" s="109" t="str">
        <f>N.SEMISTER!BF131</f>
        <v xml:space="preserve"> </v>
      </c>
      <c r="X131" s="109" t="str">
        <f>N.SEMISTER!BL131</f>
        <v xml:space="preserve"> </v>
      </c>
      <c r="Y131" s="109" t="str">
        <f>N.SEMISTER!BR131</f>
        <v xml:space="preserve"> </v>
      </c>
      <c r="Z131" s="109" t="str">
        <f>N.SEMISTER!BX131</f>
        <v xml:space="preserve"> </v>
      </c>
      <c r="AA131" s="109" t="str">
        <f>N.SEMISTER!CD131</f>
        <v xml:space="preserve"> </v>
      </c>
      <c r="AB131" s="114" t="str">
        <f t="shared" si="15"/>
        <v xml:space="preserve"> </v>
      </c>
      <c r="AC131" s="110" t="str">
        <f>UASBN!U130</f>
        <v xml:space="preserve"> </v>
      </c>
      <c r="AD131" s="110" t="str">
        <f>UASBN!V130</f>
        <v xml:space="preserve"> </v>
      </c>
      <c r="AE131" s="110" t="str">
        <f>UASBN!W130</f>
        <v xml:space="preserve"> </v>
      </c>
      <c r="AF131" s="110" t="str">
        <f>UASBN!X130</f>
        <v xml:space="preserve"> </v>
      </c>
      <c r="AG131" s="110" t="str">
        <f>UASBN!Y130</f>
        <v xml:space="preserve"> </v>
      </c>
      <c r="AH131" s="110" t="str">
        <f>UASBN!Z130</f>
        <v xml:space="preserve"> </v>
      </c>
      <c r="AI131" s="110" t="str">
        <f>UASBN!AA130</f>
        <v xml:space="preserve"> </v>
      </c>
      <c r="AJ131" s="110" t="str">
        <f>UASBN!AB130</f>
        <v xml:space="preserve"> </v>
      </c>
      <c r="AK131" s="110" t="str">
        <f>UASBN!AC130</f>
        <v xml:space="preserve"> </v>
      </c>
      <c r="AL131" s="110" t="str">
        <f>UASBN!AD130</f>
        <v xml:space="preserve"> </v>
      </c>
      <c r="AM131" s="110" t="str">
        <f>UASBN!AE130</f>
        <v xml:space="preserve"> </v>
      </c>
      <c r="AN131" s="110" t="str">
        <f>UASBN!AF130</f>
        <v xml:space="preserve"> </v>
      </c>
      <c r="AO131" s="110" t="str">
        <f>UASBN!AG130</f>
        <v xml:space="preserve"> </v>
      </c>
      <c r="AP131" s="111" t="str">
        <f t="shared" si="19"/>
        <v xml:space="preserve"> </v>
      </c>
      <c r="AQ131" s="115">
        <f t="shared" si="16"/>
        <v>34</v>
      </c>
      <c r="AR131" s="112">
        <f t="shared" si="17"/>
        <v>0</v>
      </c>
      <c r="AS131" s="115">
        <f t="shared" si="18"/>
        <v>34</v>
      </c>
      <c r="AT131" s="75"/>
      <c r="AU131" s="75"/>
    </row>
    <row r="132" spans="1:47" ht="15.75" customHeight="1" x14ac:dyDescent="0.25">
      <c r="A132" s="101">
        <f>BIODATA!A130</f>
        <v>125</v>
      </c>
      <c r="B132" s="102" t="str">
        <f>BIODATA!C130</f>
        <v>9995823038</v>
      </c>
      <c r="C132" s="103" t="str">
        <f>BIODATA!D130</f>
        <v>021011254</v>
      </c>
      <c r="D132" s="104" t="str">
        <f>BIODATA!E130</f>
        <v xml:space="preserve"> YULI SUSANTI</v>
      </c>
      <c r="E132" s="105" t="str">
        <f>BIODATA!G130</f>
        <v>Akuntansi</v>
      </c>
      <c r="F132" s="106">
        <f>'NILAI UN'!E132</f>
        <v>36</v>
      </c>
      <c r="G132" s="106">
        <f>'NILAI UN'!F132</f>
        <v>22</v>
      </c>
      <c r="H132" s="106">
        <f>'NILAI UN'!G132</f>
        <v>25</v>
      </c>
      <c r="I132" s="106">
        <f>'NILAI UN'!H132</f>
        <v>52</v>
      </c>
      <c r="J132" s="107">
        <f t="shared" si="10"/>
        <v>135</v>
      </c>
      <c r="K132" s="113" t="str">
        <f t="shared" si="11"/>
        <v>Kurang</v>
      </c>
      <c r="L132" s="113" t="str">
        <f t="shared" si="12"/>
        <v>Kurang</v>
      </c>
      <c r="M132" s="113" t="str">
        <f t="shared" si="13"/>
        <v>Kurang</v>
      </c>
      <c r="N132" s="113" t="str">
        <f t="shared" si="14"/>
        <v>Kurang</v>
      </c>
      <c r="O132" s="109" t="str">
        <f>N.SEMISTER!J132</f>
        <v xml:space="preserve"> </v>
      </c>
      <c r="P132" s="109" t="str">
        <f>N.SEMISTER!P132</f>
        <v xml:space="preserve"> </v>
      </c>
      <c r="Q132" s="109" t="str">
        <f>N.SEMISTER!V132</f>
        <v xml:space="preserve"> </v>
      </c>
      <c r="R132" s="109" t="str">
        <f>N.SEMISTER!AB132</f>
        <v xml:space="preserve"> </v>
      </c>
      <c r="S132" s="109" t="str">
        <f>N.SEMISTER!AH132</f>
        <v xml:space="preserve"> </v>
      </c>
      <c r="T132" s="109" t="str">
        <f>N.SEMISTER!AN132</f>
        <v xml:space="preserve"> </v>
      </c>
      <c r="U132" s="109" t="str">
        <f>N.SEMISTER!AT132</f>
        <v xml:space="preserve"> </v>
      </c>
      <c r="V132" s="109" t="str">
        <f>N.SEMISTER!AZ132</f>
        <v xml:space="preserve"> </v>
      </c>
      <c r="W132" s="109" t="str">
        <f>N.SEMISTER!BF132</f>
        <v xml:space="preserve"> </v>
      </c>
      <c r="X132" s="109" t="str">
        <f>N.SEMISTER!BL132</f>
        <v xml:space="preserve"> </v>
      </c>
      <c r="Y132" s="109" t="str">
        <f>N.SEMISTER!BR132</f>
        <v xml:space="preserve"> </v>
      </c>
      <c r="Z132" s="109" t="str">
        <f>N.SEMISTER!BX132</f>
        <v xml:space="preserve"> </v>
      </c>
      <c r="AA132" s="109" t="str">
        <f>N.SEMISTER!CD132</f>
        <v xml:space="preserve"> </v>
      </c>
      <c r="AB132" s="114" t="str">
        <f t="shared" si="15"/>
        <v xml:space="preserve"> </v>
      </c>
      <c r="AC132" s="110" t="str">
        <f>UASBN!U131</f>
        <v xml:space="preserve"> </v>
      </c>
      <c r="AD132" s="110" t="str">
        <f>UASBN!V131</f>
        <v xml:space="preserve"> </v>
      </c>
      <c r="AE132" s="110" t="str">
        <f>UASBN!W131</f>
        <v xml:space="preserve"> </v>
      </c>
      <c r="AF132" s="110" t="str">
        <f>UASBN!X131</f>
        <v xml:space="preserve"> </v>
      </c>
      <c r="AG132" s="110" t="str">
        <f>UASBN!Y131</f>
        <v xml:space="preserve"> </v>
      </c>
      <c r="AH132" s="110" t="str">
        <f>UASBN!Z131</f>
        <v xml:space="preserve"> </v>
      </c>
      <c r="AI132" s="110" t="str">
        <f>UASBN!AA131</f>
        <v xml:space="preserve"> </v>
      </c>
      <c r="AJ132" s="110" t="str">
        <f>UASBN!AB131</f>
        <v xml:space="preserve"> </v>
      </c>
      <c r="AK132" s="110" t="str">
        <f>UASBN!AC131</f>
        <v xml:space="preserve"> </v>
      </c>
      <c r="AL132" s="110" t="str">
        <f>UASBN!AD131</f>
        <v xml:space="preserve"> </v>
      </c>
      <c r="AM132" s="110" t="str">
        <f>UASBN!AE131</f>
        <v xml:space="preserve"> </v>
      </c>
      <c r="AN132" s="110" t="str">
        <f>UASBN!AF131</f>
        <v xml:space="preserve"> </v>
      </c>
      <c r="AO132" s="110" t="str">
        <f>UASBN!AG131</f>
        <v xml:space="preserve"> </v>
      </c>
      <c r="AP132" s="111" t="str">
        <f t="shared" si="19"/>
        <v xml:space="preserve"> </v>
      </c>
      <c r="AQ132" s="115">
        <f t="shared" si="16"/>
        <v>31</v>
      </c>
      <c r="AR132" s="112">
        <f t="shared" si="17"/>
        <v>135</v>
      </c>
      <c r="AS132" s="115">
        <f t="shared" si="18"/>
        <v>31</v>
      </c>
      <c r="AT132" s="75"/>
      <c r="AU132" s="75"/>
    </row>
    <row r="133" spans="1:47" ht="15.75" customHeight="1" x14ac:dyDescent="0.25">
      <c r="A133" s="101">
        <f>BIODATA!A131</f>
        <v>126</v>
      </c>
      <c r="B133" s="102" t="str">
        <f>BIODATA!C131</f>
        <v>9996352695</v>
      </c>
      <c r="C133" s="103" t="str">
        <f>BIODATA!D131</f>
        <v>021011263</v>
      </c>
      <c r="D133" s="104" t="str">
        <f>BIODATA!E131</f>
        <v xml:space="preserve"> AGUS YULI EFRIYANI</v>
      </c>
      <c r="E133" s="105" t="str">
        <f>BIODATA!G131</f>
        <v>Administrasi Perkantoran</v>
      </c>
      <c r="F133" s="106">
        <f>'NILAI UN'!E133</f>
        <v>0</v>
      </c>
      <c r="G133" s="106">
        <f>'NILAI UN'!F133</f>
        <v>0</v>
      </c>
      <c r="H133" s="106">
        <f>'NILAI UN'!G133</f>
        <v>0</v>
      </c>
      <c r="I133" s="106">
        <f>'NILAI UN'!H133</f>
        <v>0</v>
      </c>
      <c r="J133" s="107">
        <f t="shared" si="10"/>
        <v>0</v>
      </c>
      <c r="K133" s="113" t="str">
        <f t="shared" si="11"/>
        <v>Kurang</v>
      </c>
      <c r="L133" s="113" t="str">
        <f t="shared" si="12"/>
        <v>Kurang</v>
      </c>
      <c r="M133" s="113" t="str">
        <f t="shared" si="13"/>
        <v>Kurang</v>
      </c>
      <c r="N133" s="113" t="str">
        <f t="shared" si="14"/>
        <v>Kurang</v>
      </c>
      <c r="O133" s="109" t="str">
        <f>N.SEMISTER!J133</f>
        <v xml:space="preserve"> </v>
      </c>
      <c r="P133" s="109" t="str">
        <f>N.SEMISTER!P133</f>
        <v xml:space="preserve"> </v>
      </c>
      <c r="Q133" s="109" t="str">
        <f>N.SEMISTER!V133</f>
        <v xml:space="preserve"> </v>
      </c>
      <c r="R133" s="109" t="str">
        <f>N.SEMISTER!AB133</f>
        <v xml:space="preserve"> </v>
      </c>
      <c r="S133" s="109" t="str">
        <f>N.SEMISTER!AH133</f>
        <v xml:space="preserve"> </v>
      </c>
      <c r="T133" s="109" t="str">
        <f>N.SEMISTER!AN133</f>
        <v xml:space="preserve"> </v>
      </c>
      <c r="U133" s="109" t="str">
        <f>N.SEMISTER!AT133</f>
        <v xml:space="preserve"> </v>
      </c>
      <c r="V133" s="109" t="str">
        <f>N.SEMISTER!AZ133</f>
        <v xml:space="preserve"> </v>
      </c>
      <c r="W133" s="109" t="str">
        <f>N.SEMISTER!BF133</f>
        <v xml:space="preserve"> </v>
      </c>
      <c r="X133" s="109" t="str">
        <f>N.SEMISTER!BL133</f>
        <v xml:space="preserve"> </v>
      </c>
      <c r="Y133" s="109" t="str">
        <f>N.SEMISTER!BR133</f>
        <v xml:space="preserve"> </v>
      </c>
      <c r="Z133" s="109" t="str">
        <f>N.SEMISTER!BX133</f>
        <v xml:space="preserve"> </v>
      </c>
      <c r="AA133" s="109" t="str">
        <f>N.SEMISTER!CD133</f>
        <v xml:space="preserve"> </v>
      </c>
      <c r="AB133" s="114" t="str">
        <f t="shared" si="15"/>
        <v xml:space="preserve"> </v>
      </c>
      <c r="AC133" s="110" t="str">
        <f>UASBN!U132</f>
        <v xml:space="preserve"> </v>
      </c>
      <c r="AD133" s="110" t="str">
        <f>UASBN!V132</f>
        <v xml:space="preserve"> </v>
      </c>
      <c r="AE133" s="110" t="str">
        <f>UASBN!W132</f>
        <v xml:space="preserve"> </v>
      </c>
      <c r="AF133" s="110" t="str">
        <f>UASBN!X132</f>
        <v xml:space="preserve"> </v>
      </c>
      <c r="AG133" s="110" t="str">
        <f>UASBN!Y132</f>
        <v xml:space="preserve"> </v>
      </c>
      <c r="AH133" s="110" t="str">
        <f>UASBN!Z132</f>
        <v xml:space="preserve"> </v>
      </c>
      <c r="AI133" s="110" t="str">
        <f>UASBN!AA132</f>
        <v xml:space="preserve"> </v>
      </c>
      <c r="AJ133" s="110" t="str">
        <f>UASBN!AB132</f>
        <v xml:space="preserve"> </v>
      </c>
      <c r="AK133" s="110" t="str">
        <f>UASBN!AC132</f>
        <v xml:space="preserve"> </v>
      </c>
      <c r="AL133" s="110" t="str">
        <f>UASBN!AD132</f>
        <v xml:space="preserve"> </v>
      </c>
      <c r="AM133" s="110" t="str">
        <f>UASBN!AE132</f>
        <v xml:space="preserve"> </v>
      </c>
      <c r="AN133" s="110" t="str">
        <f>UASBN!AF132</f>
        <v xml:space="preserve"> </v>
      </c>
      <c r="AO133" s="110" t="str">
        <f>UASBN!AG132</f>
        <v xml:space="preserve"> </v>
      </c>
      <c r="AP133" s="111" t="str">
        <f t="shared" si="19"/>
        <v xml:space="preserve"> </v>
      </c>
      <c r="AQ133" s="115">
        <f t="shared" si="16"/>
        <v>34</v>
      </c>
      <c r="AR133" s="112">
        <f t="shared" si="17"/>
        <v>0</v>
      </c>
      <c r="AS133" s="115">
        <f t="shared" si="18"/>
        <v>34</v>
      </c>
      <c r="AT133" s="75"/>
      <c r="AU133" s="75"/>
    </row>
    <row r="134" spans="1:47" ht="15.75" customHeight="1" x14ac:dyDescent="0.25">
      <c r="A134" s="101">
        <f>BIODATA!A132</f>
        <v>127</v>
      </c>
      <c r="B134" s="102" t="str">
        <f>BIODATA!C132</f>
        <v>0007134408</v>
      </c>
      <c r="C134" s="103" t="str">
        <f>BIODATA!D132</f>
        <v>021011273</v>
      </c>
      <c r="D134" s="104" t="str">
        <f>BIODATA!E132</f>
        <v xml:space="preserve"> AINAH</v>
      </c>
      <c r="E134" s="105" t="str">
        <f>BIODATA!G132</f>
        <v>Administrasi Perkantoran</v>
      </c>
      <c r="F134" s="106">
        <f>'NILAI UN'!E134</f>
        <v>0</v>
      </c>
      <c r="G134" s="106">
        <f>'NILAI UN'!F134</f>
        <v>0</v>
      </c>
      <c r="H134" s="106">
        <f>'NILAI UN'!G134</f>
        <v>0</v>
      </c>
      <c r="I134" s="106">
        <f>'NILAI UN'!H134</f>
        <v>0</v>
      </c>
      <c r="J134" s="107">
        <f t="shared" si="10"/>
        <v>0</v>
      </c>
      <c r="K134" s="113" t="str">
        <f t="shared" si="11"/>
        <v>Kurang</v>
      </c>
      <c r="L134" s="113" t="str">
        <f t="shared" si="12"/>
        <v>Kurang</v>
      </c>
      <c r="M134" s="113" t="str">
        <f t="shared" si="13"/>
        <v>Kurang</v>
      </c>
      <c r="N134" s="113" t="str">
        <f t="shared" si="14"/>
        <v>Kurang</v>
      </c>
      <c r="O134" s="109" t="str">
        <f>N.SEMISTER!J134</f>
        <v xml:space="preserve"> </v>
      </c>
      <c r="P134" s="109" t="str">
        <f>N.SEMISTER!P134</f>
        <v xml:space="preserve"> </v>
      </c>
      <c r="Q134" s="109" t="str">
        <f>N.SEMISTER!V134</f>
        <v xml:space="preserve"> </v>
      </c>
      <c r="R134" s="109" t="str">
        <f>N.SEMISTER!AB134</f>
        <v xml:space="preserve"> </v>
      </c>
      <c r="S134" s="109" t="str">
        <f>N.SEMISTER!AH134</f>
        <v xml:space="preserve"> </v>
      </c>
      <c r="T134" s="109" t="str">
        <f>N.SEMISTER!AN134</f>
        <v xml:space="preserve"> </v>
      </c>
      <c r="U134" s="109" t="str">
        <f>N.SEMISTER!AT134</f>
        <v xml:space="preserve"> </v>
      </c>
      <c r="V134" s="109" t="str">
        <f>N.SEMISTER!AZ134</f>
        <v xml:space="preserve"> </v>
      </c>
      <c r="W134" s="109" t="str">
        <f>N.SEMISTER!BF134</f>
        <v xml:space="preserve"> </v>
      </c>
      <c r="X134" s="109" t="str">
        <f>N.SEMISTER!BL134</f>
        <v xml:space="preserve"> </v>
      </c>
      <c r="Y134" s="109" t="str">
        <f>N.SEMISTER!BR134</f>
        <v xml:space="preserve"> </v>
      </c>
      <c r="Z134" s="109" t="str">
        <f>N.SEMISTER!BX134</f>
        <v xml:space="preserve"> </v>
      </c>
      <c r="AA134" s="109" t="str">
        <f>N.SEMISTER!CD134</f>
        <v xml:space="preserve"> </v>
      </c>
      <c r="AB134" s="114" t="str">
        <f t="shared" si="15"/>
        <v xml:space="preserve"> </v>
      </c>
      <c r="AC134" s="110" t="str">
        <f>UASBN!U133</f>
        <v xml:space="preserve"> </v>
      </c>
      <c r="AD134" s="110" t="str">
        <f>UASBN!V133</f>
        <v xml:space="preserve"> </v>
      </c>
      <c r="AE134" s="110" t="str">
        <f>UASBN!W133</f>
        <v xml:space="preserve"> </v>
      </c>
      <c r="AF134" s="110" t="str">
        <f>UASBN!X133</f>
        <v xml:space="preserve"> </v>
      </c>
      <c r="AG134" s="110" t="str">
        <f>UASBN!Y133</f>
        <v xml:space="preserve"> </v>
      </c>
      <c r="AH134" s="110" t="str">
        <f>UASBN!Z133</f>
        <v xml:space="preserve"> </v>
      </c>
      <c r="AI134" s="110" t="str">
        <f>UASBN!AA133</f>
        <v xml:space="preserve"> </v>
      </c>
      <c r="AJ134" s="110" t="str">
        <f>UASBN!AB133</f>
        <v xml:space="preserve"> </v>
      </c>
      <c r="AK134" s="110" t="str">
        <f>UASBN!AC133</f>
        <v xml:space="preserve"> </v>
      </c>
      <c r="AL134" s="110" t="str">
        <f>UASBN!AD133</f>
        <v xml:space="preserve"> </v>
      </c>
      <c r="AM134" s="110" t="str">
        <f>UASBN!AE133</f>
        <v xml:space="preserve"> </v>
      </c>
      <c r="AN134" s="110" t="str">
        <f>UASBN!AF133</f>
        <v xml:space="preserve"> </v>
      </c>
      <c r="AO134" s="110" t="str">
        <f>UASBN!AG133</f>
        <v xml:space="preserve"> </v>
      </c>
      <c r="AP134" s="111" t="str">
        <f t="shared" si="19"/>
        <v xml:space="preserve"> </v>
      </c>
      <c r="AQ134" s="115">
        <f t="shared" si="16"/>
        <v>34</v>
      </c>
      <c r="AR134" s="112">
        <f t="shared" si="17"/>
        <v>0</v>
      </c>
      <c r="AS134" s="115">
        <f t="shared" si="18"/>
        <v>34</v>
      </c>
      <c r="AT134" s="75"/>
      <c r="AU134" s="75"/>
    </row>
    <row r="135" spans="1:47" ht="15.75" customHeight="1" x14ac:dyDescent="0.25">
      <c r="A135" s="101">
        <f>BIODATA!A133</f>
        <v>128</v>
      </c>
      <c r="B135" s="102" t="str">
        <f>BIODATA!C133</f>
        <v>0005068217</v>
      </c>
      <c r="C135" s="103" t="str">
        <f>BIODATA!D133</f>
        <v>021011289</v>
      </c>
      <c r="D135" s="104" t="str">
        <f>BIODATA!E133</f>
        <v xml:space="preserve"> ANDREAN PALEVI</v>
      </c>
      <c r="E135" s="105" t="str">
        <f>BIODATA!G133</f>
        <v>Administrasi Perkantoran</v>
      </c>
      <c r="F135" s="106">
        <f>'NILAI UN'!E135</f>
        <v>0</v>
      </c>
      <c r="G135" s="106">
        <f>'NILAI UN'!F135</f>
        <v>0</v>
      </c>
      <c r="H135" s="106">
        <f>'NILAI UN'!G135</f>
        <v>0</v>
      </c>
      <c r="I135" s="106">
        <f>'NILAI UN'!H135</f>
        <v>0</v>
      </c>
      <c r="J135" s="107">
        <f t="shared" si="10"/>
        <v>0</v>
      </c>
      <c r="K135" s="113" t="str">
        <f t="shared" si="11"/>
        <v>Kurang</v>
      </c>
      <c r="L135" s="113" t="str">
        <f t="shared" si="12"/>
        <v>Kurang</v>
      </c>
      <c r="M135" s="113" t="str">
        <f t="shared" si="13"/>
        <v>Kurang</v>
      </c>
      <c r="N135" s="113" t="str">
        <f t="shared" si="14"/>
        <v>Kurang</v>
      </c>
      <c r="O135" s="109" t="str">
        <f>N.SEMISTER!J135</f>
        <v xml:space="preserve"> </v>
      </c>
      <c r="P135" s="109" t="str">
        <f>N.SEMISTER!P135</f>
        <v xml:space="preserve"> </v>
      </c>
      <c r="Q135" s="109" t="str">
        <f>N.SEMISTER!V135</f>
        <v xml:space="preserve"> </v>
      </c>
      <c r="R135" s="109" t="str">
        <f>N.SEMISTER!AB135</f>
        <v xml:space="preserve"> </v>
      </c>
      <c r="S135" s="109" t="str">
        <f>N.SEMISTER!AH135</f>
        <v xml:space="preserve"> </v>
      </c>
      <c r="T135" s="109" t="str">
        <f>N.SEMISTER!AN135</f>
        <v xml:space="preserve"> </v>
      </c>
      <c r="U135" s="109" t="str">
        <f>N.SEMISTER!AT135</f>
        <v xml:space="preserve"> </v>
      </c>
      <c r="V135" s="109" t="str">
        <f>N.SEMISTER!AZ135</f>
        <v xml:space="preserve"> </v>
      </c>
      <c r="W135" s="109" t="str">
        <f>N.SEMISTER!BF135</f>
        <v xml:space="preserve"> </v>
      </c>
      <c r="X135" s="109" t="str">
        <f>N.SEMISTER!BL135</f>
        <v xml:space="preserve"> </v>
      </c>
      <c r="Y135" s="109" t="str">
        <f>N.SEMISTER!BR135</f>
        <v xml:space="preserve"> </v>
      </c>
      <c r="Z135" s="109" t="str">
        <f>N.SEMISTER!BX135</f>
        <v xml:space="preserve"> </v>
      </c>
      <c r="AA135" s="109" t="str">
        <f>N.SEMISTER!CD135</f>
        <v xml:space="preserve"> </v>
      </c>
      <c r="AB135" s="114" t="str">
        <f t="shared" si="15"/>
        <v xml:space="preserve"> </v>
      </c>
      <c r="AC135" s="110" t="str">
        <f>UASBN!U134</f>
        <v xml:space="preserve"> </v>
      </c>
      <c r="AD135" s="110" t="str">
        <f>UASBN!V134</f>
        <v xml:space="preserve"> </v>
      </c>
      <c r="AE135" s="110" t="str">
        <f>UASBN!W134</f>
        <v xml:space="preserve"> </v>
      </c>
      <c r="AF135" s="110" t="str">
        <f>UASBN!X134</f>
        <v xml:space="preserve"> </v>
      </c>
      <c r="AG135" s="110" t="str">
        <f>UASBN!Y134</f>
        <v xml:space="preserve"> </v>
      </c>
      <c r="AH135" s="110" t="str">
        <f>UASBN!Z134</f>
        <v xml:space="preserve"> </v>
      </c>
      <c r="AI135" s="110" t="str">
        <f>UASBN!AA134</f>
        <v xml:space="preserve"> </v>
      </c>
      <c r="AJ135" s="110" t="str">
        <f>UASBN!AB134</f>
        <v xml:space="preserve"> </v>
      </c>
      <c r="AK135" s="110" t="str">
        <f>UASBN!AC134</f>
        <v xml:space="preserve"> </v>
      </c>
      <c r="AL135" s="110" t="str">
        <f>UASBN!AD134</f>
        <v xml:space="preserve"> </v>
      </c>
      <c r="AM135" s="110" t="str">
        <f>UASBN!AE134</f>
        <v xml:space="preserve"> </v>
      </c>
      <c r="AN135" s="110" t="str">
        <f>UASBN!AF134</f>
        <v xml:space="preserve"> </v>
      </c>
      <c r="AO135" s="110" t="str">
        <f>UASBN!AG134</f>
        <v xml:space="preserve"> </v>
      </c>
      <c r="AP135" s="111" t="str">
        <f t="shared" si="19"/>
        <v xml:space="preserve"> </v>
      </c>
      <c r="AQ135" s="115">
        <f t="shared" si="16"/>
        <v>34</v>
      </c>
      <c r="AR135" s="112">
        <f t="shared" si="17"/>
        <v>0</v>
      </c>
      <c r="AS135" s="115">
        <f t="shared" si="18"/>
        <v>34</v>
      </c>
      <c r="AT135" s="75"/>
      <c r="AU135" s="75"/>
    </row>
    <row r="136" spans="1:47" ht="15.75" customHeight="1" x14ac:dyDescent="0.25">
      <c r="A136" s="101">
        <f>BIODATA!A134</f>
        <v>129</v>
      </c>
      <c r="B136" s="102" t="str">
        <f>BIODATA!C134</f>
        <v>9996417627</v>
      </c>
      <c r="C136" s="103" t="str">
        <f>BIODATA!D134</f>
        <v>021011298</v>
      </c>
      <c r="D136" s="104" t="str">
        <f>BIODATA!E134</f>
        <v xml:space="preserve"> ANI OKTARINA</v>
      </c>
      <c r="E136" s="105" t="str">
        <f>BIODATA!G134</f>
        <v>Administrasi Perkantoran</v>
      </c>
      <c r="F136" s="106">
        <f>'NILAI UN'!E136</f>
        <v>0</v>
      </c>
      <c r="G136" s="106">
        <f>'NILAI UN'!F136</f>
        <v>0</v>
      </c>
      <c r="H136" s="106">
        <f>'NILAI UN'!G136</f>
        <v>0</v>
      </c>
      <c r="I136" s="106">
        <f>'NILAI UN'!H136</f>
        <v>0</v>
      </c>
      <c r="J136" s="107">
        <f t="shared" ref="J136:J199" si="20">SUM(F136:I136)</f>
        <v>0</v>
      </c>
      <c r="K136" s="113" t="str">
        <f t="shared" ref="K136:K199" si="21">IF(F136&gt;=85.1,"Sangat Baik",IF(F136&gt;=70.1,"Baik",IF(F136&gt;=55.1,"Cukup","Kurang")))</f>
        <v>Kurang</v>
      </c>
      <c r="L136" s="113" t="str">
        <f t="shared" ref="L136:L199" si="22">IF(G136&gt;=85.1,"Sangat Baik",IF(G136&gt;=70.1,"Baik",IF(G136&gt;=55.1,"Cukup","Kurang")))</f>
        <v>Kurang</v>
      </c>
      <c r="M136" s="113" t="str">
        <f t="shared" ref="M136:M199" si="23">IF(H136&gt;=85.1,"Sangat Baik",IF(H136&gt;=70.1,"Baik",IF(H136&gt;=55.1,"Cukup","Kurang")))</f>
        <v>Kurang</v>
      </c>
      <c r="N136" s="113" t="str">
        <f t="shared" ref="N136:N199" si="24">IF(I136&gt;=85.1,"Sangat Baik",IF(I136&gt;=70.1,"Baik",IF(I136&gt;=55.1,"Cukup","Kurang")))</f>
        <v>Kurang</v>
      </c>
      <c r="O136" s="109" t="str">
        <f>N.SEMISTER!J136</f>
        <v xml:space="preserve"> </v>
      </c>
      <c r="P136" s="109" t="str">
        <f>N.SEMISTER!P136</f>
        <v xml:space="preserve"> </v>
      </c>
      <c r="Q136" s="109" t="str">
        <f>N.SEMISTER!V136</f>
        <v xml:space="preserve"> </v>
      </c>
      <c r="R136" s="109" t="str">
        <f>N.SEMISTER!AB136</f>
        <v xml:space="preserve"> </v>
      </c>
      <c r="S136" s="109" t="str">
        <f>N.SEMISTER!AH136</f>
        <v xml:space="preserve"> </v>
      </c>
      <c r="T136" s="109" t="str">
        <f>N.SEMISTER!AN136</f>
        <v xml:space="preserve"> </v>
      </c>
      <c r="U136" s="109" t="str">
        <f>N.SEMISTER!AT136</f>
        <v xml:space="preserve"> </v>
      </c>
      <c r="V136" s="109" t="str">
        <f>N.SEMISTER!AZ136</f>
        <v xml:space="preserve"> </v>
      </c>
      <c r="W136" s="109" t="str">
        <f>N.SEMISTER!BF136</f>
        <v xml:space="preserve"> </v>
      </c>
      <c r="X136" s="109" t="str">
        <f>N.SEMISTER!BL136</f>
        <v xml:space="preserve"> </v>
      </c>
      <c r="Y136" s="109" t="str">
        <f>N.SEMISTER!BR136</f>
        <v xml:space="preserve"> </v>
      </c>
      <c r="Z136" s="109" t="str">
        <f>N.SEMISTER!BX136</f>
        <v xml:space="preserve"> </v>
      </c>
      <c r="AA136" s="109" t="str">
        <f>N.SEMISTER!CD136</f>
        <v xml:space="preserve"> </v>
      </c>
      <c r="AB136" s="114" t="str">
        <f t="shared" ref="AB136:AB199" si="25">IFERROR(AVERAGE(O136:AA136)," ")</f>
        <v xml:space="preserve"> </v>
      </c>
      <c r="AC136" s="110" t="str">
        <f>UASBN!U135</f>
        <v xml:space="preserve"> </v>
      </c>
      <c r="AD136" s="110" t="str">
        <f>UASBN!V135</f>
        <v xml:space="preserve"> </v>
      </c>
      <c r="AE136" s="110" t="str">
        <f>UASBN!W135</f>
        <v xml:space="preserve"> </v>
      </c>
      <c r="AF136" s="110" t="str">
        <f>UASBN!X135</f>
        <v xml:space="preserve"> </v>
      </c>
      <c r="AG136" s="110" t="str">
        <f>UASBN!Y135</f>
        <v xml:space="preserve"> </v>
      </c>
      <c r="AH136" s="110" t="str">
        <f>UASBN!Z135</f>
        <v xml:space="preserve"> </v>
      </c>
      <c r="AI136" s="110" t="str">
        <f>UASBN!AA135</f>
        <v xml:space="preserve"> </v>
      </c>
      <c r="AJ136" s="110" t="str">
        <f>UASBN!AB135</f>
        <v xml:space="preserve"> </v>
      </c>
      <c r="AK136" s="110" t="str">
        <f>UASBN!AC135</f>
        <v xml:space="preserve"> </v>
      </c>
      <c r="AL136" s="110" t="str">
        <f>UASBN!AD135</f>
        <v xml:space="preserve"> </v>
      </c>
      <c r="AM136" s="110" t="str">
        <f>UASBN!AE135</f>
        <v xml:space="preserve"> </v>
      </c>
      <c r="AN136" s="110" t="str">
        <f>UASBN!AF135</f>
        <v xml:space="preserve"> </v>
      </c>
      <c r="AO136" s="110" t="str">
        <f>UASBN!AG135</f>
        <v xml:space="preserve"> </v>
      </c>
      <c r="AP136" s="111" t="str">
        <f t="shared" si="19"/>
        <v xml:space="preserve"> </v>
      </c>
      <c r="AQ136" s="115">
        <f t="shared" ref="AQ136:AQ199" si="26">IFERROR(RANK(J136,R.UN)," ")</f>
        <v>34</v>
      </c>
      <c r="AR136" s="112">
        <f t="shared" ref="AR136:AR199" si="27">SUM(J136,AP136)</f>
        <v>0</v>
      </c>
      <c r="AS136" s="115">
        <f t="shared" ref="AS136:AS199" si="28">RANK(AR136,R.UNUS)</f>
        <v>34</v>
      </c>
      <c r="AT136" s="75"/>
      <c r="AU136" s="75"/>
    </row>
    <row r="137" spans="1:47" ht="15.75" customHeight="1" x14ac:dyDescent="0.25">
      <c r="A137" s="101">
        <f>BIODATA!A135</f>
        <v>130</v>
      </c>
      <c r="B137" s="102" t="str">
        <f>BIODATA!C135</f>
        <v>0005186465</v>
      </c>
      <c r="C137" s="103" t="str">
        <f>BIODATA!D135</f>
        <v>021011307</v>
      </c>
      <c r="D137" s="104" t="str">
        <f>BIODATA!E135</f>
        <v xml:space="preserve"> ANISA</v>
      </c>
      <c r="E137" s="105" t="str">
        <f>BIODATA!G135</f>
        <v>Administrasi Perkantoran</v>
      </c>
      <c r="F137" s="106">
        <f>'NILAI UN'!E137</f>
        <v>0</v>
      </c>
      <c r="G137" s="106">
        <f>'NILAI UN'!F137</f>
        <v>0</v>
      </c>
      <c r="H137" s="106">
        <f>'NILAI UN'!G137</f>
        <v>0</v>
      </c>
      <c r="I137" s="106">
        <f>'NILAI UN'!H137</f>
        <v>0</v>
      </c>
      <c r="J137" s="107">
        <f t="shared" si="20"/>
        <v>0</v>
      </c>
      <c r="K137" s="113" t="str">
        <f t="shared" si="21"/>
        <v>Kurang</v>
      </c>
      <c r="L137" s="113" t="str">
        <f t="shared" si="22"/>
        <v>Kurang</v>
      </c>
      <c r="M137" s="113" t="str">
        <f t="shared" si="23"/>
        <v>Kurang</v>
      </c>
      <c r="N137" s="113" t="str">
        <f t="shared" si="24"/>
        <v>Kurang</v>
      </c>
      <c r="O137" s="109" t="str">
        <f>N.SEMISTER!J137</f>
        <v xml:space="preserve"> </v>
      </c>
      <c r="P137" s="109" t="str">
        <f>N.SEMISTER!P137</f>
        <v xml:space="preserve"> </v>
      </c>
      <c r="Q137" s="109" t="str">
        <f>N.SEMISTER!V137</f>
        <v xml:space="preserve"> </v>
      </c>
      <c r="R137" s="109" t="str">
        <f>N.SEMISTER!AB137</f>
        <v xml:space="preserve"> </v>
      </c>
      <c r="S137" s="109" t="str">
        <f>N.SEMISTER!AH137</f>
        <v xml:space="preserve"> </v>
      </c>
      <c r="T137" s="109" t="str">
        <f>N.SEMISTER!AN137</f>
        <v xml:space="preserve"> </v>
      </c>
      <c r="U137" s="109" t="str">
        <f>N.SEMISTER!AT137</f>
        <v xml:space="preserve"> </v>
      </c>
      <c r="V137" s="109" t="str">
        <f>N.SEMISTER!AZ137</f>
        <v xml:space="preserve"> </v>
      </c>
      <c r="W137" s="109" t="str">
        <f>N.SEMISTER!BF137</f>
        <v xml:space="preserve"> </v>
      </c>
      <c r="X137" s="109" t="str">
        <f>N.SEMISTER!BL137</f>
        <v xml:space="preserve"> </v>
      </c>
      <c r="Y137" s="109" t="str">
        <f>N.SEMISTER!BR137</f>
        <v xml:space="preserve"> </v>
      </c>
      <c r="Z137" s="109" t="str">
        <f>N.SEMISTER!BX137</f>
        <v xml:space="preserve"> </v>
      </c>
      <c r="AA137" s="109" t="str">
        <f>N.SEMISTER!CD137</f>
        <v xml:space="preserve"> </v>
      </c>
      <c r="AB137" s="114" t="str">
        <f t="shared" si="25"/>
        <v xml:space="preserve"> </v>
      </c>
      <c r="AC137" s="110" t="str">
        <f>UASBN!U136</f>
        <v xml:space="preserve"> </v>
      </c>
      <c r="AD137" s="110" t="str">
        <f>UASBN!V136</f>
        <v xml:space="preserve"> </v>
      </c>
      <c r="AE137" s="110" t="str">
        <f>UASBN!W136</f>
        <v xml:space="preserve"> </v>
      </c>
      <c r="AF137" s="110" t="str">
        <f>UASBN!X136</f>
        <v xml:space="preserve"> </v>
      </c>
      <c r="AG137" s="110" t="str">
        <f>UASBN!Y136</f>
        <v xml:space="preserve"> </v>
      </c>
      <c r="AH137" s="110" t="str">
        <f>UASBN!Z136</f>
        <v xml:space="preserve"> </v>
      </c>
      <c r="AI137" s="110" t="str">
        <f>UASBN!AA136</f>
        <v xml:space="preserve"> </v>
      </c>
      <c r="AJ137" s="110" t="str">
        <f>UASBN!AB136</f>
        <v xml:space="preserve"> </v>
      </c>
      <c r="AK137" s="110" t="str">
        <f>UASBN!AC136</f>
        <v xml:space="preserve"> </v>
      </c>
      <c r="AL137" s="110" t="str">
        <f>UASBN!AD136</f>
        <v xml:space="preserve"> </v>
      </c>
      <c r="AM137" s="110" t="str">
        <f>UASBN!AE136</f>
        <v xml:space="preserve"> </v>
      </c>
      <c r="AN137" s="110" t="str">
        <f>UASBN!AF136</f>
        <v xml:space="preserve"> </v>
      </c>
      <c r="AO137" s="110" t="str">
        <f>UASBN!AG136</f>
        <v xml:space="preserve"> </v>
      </c>
      <c r="AP137" s="111" t="str">
        <f t="shared" ref="AP137:AP200" si="29">IFERROR(AVERAGE(AC137:AO137)," ")</f>
        <v xml:space="preserve"> </v>
      </c>
      <c r="AQ137" s="115">
        <f t="shared" si="26"/>
        <v>34</v>
      </c>
      <c r="AR137" s="112">
        <f t="shared" si="27"/>
        <v>0</v>
      </c>
      <c r="AS137" s="115">
        <f t="shared" si="28"/>
        <v>34</v>
      </c>
      <c r="AT137" s="75"/>
      <c r="AU137" s="75"/>
    </row>
    <row r="138" spans="1:47" ht="15.75" customHeight="1" x14ac:dyDescent="0.25">
      <c r="A138" s="101">
        <f>BIODATA!A136</f>
        <v>131</v>
      </c>
      <c r="B138" s="102" t="str">
        <f>BIODATA!C136</f>
        <v>0006043278</v>
      </c>
      <c r="C138" s="103" t="str">
        <f>BIODATA!D136</f>
        <v>021011316</v>
      </c>
      <c r="D138" s="104" t="str">
        <f>BIODATA!E136</f>
        <v xml:space="preserve"> APRIYANTO</v>
      </c>
      <c r="E138" s="105" t="str">
        <f>BIODATA!G136</f>
        <v>Administrasi Perkantoran</v>
      </c>
      <c r="F138" s="106">
        <f>'NILAI UN'!E138</f>
        <v>0</v>
      </c>
      <c r="G138" s="106">
        <f>'NILAI UN'!F138</f>
        <v>0</v>
      </c>
      <c r="H138" s="106">
        <f>'NILAI UN'!G138</f>
        <v>0</v>
      </c>
      <c r="I138" s="106">
        <f>'NILAI UN'!H138</f>
        <v>0</v>
      </c>
      <c r="J138" s="107">
        <f t="shared" si="20"/>
        <v>0</v>
      </c>
      <c r="K138" s="113" t="str">
        <f t="shared" si="21"/>
        <v>Kurang</v>
      </c>
      <c r="L138" s="113" t="str">
        <f t="shared" si="22"/>
        <v>Kurang</v>
      </c>
      <c r="M138" s="113" t="str">
        <f t="shared" si="23"/>
        <v>Kurang</v>
      </c>
      <c r="N138" s="113" t="str">
        <f t="shared" si="24"/>
        <v>Kurang</v>
      </c>
      <c r="O138" s="109" t="str">
        <f>N.SEMISTER!J138</f>
        <v xml:space="preserve"> </v>
      </c>
      <c r="P138" s="109" t="str">
        <f>N.SEMISTER!P138</f>
        <v xml:space="preserve"> </v>
      </c>
      <c r="Q138" s="109" t="str">
        <f>N.SEMISTER!V138</f>
        <v xml:space="preserve"> </v>
      </c>
      <c r="R138" s="109" t="str">
        <f>N.SEMISTER!AB138</f>
        <v xml:space="preserve"> </v>
      </c>
      <c r="S138" s="109" t="str">
        <f>N.SEMISTER!AH138</f>
        <v xml:space="preserve"> </v>
      </c>
      <c r="T138" s="109" t="str">
        <f>N.SEMISTER!AN138</f>
        <v xml:space="preserve"> </v>
      </c>
      <c r="U138" s="109" t="str">
        <f>N.SEMISTER!AT138</f>
        <v xml:space="preserve"> </v>
      </c>
      <c r="V138" s="109" t="str">
        <f>N.SEMISTER!AZ138</f>
        <v xml:space="preserve"> </v>
      </c>
      <c r="W138" s="109" t="str">
        <f>N.SEMISTER!BF138</f>
        <v xml:space="preserve"> </v>
      </c>
      <c r="X138" s="109" t="str">
        <f>N.SEMISTER!BL138</f>
        <v xml:space="preserve"> </v>
      </c>
      <c r="Y138" s="109" t="str">
        <f>N.SEMISTER!BR138</f>
        <v xml:space="preserve"> </v>
      </c>
      <c r="Z138" s="109" t="str">
        <f>N.SEMISTER!BX138</f>
        <v xml:space="preserve"> </v>
      </c>
      <c r="AA138" s="109" t="str">
        <f>N.SEMISTER!CD138</f>
        <v xml:space="preserve"> </v>
      </c>
      <c r="AB138" s="114" t="str">
        <f t="shared" si="25"/>
        <v xml:space="preserve"> </v>
      </c>
      <c r="AC138" s="110" t="str">
        <f>UASBN!U137</f>
        <v xml:space="preserve"> </v>
      </c>
      <c r="AD138" s="110" t="str">
        <f>UASBN!V137</f>
        <v xml:space="preserve"> </v>
      </c>
      <c r="AE138" s="110" t="str">
        <f>UASBN!W137</f>
        <v xml:space="preserve"> </v>
      </c>
      <c r="AF138" s="110" t="str">
        <f>UASBN!X137</f>
        <v xml:space="preserve"> </v>
      </c>
      <c r="AG138" s="110" t="str">
        <f>UASBN!Y137</f>
        <v xml:space="preserve"> </v>
      </c>
      <c r="AH138" s="110" t="str">
        <f>UASBN!Z137</f>
        <v xml:space="preserve"> </v>
      </c>
      <c r="AI138" s="110" t="str">
        <f>UASBN!AA137</f>
        <v xml:space="preserve"> </v>
      </c>
      <c r="AJ138" s="110" t="str">
        <f>UASBN!AB137</f>
        <v xml:space="preserve"> </v>
      </c>
      <c r="AK138" s="110" t="str">
        <f>UASBN!AC137</f>
        <v xml:space="preserve"> </v>
      </c>
      <c r="AL138" s="110" t="str">
        <f>UASBN!AD137</f>
        <v xml:space="preserve"> </v>
      </c>
      <c r="AM138" s="110" t="str">
        <f>UASBN!AE137</f>
        <v xml:space="preserve"> </v>
      </c>
      <c r="AN138" s="110" t="str">
        <f>UASBN!AF137</f>
        <v xml:space="preserve"> </v>
      </c>
      <c r="AO138" s="110" t="str">
        <f>UASBN!AG137</f>
        <v xml:space="preserve"> </v>
      </c>
      <c r="AP138" s="111" t="str">
        <f t="shared" si="29"/>
        <v xml:space="preserve"> </v>
      </c>
      <c r="AQ138" s="115">
        <f t="shared" si="26"/>
        <v>34</v>
      </c>
      <c r="AR138" s="112">
        <f t="shared" si="27"/>
        <v>0</v>
      </c>
      <c r="AS138" s="115">
        <f t="shared" si="28"/>
        <v>34</v>
      </c>
      <c r="AT138" s="75"/>
      <c r="AU138" s="75"/>
    </row>
    <row r="139" spans="1:47" ht="15.75" customHeight="1" x14ac:dyDescent="0.25">
      <c r="A139" s="101">
        <f>BIODATA!A137</f>
        <v>132</v>
      </c>
      <c r="B139" s="102" t="str">
        <f>BIODATA!C137</f>
        <v>0008435929</v>
      </c>
      <c r="C139" s="103" t="str">
        <f>BIODATA!D137</f>
        <v>021011325</v>
      </c>
      <c r="D139" s="104" t="str">
        <f>BIODATA!E137</f>
        <v xml:space="preserve"> ARISANDI</v>
      </c>
      <c r="E139" s="105" t="str">
        <f>BIODATA!G137</f>
        <v>Administrasi Perkantoran</v>
      </c>
      <c r="F139" s="106">
        <f>'NILAI UN'!E139</f>
        <v>0</v>
      </c>
      <c r="G139" s="106">
        <f>'NILAI UN'!F139</f>
        <v>0</v>
      </c>
      <c r="H139" s="106">
        <f>'NILAI UN'!G139</f>
        <v>0</v>
      </c>
      <c r="I139" s="106">
        <f>'NILAI UN'!H139</f>
        <v>0</v>
      </c>
      <c r="J139" s="107">
        <f t="shared" si="20"/>
        <v>0</v>
      </c>
      <c r="K139" s="113" t="str">
        <f t="shared" si="21"/>
        <v>Kurang</v>
      </c>
      <c r="L139" s="113" t="str">
        <f t="shared" si="22"/>
        <v>Kurang</v>
      </c>
      <c r="M139" s="113" t="str">
        <f t="shared" si="23"/>
        <v>Kurang</v>
      </c>
      <c r="N139" s="113" t="str">
        <f t="shared" si="24"/>
        <v>Kurang</v>
      </c>
      <c r="O139" s="109" t="str">
        <f>N.SEMISTER!J139</f>
        <v xml:space="preserve"> </v>
      </c>
      <c r="P139" s="109" t="str">
        <f>N.SEMISTER!P139</f>
        <v xml:space="preserve"> </v>
      </c>
      <c r="Q139" s="109" t="str">
        <f>N.SEMISTER!V139</f>
        <v xml:space="preserve"> </v>
      </c>
      <c r="R139" s="109" t="str">
        <f>N.SEMISTER!AB139</f>
        <v xml:space="preserve"> </v>
      </c>
      <c r="S139" s="109" t="str">
        <f>N.SEMISTER!AH139</f>
        <v xml:space="preserve"> </v>
      </c>
      <c r="T139" s="109" t="str">
        <f>N.SEMISTER!AN139</f>
        <v xml:space="preserve"> </v>
      </c>
      <c r="U139" s="109" t="str">
        <f>N.SEMISTER!AT139</f>
        <v xml:space="preserve"> </v>
      </c>
      <c r="V139" s="109" t="str">
        <f>N.SEMISTER!AZ139</f>
        <v xml:space="preserve"> </v>
      </c>
      <c r="W139" s="109" t="str">
        <f>N.SEMISTER!BF139</f>
        <v xml:space="preserve"> </v>
      </c>
      <c r="X139" s="109" t="str">
        <f>N.SEMISTER!BL139</f>
        <v xml:space="preserve"> </v>
      </c>
      <c r="Y139" s="109" t="str">
        <f>N.SEMISTER!BR139</f>
        <v xml:space="preserve"> </v>
      </c>
      <c r="Z139" s="109" t="str">
        <f>N.SEMISTER!BX139</f>
        <v xml:space="preserve"> </v>
      </c>
      <c r="AA139" s="109" t="str">
        <f>N.SEMISTER!CD139</f>
        <v xml:space="preserve"> </v>
      </c>
      <c r="AB139" s="114" t="str">
        <f t="shared" si="25"/>
        <v xml:space="preserve"> </v>
      </c>
      <c r="AC139" s="110" t="str">
        <f>UASBN!U138</f>
        <v xml:space="preserve"> </v>
      </c>
      <c r="AD139" s="110" t="str">
        <f>UASBN!V138</f>
        <v xml:space="preserve"> </v>
      </c>
      <c r="AE139" s="110" t="str">
        <f>UASBN!W138</f>
        <v xml:space="preserve"> </v>
      </c>
      <c r="AF139" s="110" t="str">
        <f>UASBN!X138</f>
        <v xml:space="preserve"> </v>
      </c>
      <c r="AG139" s="110" t="str">
        <f>UASBN!Y138</f>
        <v xml:space="preserve"> </v>
      </c>
      <c r="AH139" s="110" t="str">
        <f>UASBN!Z138</f>
        <v xml:space="preserve"> </v>
      </c>
      <c r="AI139" s="110" t="str">
        <f>UASBN!AA138</f>
        <v xml:space="preserve"> </v>
      </c>
      <c r="AJ139" s="110" t="str">
        <f>UASBN!AB138</f>
        <v xml:space="preserve"> </v>
      </c>
      <c r="AK139" s="110" t="str">
        <f>UASBN!AC138</f>
        <v xml:space="preserve"> </v>
      </c>
      <c r="AL139" s="110" t="str">
        <f>UASBN!AD138</f>
        <v xml:space="preserve"> </v>
      </c>
      <c r="AM139" s="110" t="str">
        <f>UASBN!AE138</f>
        <v xml:space="preserve"> </v>
      </c>
      <c r="AN139" s="110" t="str">
        <f>UASBN!AF138</f>
        <v xml:space="preserve"> </v>
      </c>
      <c r="AO139" s="110" t="str">
        <f>UASBN!AG138</f>
        <v xml:space="preserve"> </v>
      </c>
      <c r="AP139" s="111" t="str">
        <f t="shared" si="29"/>
        <v xml:space="preserve"> </v>
      </c>
      <c r="AQ139" s="115">
        <f t="shared" si="26"/>
        <v>34</v>
      </c>
      <c r="AR139" s="112">
        <f t="shared" si="27"/>
        <v>0</v>
      </c>
      <c r="AS139" s="115">
        <f t="shared" si="28"/>
        <v>34</v>
      </c>
      <c r="AT139" s="75"/>
      <c r="AU139" s="75"/>
    </row>
    <row r="140" spans="1:47" ht="15.75" customHeight="1" x14ac:dyDescent="0.25">
      <c r="A140" s="101">
        <f>BIODATA!A138</f>
        <v>133</v>
      </c>
      <c r="B140" s="102" t="str">
        <f>BIODATA!C138</f>
        <v>0000063035</v>
      </c>
      <c r="C140" s="103" t="str">
        <f>BIODATA!D138</f>
        <v>021011334</v>
      </c>
      <c r="D140" s="104" t="str">
        <f>BIODATA!E138</f>
        <v xml:space="preserve"> ASTA TANTI</v>
      </c>
      <c r="E140" s="105" t="str">
        <f>BIODATA!G138</f>
        <v>Administrasi Perkantoran</v>
      </c>
      <c r="F140" s="106">
        <f>'NILAI UN'!E140</f>
        <v>0</v>
      </c>
      <c r="G140" s="106">
        <f>'NILAI UN'!F140</f>
        <v>0</v>
      </c>
      <c r="H140" s="106">
        <f>'NILAI UN'!G140</f>
        <v>0</v>
      </c>
      <c r="I140" s="106">
        <f>'NILAI UN'!H140</f>
        <v>0</v>
      </c>
      <c r="J140" s="107">
        <f t="shared" si="20"/>
        <v>0</v>
      </c>
      <c r="K140" s="113" t="str">
        <f t="shared" si="21"/>
        <v>Kurang</v>
      </c>
      <c r="L140" s="113" t="str">
        <f t="shared" si="22"/>
        <v>Kurang</v>
      </c>
      <c r="M140" s="113" t="str">
        <f t="shared" si="23"/>
        <v>Kurang</v>
      </c>
      <c r="N140" s="113" t="str">
        <f t="shared" si="24"/>
        <v>Kurang</v>
      </c>
      <c r="O140" s="109" t="str">
        <f>N.SEMISTER!J140</f>
        <v xml:space="preserve"> </v>
      </c>
      <c r="P140" s="109" t="str">
        <f>N.SEMISTER!P140</f>
        <v xml:space="preserve"> </v>
      </c>
      <c r="Q140" s="109" t="str">
        <f>N.SEMISTER!V140</f>
        <v xml:space="preserve"> </v>
      </c>
      <c r="R140" s="109" t="str">
        <f>N.SEMISTER!AB140</f>
        <v xml:space="preserve"> </v>
      </c>
      <c r="S140" s="109" t="str">
        <f>N.SEMISTER!AH140</f>
        <v xml:space="preserve"> </v>
      </c>
      <c r="T140" s="109" t="str">
        <f>N.SEMISTER!AN140</f>
        <v xml:space="preserve"> </v>
      </c>
      <c r="U140" s="109" t="str">
        <f>N.SEMISTER!AT140</f>
        <v xml:space="preserve"> </v>
      </c>
      <c r="V140" s="109" t="str">
        <f>N.SEMISTER!AZ140</f>
        <v xml:space="preserve"> </v>
      </c>
      <c r="W140" s="109" t="str">
        <f>N.SEMISTER!BF140</f>
        <v xml:space="preserve"> </v>
      </c>
      <c r="X140" s="109" t="str">
        <f>N.SEMISTER!BL140</f>
        <v xml:space="preserve"> </v>
      </c>
      <c r="Y140" s="109" t="str">
        <f>N.SEMISTER!BR140</f>
        <v xml:space="preserve"> </v>
      </c>
      <c r="Z140" s="109" t="str">
        <f>N.SEMISTER!BX140</f>
        <v xml:space="preserve"> </v>
      </c>
      <c r="AA140" s="109" t="str">
        <f>N.SEMISTER!CD140</f>
        <v xml:space="preserve"> </v>
      </c>
      <c r="AB140" s="114" t="str">
        <f t="shared" si="25"/>
        <v xml:space="preserve"> </v>
      </c>
      <c r="AC140" s="110" t="str">
        <f>UASBN!U139</f>
        <v xml:space="preserve"> </v>
      </c>
      <c r="AD140" s="110" t="str">
        <f>UASBN!V139</f>
        <v xml:space="preserve"> </v>
      </c>
      <c r="AE140" s="110" t="str">
        <f>UASBN!W139</f>
        <v xml:space="preserve"> </v>
      </c>
      <c r="AF140" s="110" t="str">
        <f>UASBN!X139</f>
        <v xml:space="preserve"> </v>
      </c>
      <c r="AG140" s="110" t="str">
        <f>UASBN!Y139</f>
        <v xml:space="preserve"> </v>
      </c>
      <c r="AH140" s="110" t="str">
        <f>UASBN!Z139</f>
        <v xml:space="preserve"> </v>
      </c>
      <c r="AI140" s="110" t="str">
        <f>UASBN!AA139</f>
        <v xml:space="preserve"> </v>
      </c>
      <c r="AJ140" s="110" t="str">
        <f>UASBN!AB139</f>
        <v xml:space="preserve"> </v>
      </c>
      <c r="AK140" s="110" t="str">
        <f>UASBN!AC139</f>
        <v xml:space="preserve"> </v>
      </c>
      <c r="AL140" s="110" t="str">
        <f>UASBN!AD139</f>
        <v xml:space="preserve"> </v>
      </c>
      <c r="AM140" s="110" t="str">
        <f>UASBN!AE139</f>
        <v xml:space="preserve"> </v>
      </c>
      <c r="AN140" s="110" t="str">
        <f>UASBN!AF139</f>
        <v xml:space="preserve"> </v>
      </c>
      <c r="AO140" s="110" t="str">
        <f>UASBN!AG139</f>
        <v xml:space="preserve"> </v>
      </c>
      <c r="AP140" s="111" t="str">
        <f t="shared" si="29"/>
        <v xml:space="preserve"> </v>
      </c>
      <c r="AQ140" s="115">
        <f t="shared" si="26"/>
        <v>34</v>
      </c>
      <c r="AR140" s="112">
        <f t="shared" si="27"/>
        <v>0</v>
      </c>
      <c r="AS140" s="115">
        <f t="shared" si="28"/>
        <v>34</v>
      </c>
      <c r="AT140" s="75"/>
      <c r="AU140" s="75"/>
    </row>
    <row r="141" spans="1:47" ht="15.75" customHeight="1" x14ac:dyDescent="0.25">
      <c r="A141" s="101">
        <f>BIODATA!A139</f>
        <v>134</v>
      </c>
      <c r="B141" s="102" t="str">
        <f>BIODATA!C139</f>
        <v>9970063398</v>
      </c>
      <c r="C141" s="103" t="str">
        <f>BIODATA!D139</f>
        <v>021011343</v>
      </c>
      <c r="D141" s="104" t="str">
        <f>BIODATA!E139</f>
        <v xml:space="preserve"> CHARLES</v>
      </c>
      <c r="E141" s="105" t="str">
        <f>BIODATA!G139</f>
        <v>Administrasi Perkantoran</v>
      </c>
      <c r="F141" s="106">
        <f>'NILAI UN'!E141</f>
        <v>0</v>
      </c>
      <c r="G141" s="106">
        <f>'NILAI UN'!F141</f>
        <v>0</v>
      </c>
      <c r="H141" s="106">
        <f>'NILAI UN'!G141</f>
        <v>0</v>
      </c>
      <c r="I141" s="106">
        <f>'NILAI UN'!H141</f>
        <v>0</v>
      </c>
      <c r="J141" s="107">
        <f t="shared" si="20"/>
        <v>0</v>
      </c>
      <c r="K141" s="113" t="str">
        <f t="shared" si="21"/>
        <v>Kurang</v>
      </c>
      <c r="L141" s="113" t="str">
        <f t="shared" si="22"/>
        <v>Kurang</v>
      </c>
      <c r="M141" s="113" t="str">
        <f t="shared" si="23"/>
        <v>Kurang</v>
      </c>
      <c r="N141" s="113" t="str">
        <f t="shared" si="24"/>
        <v>Kurang</v>
      </c>
      <c r="O141" s="109" t="str">
        <f>N.SEMISTER!J141</f>
        <v xml:space="preserve"> </v>
      </c>
      <c r="P141" s="109" t="str">
        <f>N.SEMISTER!P141</f>
        <v xml:space="preserve"> </v>
      </c>
      <c r="Q141" s="109" t="str">
        <f>N.SEMISTER!V141</f>
        <v xml:space="preserve"> </v>
      </c>
      <c r="R141" s="109" t="str">
        <f>N.SEMISTER!AB141</f>
        <v xml:space="preserve"> </v>
      </c>
      <c r="S141" s="109" t="str">
        <f>N.SEMISTER!AH141</f>
        <v xml:space="preserve"> </v>
      </c>
      <c r="T141" s="109" t="str">
        <f>N.SEMISTER!AN141</f>
        <v xml:space="preserve"> </v>
      </c>
      <c r="U141" s="109" t="str">
        <f>N.SEMISTER!AT141</f>
        <v xml:space="preserve"> </v>
      </c>
      <c r="V141" s="109" t="str">
        <f>N.SEMISTER!AZ141</f>
        <v xml:space="preserve"> </v>
      </c>
      <c r="W141" s="109" t="str">
        <f>N.SEMISTER!BF141</f>
        <v xml:space="preserve"> </v>
      </c>
      <c r="X141" s="109" t="str">
        <f>N.SEMISTER!BL141</f>
        <v xml:space="preserve"> </v>
      </c>
      <c r="Y141" s="109" t="str">
        <f>N.SEMISTER!BR141</f>
        <v xml:space="preserve"> </v>
      </c>
      <c r="Z141" s="109" t="str">
        <f>N.SEMISTER!BX141</f>
        <v xml:space="preserve"> </v>
      </c>
      <c r="AA141" s="109" t="str">
        <f>N.SEMISTER!CD141</f>
        <v xml:space="preserve"> </v>
      </c>
      <c r="AB141" s="114" t="str">
        <f t="shared" si="25"/>
        <v xml:space="preserve"> </v>
      </c>
      <c r="AC141" s="110" t="str">
        <f>UASBN!U140</f>
        <v xml:space="preserve"> </v>
      </c>
      <c r="AD141" s="110" t="str">
        <f>UASBN!V140</f>
        <v xml:space="preserve"> </v>
      </c>
      <c r="AE141" s="110" t="str">
        <f>UASBN!W140</f>
        <v xml:space="preserve"> </v>
      </c>
      <c r="AF141" s="110" t="str">
        <f>UASBN!X140</f>
        <v xml:space="preserve"> </v>
      </c>
      <c r="AG141" s="110" t="str">
        <f>UASBN!Y140</f>
        <v xml:space="preserve"> </v>
      </c>
      <c r="AH141" s="110" t="str">
        <f>UASBN!Z140</f>
        <v xml:space="preserve"> </v>
      </c>
      <c r="AI141" s="110" t="str">
        <f>UASBN!AA140</f>
        <v xml:space="preserve"> </v>
      </c>
      <c r="AJ141" s="110" t="str">
        <f>UASBN!AB140</f>
        <v xml:space="preserve"> </v>
      </c>
      <c r="AK141" s="110" t="str">
        <f>UASBN!AC140</f>
        <v xml:space="preserve"> </v>
      </c>
      <c r="AL141" s="110" t="str">
        <f>UASBN!AD140</f>
        <v xml:space="preserve"> </v>
      </c>
      <c r="AM141" s="110" t="str">
        <f>UASBN!AE140</f>
        <v xml:space="preserve"> </v>
      </c>
      <c r="AN141" s="110" t="str">
        <f>UASBN!AF140</f>
        <v xml:space="preserve"> </v>
      </c>
      <c r="AO141" s="110" t="str">
        <f>UASBN!AG140</f>
        <v xml:space="preserve"> </v>
      </c>
      <c r="AP141" s="111" t="str">
        <f t="shared" si="29"/>
        <v xml:space="preserve"> </v>
      </c>
      <c r="AQ141" s="115">
        <f t="shared" si="26"/>
        <v>34</v>
      </c>
      <c r="AR141" s="112">
        <f t="shared" si="27"/>
        <v>0</v>
      </c>
      <c r="AS141" s="115">
        <f t="shared" si="28"/>
        <v>34</v>
      </c>
      <c r="AT141" s="75"/>
      <c r="AU141" s="75"/>
    </row>
    <row r="142" spans="1:47" ht="15.75" customHeight="1" x14ac:dyDescent="0.25">
      <c r="A142" s="101">
        <f>BIODATA!A140</f>
        <v>135</v>
      </c>
      <c r="B142" s="102" t="str">
        <f>BIODATA!C140</f>
        <v>9996517299</v>
      </c>
      <c r="C142" s="103" t="str">
        <f>BIODATA!D140</f>
        <v>021011352</v>
      </c>
      <c r="D142" s="104" t="str">
        <f>BIODATA!E140</f>
        <v xml:space="preserve"> CICI PARAMIDA</v>
      </c>
      <c r="E142" s="105" t="str">
        <f>BIODATA!G140</f>
        <v>Administrasi Perkantoran</v>
      </c>
      <c r="F142" s="106">
        <f>'NILAI UN'!E142</f>
        <v>0</v>
      </c>
      <c r="G142" s="106">
        <f>'NILAI UN'!F142</f>
        <v>0</v>
      </c>
      <c r="H142" s="106">
        <f>'NILAI UN'!G142</f>
        <v>0</v>
      </c>
      <c r="I142" s="106">
        <f>'NILAI UN'!H142</f>
        <v>0</v>
      </c>
      <c r="J142" s="107">
        <f t="shared" si="20"/>
        <v>0</v>
      </c>
      <c r="K142" s="113" t="str">
        <f t="shared" si="21"/>
        <v>Kurang</v>
      </c>
      <c r="L142" s="113" t="str">
        <f t="shared" si="22"/>
        <v>Kurang</v>
      </c>
      <c r="M142" s="113" t="str">
        <f t="shared" si="23"/>
        <v>Kurang</v>
      </c>
      <c r="N142" s="113" t="str">
        <f t="shared" si="24"/>
        <v>Kurang</v>
      </c>
      <c r="O142" s="109" t="str">
        <f>N.SEMISTER!J142</f>
        <v xml:space="preserve"> </v>
      </c>
      <c r="P142" s="109" t="str">
        <f>N.SEMISTER!P142</f>
        <v xml:space="preserve"> </v>
      </c>
      <c r="Q142" s="109" t="str">
        <f>N.SEMISTER!V142</f>
        <v xml:space="preserve"> </v>
      </c>
      <c r="R142" s="109" t="str">
        <f>N.SEMISTER!AB142</f>
        <v xml:space="preserve"> </v>
      </c>
      <c r="S142" s="109" t="str">
        <f>N.SEMISTER!AH142</f>
        <v xml:space="preserve"> </v>
      </c>
      <c r="T142" s="109" t="str">
        <f>N.SEMISTER!AN142</f>
        <v xml:space="preserve"> </v>
      </c>
      <c r="U142" s="109" t="str">
        <f>N.SEMISTER!AT142</f>
        <v xml:space="preserve"> </v>
      </c>
      <c r="V142" s="109" t="str">
        <f>N.SEMISTER!AZ142</f>
        <v xml:space="preserve"> </v>
      </c>
      <c r="W142" s="109" t="str">
        <f>N.SEMISTER!BF142</f>
        <v xml:space="preserve"> </v>
      </c>
      <c r="X142" s="109" t="str">
        <f>N.SEMISTER!BL142</f>
        <v xml:space="preserve"> </v>
      </c>
      <c r="Y142" s="109" t="str">
        <f>N.SEMISTER!BR142</f>
        <v xml:space="preserve"> </v>
      </c>
      <c r="Z142" s="109" t="str">
        <f>N.SEMISTER!BX142</f>
        <v xml:space="preserve"> </v>
      </c>
      <c r="AA142" s="109" t="str">
        <f>N.SEMISTER!CD142</f>
        <v xml:space="preserve"> </v>
      </c>
      <c r="AB142" s="114" t="str">
        <f t="shared" si="25"/>
        <v xml:space="preserve"> </v>
      </c>
      <c r="AC142" s="110" t="str">
        <f>UASBN!U141</f>
        <v xml:space="preserve"> </v>
      </c>
      <c r="AD142" s="110" t="str">
        <f>UASBN!V141</f>
        <v xml:space="preserve"> </v>
      </c>
      <c r="AE142" s="110" t="str">
        <f>UASBN!W141</f>
        <v xml:space="preserve"> </v>
      </c>
      <c r="AF142" s="110" t="str">
        <f>UASBN!X141</f>
        <v xml:space="preserve"> </v>
      </c>
      <c r="AG142" s="110" t="str">
        <f>UASBN!Y141</f>
        <v xml:space="preserve"> </v>
      </c>
      <c r="AH142" s="110" t="str">
        <f>UASBN!Z141</f>
        <v xml:space="preserve"> </v>
      </c>
      <c r="AI142" s="110" t="str">
        <f>UASBN!AA141</f>
        <v xml:space="preserve"> </v>
      </c>
      <c r="AJ142" s="110" t="str">
        <f>UASBN!AB141</f>
        <v xml:space="preserve"> </v>
      </c>
      <c r="AK142" s="110" t="str">
        <f>UASBN!AC141</f>
        <v xml:space="preserve"> </v>
      </c>
      <c r="AL142" s="110" t="str">
        <f>UASBN!AD141</f>
        <v xml:space="preserve"> </v>
      </c>
      <c r="AM142" s="110" t="str">
        <f>UASBN!AE141</f>
        <v xml:space="preserve"> </v>
      </c>
      <c r="AN142" s="110" t="str">
        <f>UASBN!AF141</f>
        <v xml:space="preserve"> </v>
      </c>
      <c r="AO142" s="110" t="str">
        <f>UASBN!AG141</f>
        <v xml:space="preserve"> </v>
      </c>
      <c r="AP142" s="111" t="str">
        <f t="shared" si="29"/>
        <v xml:space="preserve"> </v>
      </c>
      <c r="AQ142" s="115">
        <f t="shared" si="26"/>
        <v>34</v>
      </c>
      <c r="AR142" s="112">
        <f t="shared" si="27"/>
        <v>0</v>
      </c>
      <c r="AS142" s="115">
        <f t="shared" si="28"/>
        <v>34</v>
      </c>
      <c r="AT142" s="75"/>
      <c r="AU142" s="75"/>
    </row>
    <row r="143" spans="1:47" ht="15.75" customHeight="1" x14ac:dyDescent="0.25">
      <c r="A143" s="101">
        <f>BIODATA!A141</f>
        <v>136</v>
      </c>
      <c r="B143" s="102" t="str">
        <f>BIODATA!C141</f>
        <v>9999929696</v>
      </c>
      <c r="C143" s="103" t="str">
        <f>BIODATA!D141</f>
        <v>021011369</v>
      </c>
      <c r="D143" s="104" t="str">
        <f>BIODATA!E141</f>
        <v xml:space="preserve"> DEVI KARTIKA </v>
      </c>
      <c r="E143" s="105" t="str">
        <f>BIODATA!G141</f>
        <v>Administrasi Perkantoran</v>
      </c>
      <c r="F143" s="106">
        <f>'NILAI UN'!E143</f>
        <v>0</v>
      </c>
      <c r="G143" s="106">
        <f>'NILAI UN'!F143</f>
        <v>0</v>
      </c>
      <c r="H143" s="106">
        <f>'NILAI UN'!G143</f>
        <v>0</v>
      </c>
      <c r="I143" s="106">
        <f>'NILAI UN'!H143</f>
        <v>0</v>
      </c>
      <c r="J143" s="107">
        <f t="shared" si="20"/>
        <v>0</v>
      </c>
      <c r="K143" s="113" t="str">
        <f t="shared" si="21"/>
        <v>Kurang</v>
      </c>
      <c r="L143" s="113" t="str">
        <f t="shared" si="22"/>
        <v>Kurang</v>
      </c>
      <c r="M143" s="113" t="str">
        <f t="shared" si="23"/>
        <v>Kurang</v>
      </c>
      <c r="N143" s="113" t="str">
        <f t="shared" si="24"/>
        <v>Kurang</v>
      </c>
      <c r="O143" s="109" t="str">
        <f>N.SEMISTER!J143</f>
        <v xml:space="preserve"> </v>
      </c>
      <c r="P143" s="109" t="str">
        <f>N.SEMISTER!P143</f>
        <v xml:space="preserve"> </v>
      </c>
      <c r="Q143" s="109" t="str">
        <f>N.SEMISTER!V143</f>
        <v xml:space="preserve"> </v>
      </c>
      <c r="R143" s="109" t="str">
        <f>N.SEMISTER!AB143</f>
        <v xml:space="preserve"> </v>
      </c>
      <c r="S143" s="109" t="str">
        <f>N.SEMISTER!AH143</f>
        <v xml:space="preserve"> </v>
      </c>
      <c r="T143" s="109" t="str">
        <f>N.SEMISTER!AN143</f>
        <v xml:space="preserve"> </v>
      </c>
      <c r="U143" s="109" t="str">
        <f>N.SEMISTER!AT143</f>
        <v xml:space="preserve"> </v>
      </c>
      <c r="V143" s="109" t="str">
        <f>N.SEMISTER!AZ143</f>
        <v xml:space="preserve"> </v>
      </c>
      <c r="W143" s="109" t="str">
        <f>N.SEMISTER!BF143</f>
        <v xml:space="preserve"> </v>
      </c>
      <c r="X143" s="109" t="str">
        <f>N.SEMISTER!BL143</f>
        <v xml:space="preserve"> </v>
      </c>
      <c r="Y143" s="109" t="str">
        <f>N.SEMISTER!BR143</f>
        <v xml:space="preserve"> </v>
      </c>
      <c r="Z143" s="109" t="str">
        <f>N.SEMISTER!BX143</f>
        <v xml:space="preserve"> </v>
      </c>
      <c r="AA143" s="109" t="str">
        <f>N.SEMISTER!CD143</f>
        <v xml:space="preserve"> </v>
      </c>
      <c r="AB143" s="114" t="str">
        <f t="shared" si="25"/>
        <v xml:space="preserve"> </v>
      </c>
      <c r="AC143" s="110" t="str">
        <f>UASBN!U142</f>
        <v xml:space="preserve"> </v>
      </c>
      <c r="AD143" s="110" t="str">
        <f>UASBN!V142</f>
        <v xml:space="preserve"> </v>
      </c>
      <c r="AE143" s="110" t="str">
        <f>UASBN!W142</f>
        <v xml:space="preserve"> </v>
      </c>
      <c r="AF143" s="110" t="str">
        <f>UASBN!X142</f>
        <v xml:space="preserve"> </v>
      </c>
      <c r="AG143" s="110" t="str">
        <f>UASBN!Y142</f>
        <v xml:space="preserve"> </v>
      </c>
      <c r="AH143" s="110" t="str">
        <f>UASBN!Z142</f>
        <v xml:space="preserve"> </v>
      </c>
      <c r="AI143" s="110" t="str">
        <f>UASBN!AA142</f>
        <v xml:space="preserve"> </v>
      </c>
      <c r="AJ143" s="110" t="str">
        <f>UASBN!AB142</f>
        <v xml:space="preserve"> </v>
      </c>
      <c r="AK143" s="110" t="str">
        <f>UASBN!AC142</f>
        <v xml:space="preserve"> </v>
      </c>
      <c r="AL143" s="110" t="str">
        <f>UASBN!AD142</f>
        <v xml:space="preserve"> </v>
      </c>
      <c r="AM143" s="110" t="str">
        <f>UASBN!AE142</f>
        <v xml:space="preserve"> </v>
      </c>
      <c r="AN143" s="110" t="str">
        <f>UASBN!AF142</f>
        <v xml:space="preserve"> </v>
      </c>
      <c r="AO143" s="110" t="str">
        <f>UASBN!AG142</f>
        <v xml:space="preserve"> </v>
      </c>
      <c r="AP143" s="111" t="str">
        <f t="shared" si="29"/>
        <v xml:space="preserve"> </v>
      </c>
      <c r="AQ143" s="115">
        <f t="shared" si="26"/>
        <v>34</v>
      </c>
      <c r="AR143" s="112">
        <f t="shared" si="27"/>
        <v>0</v>
      </c>
      <c r="AS143" s="115">
        <f t="shared" si="28"/>
        <v>34</v>
      </c>
      <c r="AT143" s="75"/>
      <c r="AU143" s="75"/>
    </row>
    <row r="144" spans="1:47" ht="15.75" customHeight="1" x14ac:dyDescent="0.25">
      <c r="A144" s="101">
        <f>BIODATA!A142</f>
        <v>137</v>
      </c>
      <c r="B144" s="102" t="str">
        <f>BIODATA!C142</f>
        <v>0004890574</v>
      </c>
      <c r="C144" s="103" t="str">
        <f>BIODATA!D142</f>
        <v>021011378</v>
      </c>
      <c r="D144" s="104" t="str">
        <f>BIODATA!E142</f>
        <v xml:space="preserve"> DIMAS SETIYAWAN</v>
      </c>
      <c r="E144" s="105" t="str">
        <f>BIODATA!G142</f>
        <v>Administrasi Perkantoran</v>
      </c>
      <c r="F144" s="106">
        <f>'NILAI UN'!E144</f>
        <v>0</v>
      </c>
      <c r="G144" s="106">
        <f>'NILAI UN'!F144</f>
        <v>0</v>
      </c>
      <c r="H144" s="106">
        <f>'NILAI UN'!G144</f>
        <v>0</v>
      </c>
      <c r="I144" s="106">
        <f>'NILAI UN'!H144</f>
        <v>0</v>
      </c>
      <c r="J144" s="107">
        <f t="shared" si="20"/>
        <v>0</v>
      </c>
      <c r="K144" s="113" t="str">
        <f t="shared" si="21"/>
        <v>Kurang</v>
      </c>
      <c r="L144" s="113" t="str">
        <f t="shared" si="22"/>
        <v>Kurang</v>
      </c>
      <c r="M144" s="113" t="str">
        <f t="shared" si="23"/>
        <v>Kurang</v>
      </c>
      <c r="N144" s="113" t="str">
        <f t="shared" si="24"/>
        <v>Kurang</v>
      </c>
      <c r="O144" s="109" t="str">
        <f>N.SEMISTER!J144</f>
        <v xml:space="preserve"> </v>
      </c>
      <c r="P144" s="109" t="str">
        <f>N.SEMISTER!P144</f>
        <v xml:space="preserve"> </v>
      </c>
      <c r="Q144" s="109" t="str">
        <f>N.SEMISTER!V144</f>
        <v xml:space="preserve"> </v>
      </c>
      <c r="R144" s="109" t="str">
        <f>N.SEMISTER!AB144</f>
        <v xml:space="preserve"> </v>
      </c>
      <c r="S144" s="109" t="str">
        <f>N.SEMISTER!AH144</f>
        <v xml:space="preserve"> </v>
      </c>
      <c r="T144" s="109" t="str">
        <f>N.SEMISTER!AN144</f>
        <v xml:space="preserve"> </v>
      </c>
      <c r="U144" s="109" t="str">
        <f>N.SEMISTER!AT144</f>
        <v xml:space="preserve"> </v>
      </c>
      <c r="V144" s="109" t="str">
        <f>N.SEMISTER!AZ144</f>
        <v xml:space="preserve"> </v>
      </c>
      <c r="W144" s="109" t="str">
        <f>N.SEMISTER!BF144</f>
        <v xml:space="preserve"> </v>
      </c>
      <c r="X144" s="109" t="str">
        <f>N.SEMISTER!BL144</f>
        <v xml:space="preserve"> </v>
      </c>
      <c r="Y144" s="109" t="str">
        <f>N.SEMISTER!BR144</f>
        <v xml:space="preserve"> </v>
      </c>
      <c r="Z144" s="109" t="str">
        <f>N.SEMISTER!BX144</f>
        <v xml:space="preserve"> </v>
      </c>
      <c r="AA144" s="109" t="str">
        <f>N.SEMISTER!CD144</f>
        <v xml:space="preserve"> </v>
      </c>
      <c r="AB144" s="114" t="str">
        <f t="shared" si="25"/>
        <v xml:space="preserve"> </v>
      </c>
      <c r="AC144" s="110" t="str">
        <f>UASBN!U143</f>
        <v xml:space="preserve"> </v>
      </c>
      <c r="AD144" s="110" t="str">
        <f>UASBN!V143</f>
        <v xml:space="preserve"> </v>
      </c>
      <c r="AE144" s="110" t="str">
        <f>UASBN!W143</f>
        <v xml:space="preserve"> </v>
      </c>
      <c r="AF144" s="110" t="str">
        <f>UASBN!X143</f>
        <v xml:space="preserve"> </v>
      </c>
      <c r="AG144" s="110" t="str">
        <f>UASBN!Y143</f>
        <v xml:space="preserve"> </v>
      </c>
      <c r="AH144" s="110" t="str">
        <f>UASBN!Z143</f>
        <v xml:space="preserve"> </v>
      </c>
      <c r="AI144" s="110" t="str">
        <f>UASBN!AA143</f>
        <v xml:space="preserve"> </v>
      </c>
      <c r="AJ144" s="110" t="str">
        <f>UASBN!AB143</f>
        <v xml:space="preserve"> </v>
      </c>
      <c r="AK144" s="110" t="str">
        <f>UASBN!AC143</f>
        <v xml:space="preserve"> </v>
      </c>
      <c r="AL144" s="110" t="str">
        <f>UASBN!AD143</f>
        <v xml:space="preserve"> </v>
      </c>
      <c r="AM144" s="110" t="str">
        <f>UASBN!AE143</f>
        <v xml:space="preserve"> </v>
      </c>
      <c r="AN144" s="110" t="str">
        <f>UASBN!AF143</f>
        <v xml:space="preserve"> </v>
      </c>
      <c r="AO144" s="110" t="str">
        <f>UASBN!AG143</f>
        <v xml:space="preserve"> </v>
      </c>
      <c r="AP144" s="111" t="str">
        <f t="shared" si="29"/>
        <v xml:space="preserve"> </v>
      </c>
      <c r="AQ144" s="115">
        <f t="shared" si="26"/>
        <v>34</v>
      </c>
      <c r="AR144" s="112">
        <f t="shared" si="27"/>
        <v>0</v>
      </c>
      <c r="AS144" s="115">
        <f t="shared" si="28"/>
        <v>34</v>
      </c>
      <c r="AT144" s="75"/>
      <c r="AU144" s="75"/>
    </row>
    <row r="145" spans="1:47" ht="15.75" customHeight="1" x14ac:dyDescent="0.25">
      <c r="A145" s="101">
        <f>BIODATA!A143</f>
        <v>138</v>
      </c>
      <c r="B145" s="102" t="str">
        <f>BIODATA!C143</f>
        <v>0005031731</v>
      </c>
      <c r="C145" s="103" t="str">
        <f>BIODATA!D143</f>
        <v>021011387</v>
      </c>
      <c r="D145" s="104" t="str">
        <f>BIODATA!E143</f>
        <v xml:space="preserve"> DIO ALIF PRATAMA</v>
      </c>
      <c r="E145" s="105" t="str">
        <f>BIODATA!G143</f>
        <v>Administrasi Perkantoran</v>
      </c>
      <c r="F145" s="106">
        <f>'NILAI UN'!E145</f>
        <v>0</v>
      </c>
      <c r="G145" s="106">
        <f>'NILAI UN'!F145</f>
        <v>0</v>
      </c>
      <c r="H145" s="106">
        <f>'NILAI UN'!G145</f>
        <v>0</v>
      </c>
      <c r="I145" s="106">
        <f>'NILAI UN'!H145</f>
        <v>0</v>
      </c>
      <c r="J145" s="107">
        <f t="shared" si="20"/>
        <v>0</v>
      </c>
      <c r="K145" s="113" t="str">
        <f t="shared" si="21"/>
        <v>Kurang</v>
      </c>
      <c r="L145" s="113" t="str">
        <f t="shared" si="22"/>
        <v>Kurang</v>
      </c>
      <c r="M145" s="113" t="str">
        <f t="shared" si="23"/>
        <v>Kurang</v>
      </c>
      <c r="N145" s="113" t="str">
        <f t="shared" si="24"/>
        <v>Kurang</v>
      </c>
      <c r="O145" s="109" t="str">
        <f>N.SEMISTER!J145</f>
        <v xml:space="preserve"> </v>
      </c>
      <c r="P145" s="109" t="str">
        <f>N.SEMISTER!P145</f>
        <v xml:space="preserve"> </v>
      </c>
      <c r="Q145" s="109" t="str">
        <f>N.SEMISTER!V145</f>
        <v xml:space="preserve"> </v>
      </c>
      <c r="R145" s="109" t="str">
        <f>N.SEMISTER!AB145</f>
        <v xml:space="preserve"> </v>
      </c>
      <c r="S145" s="109" t="str">
        <f>N.SEMISTER!AH145</f>
        <v xml:space="preserve"> </v>
      </c>
      <c r="T145" s="109" t="str">
        <f>N.SEMISTER!AN145</f>
        <v xml:space="preserve"> </v>
      </c>
      <c r="U145" s="109" t="str">
        <f>N.SEMISTER!AT145</f>
        <v xml:space="preserve"> </v>
      </c>
      <c r="V145" s="109" t="str">
        <f>N.SEMISTER!AZ145</f>
        <v xml:space="preserve"> </v>
      </c>
      <c r="W145" s="109" t="str">
        <f>N.SEMISTER!BF145</f>
        <v xml:space="preserve"> </v>
      </c>
      <c r="X145" s="109" t="str">
        <f>N.SEMISTER!BL145</f>
        <v xml:space="preserve"> </v>
      </c>
      <c r="Y145" s="109" t="str">
        <f>N.SEMISTER!BR145</f>
        <v xml:space="preserve"> </v>
      </c>
      <c r="Z145" s="109" t="str">
        <f>N.SEMISTER!BX145</f>
        <v xml:space="preserve"> </v>
      </c>
      <c r="AA145" s="109" t="str">
        <f>N.SEMISTER!CD145</f>
        <v xml:space="preserve"> </v>
      </c>
      <c r="AB145" s="114" t="str">
        <f t="shared" si="25"/>
        <v xml:space="preserve"> </v>
      </c>
      <c r="AC145" s="110" t="str">
        <f>UASBN!U144</f>
        <v xml:space="preserve"> </v>
      </c>
      <c r="AD145" s="110" t="str">
        <f>UASBN!V144</f>
        <v xml:space="preserve"> </v>
      </c>
      <c r="AE145" s="110" t="str">
        <f>UASBN!W144</f>
        <v xml:space="preserve"> </v>
      </c>
      <c r="AF145" s="110" t="str">
        <f>UASBN!X144</f>
        <v xml:space="preserve"> </v>
      </c>
      <c r="AG145" s="110" t="str">
        <f>UASBN!Y144</f>
        <v xml:space="preserve"> </v>
      </c>
      <c r="AH145" s="110" t="str">
        <f>UASBN!Z144</f>
        <v xml:space="preserve"> </v>
      </c>
      <c r="AI145" s="110" t="str">
        <f>UASBN!AA144</f>
        <v xml:space="preserve"> </v>
      </c>
      <c r="AJ145" s="110" t="str">
        <f>UASBN!AB144</f>
        <v xml:space="preserve"> </v>
      </c>
      <c r="AK145" s="110" t="str">
        <f>UASBN!AC144</f>
        <v xml:space="preserve"> </v>
      </c>
      <c r="AL145" s="110" t="str">
        <f>UASBN!AD144</f>
        <v xml:space="preserve"> </v>
      </c>
      <c r="AM145" s="110" t="str">
        <f>UASBN!AE144</f>
        <v xml:space="preserve"> </v>
      </c>
      <c r="AN145" s="110" t="str">
        <f>UASBN!AF144</f>
        <v xml:space="preserve"> </v>
      </c>
      <c r="AO145" s="110" t="str">
        <f>UASBN!AG144</f>
        <v xml:space="preserve"> </v>
      </c>
      <c r="AP145" s="111" t="str">
        <f t="shared" si="29"/>
        <v xml:space="preserve"> </v>
      </c>
      <c r="AQ145" s="115">
        <f t="shared" si="26"/>
        <v>34</v>
      </c>
      <c r="AR145" s="112">
        <f t="shared" si="27"/>
        <v>0</v>
      </c>
      <c r="AS145" s="115">
        <f t="shared" si="28"/>
        <v>34</v>
      </c>
      <c r="AT145" s="75"/>
      <c r="AU145" s="75"/>
    </row>
    <row r="146" spans="1:47" ht="15.75" customHeight="1" x14ac:dyDescent="0.25">
      <c r="A146" s="101">
        <f>BIODATA!A144</f>
        <v>139</v>
      </c>
      <c r="B146" s="102" t="str">
        <f>BIODATA!C144</f>
        <v>0005173032</v>
      </c>
      <c r="C146" s="103" t="str">
        <f>BIODATA!D144</f>
        <v>021011396</v>
      </c>
      <c r="D146" s="104" t="str">
        <f>BIODATA!E144</f>
        <v xml:space="preserve"> FATMAWATI</v>
      </c>
      <c r="E146" s="105" t="str">
        <f>BIODATA!G144</f>
        <v>Administrasi Perkantoran</v>
      </c>
      <c r="F146" s="106">
        <f>'NILAI UN'!E146</f>
        <v>0</v>
      </c>
      <c r="G146" s="106">
        <f>'NILAI UN'!F146</f>
        <v>0</v>
      </c>
      <c r="H146" s="106">
        <f>'NILAI UN'!G146</f>
        <v>0</v>
      </c>
      <c r="I146" s="106">
        <f>'NILAI UN'!H146</f>
        <v>0</v>
      </c>
      <c r="J146" s="107">
        <f t="shared" si="20"/>
        <v>0</v>
      </c>
      <c r="K146" s="113" t="str">
        <f t="shared" si="21"/>
        <v>Kurang</v>
      </c>
      <c r="L146" s="113" t="str">
        <f t="shared" si="22"/>
        <v>Kurang</v>
      </c>
      <c r="M146" s="113" t="str">
        <f t="shared" si="23"/>
        <v>Kurang</v>
      </c>
      <c r="N146" s="113" t="str">
        <f t="shared" si="24"/>
        <v>Kurang</v>
      </c>
      <c r="O146" s="109" t="str">
        <f>N.SEMISTER!J146</f>
        <v xml:space="preserve"> </v>
      </c>
      <c r="P146" s="109" t="str">
        <f>N.SEMISTER!P146</f>
        <v xml:space="preserve"> </v>
      </c>
      <c r="Q146" s="109" t="str">
        <f>N.SEMISTER!V146</f>
        <v xml:space="preserve"> </v>
      </c>
      <c r="R146" s="109" t="str">
        <f>N.SEMISTER!AB146</f>
        <v xml:space="preserve"> </v>
      </c>
      <c r="S146" s="109" t="str">
        <f>N.SEMISTER!AH146</f>
        <v xml:space="preserve"> </v>
      </c>
      <c r="T146" s="109" t="str">
        <f>N.SEMISTER!AN146</f>
        <v xml:space="preserve"> </v>
      </c>
      <c r="U146" s="109" t="str">
        <f>N.SEMISTER!AT146</f>
        <v xml:space="preserve"> </v>
      </c>
      <c r="V146" s="109" t="str">
        <f>N.SEMISTER!AZ146</f>
        <v xml:space="preserve"> </v>
      </c>
      <c r="W146" s="109" t="str">
        <f>N.SEMISTER!BF146</f>
        <v xml:space="preserve"> </v>
      </c>
      <c r="X146" s="109" t="str">
        <f>N.SEMISTER!BL146</f>
        <v xml:space="preserve"> </v>
      </c>
      <c r="Y146" s="109" t="str">
        <f>N.SEMISTER!BR146</f>
        <v xml:space="preserve"> </v>
      </c>
      <c r="Z146" s="109" t="str">
        <f>N.SEMISTER!BX146</f>
        <v xml:space="preserve"> </v>
      </c>
      <c r="AA146" s="109" t="str">
        <f>N.SEMISTER!CD146</f>
        <v xml:space="preserve"> </v>
      </c>
      <c r="AB146" s="114" t="str">
        <f t="shared" si="25"/>
        <v xml:space="preserve"> </v>
      </c>
      <c r="AC146" s="110" t="str">
        <f>UASBN!U145</f>
        <v xml:space="preserve"> </v>
      </c>
      <c r="AD146" s="110" t="str">
        <f>UASBN!V145</f>
        <v xml:space="preserve"> </v>
      </c>
      <c r="AE146" s="110" t="str">
        <f>UASBN!W145</f>
        <v xml:space="preserve"> </v>
      </c>
      <c r="AF146" s="110" t="str">
        <f>UASBN!X145</f>
        <v xml:space="preserve"> </v>
      </c>
      <c r="AG146" s="110" t="str">
        <f>UASBN!Y145</f>
        <v xml:space="preserve"> </v>
      </c>
      <c r="AH146" s="110" t="str">
        <f>UASBN!Z145</f>
        <v xml:space="preserve"> </v>
      </c>
      <c r="AI146" s="110" t="str">
        <f>UASBN!AA145</f>
        <v xml:space="preserve"> </v>
      </c>
      <c r="AJ146" s="110" t="str">
        <f>UASBN!AB145</f>
        <v xml:space="preserve"> </v>
      </c>
      <c r="AK146" s="110" t="str">
        <f>UASBN!AC145</f>
        <v xml:space="preserve"> </v>
      </c>
      <c r="AL146" s="110" t="str">
        <f>UASBN!AD145</f>
        <v xml:space="preserve"> </v>
      </c>
      <c r="AM146" s="110" t="str">
        <f>UASBN!AE145</f>
        <v xml:space="preserve"> </v>
      </c>
      <c r="AN146" s="110" t="str">
        <f>UASBN!AF145</f>
        <v xml:space="preserve"> </v>
      </c>
      <c r="AO146" s="110" t="str">
        <f>UASBN!AG145</f>
        <v xml:space="preserve"> </v>
      </c>
      <c r="AP146" s="111" t="str">
        <f t="shared" si="29"/>
        <v xml:space="preserve"> </v>
      </c>
      <c r="AQ146" s="115">
        <f t="shared" si="26"/>
        <v>34</v>
      </c>
      <c r="AR146" s="112">
        <f t="shared" si="27"/>
        <v>0</v>
      </c>
      <c r="AS146" s="115">
        <f t="shared" si="28"/>
        <v>34</v>
      </c>
      <c r="AT146" s="75"/>
      <c r="AU146" s="75"/>
    </row>
    <row r="147" spans="1:47" ht="15.75" customHeight="1" x14ac:dyDescent="0.25">
      <c r="A147" s="101">
        <f>BIODATA!A145</f>
        <v>140</v>
      </c>
      <c r="B147" s="102" t="str">
        <f>BIODATA!C145</f>
        <v>0159067422</v>
      </c>
      <c r="C147" s="103" t="str">
        <f>BIODATA!D145</f>
        <v>021011405</v>
      </c>
      <c r="D147" s="104" t="str">
        <f>BIODATA!E145</f>
        <v xml:space="preserve"> FRENDI TAKA</v>
      </c>
      <c r="E147" s="105" t="str">
        <f>BIODATA!G145</f>
        <v>Administrasi Perkantoran</v>
      </c>
      <c r="F147" s="106">
        <f>'NILAI UN'!E147</f>
        <v>0</v>
      </c>
      <c r="G147" s="106">
        <f>'NILAI UN'!F147</f>
        <v>0</v>
      </c>
      <c r="H147" s="106">
        <f>'NILAI UN'!G147</f>
        <v>0</v>
      </c>
      <c r="I147" s="106">
        <f>'NILAI UN'!H147</f>
        <v>0</v>
      </c>
      <c r="J147" s="107">
        <f t="shared" si="20"/>
        <v>0</v>
      </c>
      <c r="K147" s="113" t="str">
        <f t="shared" si="21"/>
        <v>Kurang</v>
      </c>
      <c r="L147" s="113" t="str">
        <f t="shared" si="22"/>
        <v>Kurang</v>
      </c>
      <c r="M147" s="113" t="str">
        <f t="shared" si="23"/>
        <v>Kurang</v>
      </c>
      <c r="N147" s="113" t="str">
        <f t="shared" si="24"/>
        <v>Kurang</v>
      </c>
      <c r="O147" s="109" t="str">
        <f>N.SEMISTER!J147</f>
        <v xml:space="preserve"> </v>
      </c>
      <c r="P147" s="109" t="str">
        <f>N.SEMISTER!P147</f>
        <v xml:space="preserve"> </v>
      </c>
      <c r="Q147" s="109" t="str">
        <f>N.SEMISTER!V147</f>
        <v xml:space="preserve"> </v>
      </c>
      <c r="R147" s="109" t="str">
        <f>N.SEMISTER!AB147</f>
        <v xml:space="preserve"> </v>
      </c>
      <c r="S147" s="109" t="str">
        <f>N.SEMISTER!AH147</f>
        <v xml:space="preserve"> </v>
      </c>
      <c r="T147" s="109" t="str">
        <f>N.SEMISTER!AN147</f>
        <v xml:space="preserve"> </v>
      </c>
      <c r="U147" s="109" t="str">
        <f>N.SEMISTER!AT147</f>
        <v xml:space="preserve"> </v>
      </c>
      <c r="V147" s="109" t="str">
        <f>N.SEMISTER!AZ147</f>
        <v xml:space="preserve"> </v>
      </c>
      <c r="W147" s="109" t="str">
        <f>N.SEMISTER!BF147</f>
        <v xml:space="preserve"> </v>
      </c>
      <c r="X147" s="109" t="str">
        <f>N.SEMISTER!BL147</f>
        <v xml:space="preserve"> </v>
      </c>
      <c r="Y147" s="109" t="str">
        <f>N.SEMISTER!BR147</f>
        <v xml:space="preserve"> </v>
      </c>
      <c r="Z147" s="109" t="str">
        <f>N.SEMISTER!BX147</f>
        <v xml:space="preserve"> </v>
      </c>
      <c r="AA147" s="109" t="str">
        <f>N.SEMISTER!CD147</f>
        <v xml:space="preserve"> </v>
      </c>
      <c r="AB147" s="114" t="str">
        <f t="shared" si="25"/>
        <v xml:space="preserve"> </v>
      </c>
      <c r="AC147" s="110" t="str">
        <f>UASBN!U146</f>
        <v xml:space="preserve"> </v>
      </c>
      <c r="AD147" s="110" t="str">
        <f>UASBN!V146</f>
        <v xml:space="preserve"> </v>
      </c>
      <c r="AE147" s="110" t="str">
        <f>UASBN!W146</f>
        <v xml:space="preserve"> </v>
      </c>
      <c r="AF147" s="110" t="str">
        <f>UASBN!X146</f>
        <v xml:space="preserve"> </v>
      </c>
      <c r="AG147" s="110" t="str">
        <f>UASBN!Y146</f>
        <v xml:space="preserve"> </v>
      </c>
      <c r="AH147" s="110" t="str">
        <f>UASBN!Z146</f>
        <v xml:space="preserve"> </v>
      </c>
      <c r="AI147" s="110" t="str">
        <f>UASBN!AA146</f>
        <v xml:space="preserve"> </v>
      </c>
      <c r="AJ147" s="110" t="str">
        <f>UASBN!AB146</f>
        <v xml:space="preserve"> </v>
      </c>
      <c r="AK147" s="110" t="str">
        <f>UASBN!AC146</f>
        <v xml:space="preserve"> </v>
      </c>
      <c r="AL147" s="110" t="str">
        <f>UASBN!AD146</f>
        <v xml:space="preserve"> </v>
      </c>
      <c r="AM147" s="110" t="str">
        <f>UASBN!AE146</f>
        <v xml:space="preserve"> </v>
      </c>
      <c r="AN147" s="110" t="str">
        <f>UASBN!AF146</f>
        <v xml:space="preserve"> </v>
      </c>
      <c r="AO147" s="110" t="str">
        <f>UASBN!AG146</f>
        <v xml:space="preserve"> </v>
      </c>
      <c r="AP147" s="111" t="str">
        <f t="shared" si="29"/>
        <v xml:space="preserve"> </v>
      </c>
      <c r="AQ147" s="115">
        <f t="shared" si="26"/>
        <v>34</v>
      </c>
      <c r="AR147" s="112">
        <f t="shared" si="27"/>
        <v>0</v>
      </c>
      <c r="AS147" s="115">
        <f t="shared" si="28"/>
        <v>34</v>
      </c>
      <c r="AT147" s="75"/>
      <c r="AU147" s="75"/>
    </row>
    <row r="148" spans="1:47" ht="15.75" customHeight="1" x14ac:dyDescent="0.25">
      <c r="A148" s="101">
        <f>BIODATA!A146</f>
        <v>141</v>
      </c>
      <c r="B148" s="102" t="str">
        <f>BIODATA!C146</f>
        <v>0006729473</v>
      </c>
      <c r="C148" s="103" t="str">
        <f>BIODATA!D146</f>
        <v>021011414</v>
      </c>
      <c r="D148" s="104" t="str">
        <f>BIODATA!E146</f>
        <v xml:space="preserve"> GIOFANI SAPUTRA</v>
      </c>
      <c r="E148" s="105" t="str">
        <f>BIODATA!G146</f>
        <v>Administrasi Perkantoran</v>
      </c>
      <c r="F148" s="106">
        <f>'NILAI UN'!E148</f>
        <v>0</v>
      </c>
      <c r="G148" s="106">
        <f>'NILAI UN'!F148</f>
        <v>0</v>
      </c>
      <c r="H148" s="106">
        <f>'NILAI UN'!G148</f>
        <v>0</v>
      </c>
      <c r="I148" s="106">
        <f>'NILAI UN'!H148</f>
        <v>0</v>
      </c>
      <c r="J148" s="107">
        <f t="shared" si="20"/>
        <v>0</v>
      </c>
      <c r="K148" s="113" t="str">
        <f t="shared" si="21"/>
        <v>Kurang</v>
      </c>
      <c r="L148" s="113" t="str">
        <f t="shared" si="22"/>
        <v>Kurang</v>
      </c>
      <c r="M148" s="113" t="str">
        <f t="shared" si="23"/>
        <v>Kurang</v>
      </c>
      <c r="N148" s="113" t="str">
        <f t="shared" si="24"/>
        <v>Kurang</v>
      </c>
      <c r="O148" s="109" t="str">
        <f>N.SEMISTER!J148</f>
        <v xml:space="preserve"> </v>
      </c>
      <c r="P148" s="109" t="str">
        <f>N.SEMISTER!P148</f>
        <v xml:space="preserve"> </v>
      </c>
      <c r="Q148" s="109" t="str">
        <f>N.SEMISTER!V148</f>
        <v xml:space="preserve"> </v>
      </c>
      <c r="R148" s="109" t="str">
        <f>N.SEMISTER!AB148</f>
        <v xml:space="preserve"> </v>
      </c>
      <c r="S148" s="109" t="str">
        <f>N.SEMISTER!AH148</f>
        <v xml:space="preserve"> </v>
      </c>
      <c r="T148" s="109" t="str">
        <f>N.SEMISTER!AN148</f>
        <v xml:space="preserve"> </v>
      </c>
      <c r="U148" s="109" t="str">
        <f>N.SEMISTER!AT148</f>
        <v xml:space="preserve"> </v>
      </c>
      <c r="V148" s="109" t="str">
        <f>N.SEMISTER!AZ148</f>
        <v xml:space="preserve"> </v>
      </c>
      <c r="W148" s="109" t="str">
        <f>N.SEMISTER!BF148</f>
        <v xml:space="preserve"> </v>
      </c>
      <c r="X148" s="109" t="str">
        <f>N.SEMISTER!BL148</f>
        <v xml:space="preserve"> </v>
      </c>
      <c r="Y148" s="109" t="str">
        <f>N.SEMISTER!BR148</f>
        <v xml:space="preserve"> </v>
      </c>
      <c r="Z148" s="109" t="str">
        <f>N.SEMISTER!BX148</f>
        <v xml:space="preserve"> </v>
      </c>
      <c r="AA148" s="109" t="str">
        <f>N.SEMISTER!CD148</f>
        <v xml:space="preserve"> </v>
      </c>
      <c r="AB148" s="114" t="str">
        <f t="shared" si="25"/>
        <v xml:space="preserve"> </v>
      </c>
      <c r="AC148" s="110" t="str">
        <f>UASBN!U147</f>
        <v xml:space="preserve"> </v>
      </c>
      <c r="AD148" s="110" t="str">
        <f>UASBN!V147</f>
        <v xml:space="preserve"> </v>
      </c>
      <c r="AE148" s="110" t="str">
        <f>UASBN!W147</f>
        <v xml:space="preserve"> </v>
      </c>
      <c r="AF148" s="110" t="str">
        <f>UASBN!X147</f>
        <v xml:space="preserve"> </v>
      </c>
      <c r="AG148" s="110" t="str">
        <f>UASBN!Y147</f>
        <v xml:space="preserve"> </v>
      </c>
      <c r="AH148" s="110" t="str">
        <f>UASBN!Z147</f>
        <v xml:space="preserve"> </v>
      </c>
      <c r="AI148" s="110" t="str">
        <f>UASBN!AA147</f>
        <v xml:space="preserve"> </v>
      </c>
      <c r="AJ148" s="110" t="str">
        <f>UASBN!AB147</f>
        <v xml:space="preserve"> </v>
      </c>
      <c r="AK148" s="110" t="str">
        <f>UASBN!AC147</f>
        <v xml:space="preserve"> </v>
      </c>
      <c r="AL148" s="110" t="str">
        <f>UASBN!AD147</f>
        <v xml:space="preserve"> </v>
      </c>
      <c r="AM148" s="110" t="str">
        <f>UASBN!AE147</f>
        <v xml:space="preserve"> </v>
      </c>
      <c r="AN148" s="110" t="str">
        <f>UASBN!AF147</f>
        <v xml:space="preserve"> </v>
      </c>
      <c r="AO148" s="110" t="str">
        <f>UASBN!AG147</f>
        <v xml:space="preserve"> </v>
      </c>
      <c r="AP148" s="111" t="str">
        <f t="shared" si="29"/>
        <v xml:space="preserve"> </v>
      </c>
      <c r="AQ148" s="115">
        <f t="shared" si="26"/>
        <v>34</v>
      </c>
      <c r="AR148" s="112">
        <f t="shared" si="27"/>
        <v>0</v>
      </c>
      <c r="AS148" s="115">
        <f t="shared" si="28"/>
        <v>34</v>
      </c>
      <c r="AT148" s="75"/>
      <c r="AU148" s="75"/>
    </row>
    <row r="149" spans="1:47" ht="15.75" customHeight="1" x14ac:dyDescent="0.25">
      <c r="A149" s="101">
        <f>BIODATA!A147</f>
        <v>142</v>
      </c>
      <c r="B149" s="102" t="str">
        <f>BIODATA!C147</f>
        <v>0008629827</v>
      </c>
      <c r="C149" s="103" t="str">
        <f>BIODATA!D147</f>
        <v>021011423</v>
      </c>
      <c r="D149" s="104" t="str">
        <f>BIODATA!E147</f>
        <v xml:space="preserve"> HAMZA NINGGAR ALAM EDO</v>
      </c>
      <c r="E149" s="105" t="str">
        <f>BIODATA!G147</f>
        <v>Administrasi Perkantoran</v>
      </c>
      <c r="F149" s="106">
        <f>'NILAI UN'!E149</f>
        <v>0</v>
      </c>
      <c r="G149" s="106">
        <f>'NILAI UN'!F149</f>
        <v>0</v>
      </c>
      <c r="H149" s="106">
        <f>'NILAI UN'!G149</f>
        <v>0</v>
      </c>
      <c r="I149" s="106">
        <f>'NILAI UN'!H149</f>
        <v>0</v>
      </c>
      <c r="J149" s="107">
        <f t="shared" si="20"/>
        <v>0</v>
      </c>
      <c r="K149" s="113" t="str">
        <f t="shared" si="21"/>
        <v>Kurang</v>
      </c>
      <c r="L149" s="113" t="str">
        <f t="shared" si="22"/>
        <v>Kurang</v>
      </c>
      <c r="M149" s="113" t="str">
        <f t="shared" si="23"/>
        <v>Kurang</v>
      </c>
      <c r="N149" s="113" t="str">
        <f t="shared" si="24"/>
        <v>Kurang</v>
      </c>
      <c r="O149" s="109" t="str">
        <f>N.SEMISTER!J149</f>
        <v xml:space="preserve"> </v>
      </c>
      <c r="P149" s="109" t="str">
        <f>N.SEMISTER!P149</f>
        <v xml:space="preserve"> </v>
      </c>
      <c r="Q149" s="109" t="str">
        <f>N.SEMISTER!V149</f>
        <v xml:space="preserve"> </v>
      </c>
      <c r="R149" s="109" t="str">
        <f>N.SEMISTER!AB149</f>
        <v xml:space="preserve"> </v>
      </c>
      <c r="S149" s="109" t="str">
        <f>N.SEMISTER!AH149</f>
        <v xml:space="preserve"> </v>
      </c>
      <c r="T149" s="109" t="str">
        <f>N.SEMISTER!AN149</f>
        <v xml:space="preserve"> </v>
      </c>
      <c r="U149" s="109" t="str">
        <f>N.SEMISTER!AT149</f>
        <v xml:space="preserve"> </v>
      </c>
      <c r="V149" s="109" t="str">
        <f>N.SEMISTER!AZ149</f>
        <v xml:space="preserve"> </v>
      </c>
      <c r="W149" s="109" t="str">
        <f>N.SEMISTER!BF149</f>
        <v xml:space="preserve"> </v>
      </c>
      <c r="X149" s="109" t="str">
        <f>N.SEMISTER!BL149</f>
        <v xml:space="preserve"> </v>
      </c>
      <c r="Y149" s="109" t="str">
        <f>N.SEMISTER!BR149</f>
        <v xml:space="preserve"> </v>
      </c>
      <c r="Z149" s="109" t="str">
        <f>N.SEMISTER!BX149</f>
        <v xml:space="preserve"> </v>
      </c>
      <c r="AA149" s="109" t="str">
        <f>N.SEMISTER!CD149</f>
        <v xml:space="preserve"> </v>
      </c>
      <c r="AB149" s="114" t="str">
        <f t="shared" si="25"/>
        <v xml:space="preserve"> </v>
      </c>
      <c r="AC149" s="110" t="str">
        <f>UASBN!U148</f>
        <v xml:space="preserve"> </v>
      </c>
      <c r="AD149" s="110" t="str">
        <f>UASBN!V148</f>
        <v xml:space="preserve"> </v>
      </c>
      <c r="AE149" s="110" t="str">
        <f>UASBN!W148</f>
        <v xml:space="preserve"> </v>
      </c>
      <c r="AF149" s="110" t="str">
        <f>UASBN!X148</f>
        <v xml:space="preserve"> </v>
      </c>
      <c r="AG149" s="110" t="str">
        <f>UASBN!Y148</f>
        <v xml:space="preserve"> </v>
      </c>
      <c r="AH149" s="110" t="str">
        <f>UASBN!Z148</f>
        <v xml:space="preserve"> </v>
      </c>
      <c r="AI149" s="110" t="str">
        <f>UASBN!AA148</f>
        <v xml:space="preserve"> </v>
      </c>
      <c r="AJ149" s="110" t="str">
        <f>UASBN!AB148</f>
        <v xml:space="preserve"> </v>
      </c>
      <c r="AK149" s="110" t="str">
        <f>UASBN!AC148</f>
        <v xml:space="preserve"> </v>
      </c>
      <c r="AL149" s="110" t="str">
        <f>UASBN!AD148</f>
        <v xml:space="preserve"> </v>
      </c>
      <c r="AM149" s="110" t="str">
        <f>UASBN!AE148</f>
        <v xml:space="preserve"> </v>
      </c>
      <c r="AN149" s="110" t="str">
        <f>UASBN!AF148</f>
        <v xml:space="preserve"> </v>
      </c>
      <c r="AO149" s="110" t="str">
        <f>UASBN!AG148</f>
        <v xml:space="preserve"> </v>
      </c>
      <c r="AP149" s="111" t="str">
        <f t="shared" si="29"/>
        <v xml:space="preserve"> </v>
      </c>
      <c r="AQ149" s="115">
        <f t="shared" si="26"/>
        <v>34</v>
      </c>
      <c r="AR149" s="112">
        <f t="shared" si="27"/>
        <v>0</v>
      </c>
      <c r="AS149" s="115">
        <f t="shared" si="28"/>
        <v>34</v>
      </c>
      <c r="AT149" s="75"/>
      <c r="AU149" s="75"/>
    </row>
    <row r="150" spans="1:47" ht="15.75" customHeight="1" x14ac:dyDescent="0.25">
      <c r="A150" s="101">
        <f>BIODATA!A148</f>
        <v>143</v>
      </c>
      <c r="B150" s="102" t="str">
        <f>BIODATA!C148</f>
        <v>0013825871</v>
      </c>
      <c r="C150" s="103" t="str">
        <f>BIODATA!D148</f>
        <v>021011432</v>
      </c>
      <c r="D150" s="104" t="str">
        <f>BIODATA!E148</f>
        <v xml:space="preserve"> HELEN ANNI PUTRI SAGITA</v>
      </c>
      <c r="E150" s="105" t="str">
        <f>BIODATA!G148</f>
        <v>Administrasi Perkantoran</v>
      </c>
      <c r="F150" s="106">
        <f>'NILAI UN'!E150</f>
        <v>0</v>
      </c>
      <c r="G150" s="106">
        <f>'NILAI UN'!F150</f>
        <v>0</v>
      </c>
      <c r="H150" s="106">
        <f>'NILAI UN'!G150</f>
        <v>0</v>
      </c>
      <c r="I150" s="106">
        <f>'NILAI UN'!H150</f>
        <v>0</v>
      </c>
      <c r="J150" s="107">
        <f t="shared" si="20"/>
        <v>0</v>
      </c>
      <c r="K150" s="113" t="str">
        <f t="shared" si="21"/>
        <v>Kurang</v>
      </c>
      <c r="L150" s="113" t="str">
        <f t="shared" si="22"/>
        <v>Kurang</v>
      </c>
      <c r="M150" s="113" t="str">
        <f t="shared" si="23"/>
        <v>Kurang</v>
      </c>
      <c r="N150" s="113" t="str">
        <f t="shared" si="24"/>
        <v>Kurang</v>
      </c>
      <c r="O150" s="109" t="str">
        <f>N.SEMISTER!J150</f>
        <v xml:space="preserve"> </v>
      </c>
      <c r="P150" s="109" t="str">
        <f>N.SEMISTER!P150</f>
        <v xml:space="preserve"> </v>
      </c>
      <c r="Q150" s="109" t="str">
        <f>N.SEMISTER!V150</f>
        <v xml:space="preserve"> </v>
      </c>
      <c r="R150" s="109" t="str">
        <f>N.SEMISTER!AB150</f>
        <v xml:space="preserve"> </v>
      </c>
      <c r="S150" s="109" t="str">
        <f>N.SEMISTER!AH150</f>
        <v xml:space="preserve"> </v>
      </c>
      <c r="T150" s="109" t="str">
        <f>N.SEMISTER!AN150</f>
        <v xml:space="preserve"> </v>
      </c>
      <c r="U150" s="109" t="str">
        <f>N.SEMISTER!AT150</f>
        <v xml:space="preserve"> </v>
      </c>
      <c r="V150" s="109" t="str">
        <f>N.SEMISTER!AZ150</f>
        <v xml:space="preserve"> </v>
      </c>
      <c r="W150" s="109" t="str">
        <f>N.SEMISTER!BF150</f>
        <v xml:space="preserve"> </v>
      </c>
      <c r="X150" s="109" t="str">
        <f>N.SEMISTER!BL150</f>
        <v xml:space="preserve"> </v>
      </c>
      <c r="Y150" s="109" t="str">
        <f>N.SEMISTER!BR150</f>
        <v xml:space="preserve"> </v>
      </c>
      <c r="Z150" s="109" t="str">
        <f>N.SEMISTER!BX150</f>
        <v xml:space="preserve"> </v>
      </c>
      <c r="AA150" s="109" t="str">
        <f>N.SEMISTER!CD150</f>
        <v xml:space="preserve"> </v>
      </c>
      <c r="AB150" s="114" t="str">
        <f t="shared" si="25"/>
        <v xml:space="preserve"> </v>
      </c>
      <c r="AC150" s="110" t="str">
        <f>UASBN!U149</f>
        <v xml:space="preserve"> </v>
      </c>
      <c r="AD150" s="110" t="str">
        <f>UASBN!V149</f>
        <v xml:space="preserve"> </v>
      </c>
      <c r="AE150" s="110" t="str">
        <f>UASBN!W149</f>
        <v xml:space="preserve"> </v>
      </c>
      <c r="AF150" s="110" t="str">
        <f>UASBN!X149</f>
        <v xml:space="preserve"> </v>
      </c>
      <c r="AG150" s="110" t="str">
        <f>UASBN!Y149</f>
        <v xml:space="preserve"> </v>
      </c>
      <c r="AH150" s="110" t="str">
        <f>UASBN!Z149</f>
        <v xml:space="preserve"> </v>
      </c>
      <c r="AI150" s="110" t="str">
        <f>UASBN!AA149</f>
        <v xml:space="preserve"> </v>
      </c>
      <c r="AJ150" s="110" t="str">
        <f>UASBN!AB149</f>
        <v xml:space="preserve"> </v>
      </c>
      <c r="AK150" s="110" t="str">
        <f>UASBN!AC149</f>
        <v xml:space="preserve"> </v>
      </c>
      <c r="AL150" s="110" t="str">
        <f>UASBN!AD149</f>
        <v xml:space="preserve"> </v>
      </c>
      <c r="AM150" s="110" t="str">
        <f>UASBN!AE149</f>
        <v xml:space="preserve"> </v>
      </c>
      <c r="AN150" s="110" t="str">
        <f>UASBN!AF149</f>
        <v xml:space="preserve"> </v>
      </c>
      <c r="AO150" s="110" t="str">
        <f>UASBN!AG149</f>
        <v xml:space="preserve"> </v>
      </c>
      <c r="AP150" s="111" t="str">
        <f t="shared" si="29"/>
        <v xml:space="preserve"> </v>
      </c>
      <c r="AQ150" s="115">
        <f t="shared" si="26"/>
        <v>34</v>
      </c>
      <c r="AR150" s="112">
        <f t="shared" si="27"/>
        <v>0</v>
      </c>
      <c r="AS150" s="115">
        <f t="shared" si="28"/>
        <v>34</v>
      </c>
      <c r="AT150" s="75"/>
      <c r="AU150" s="75"/>
    </row>
    <row r="151" spans="1:47" ht="15.75" customHeight="1" x14ac:dyDescent="0.25">
      <c r="A151" s="101">
        <f>BIODATA!A149</f>
        <v>144</v>
      </c>
      <c r="B151" s="102" t="str">
        <f>BIODATA!C149</f>
        <v>0008081790</v>
      </c>
      <c r="C151" s="103" t="str">
        <f>BIODATA!D149</f>
        <v>021011449</v>
      </c>
      <c r="D151" s="104" t="str">
        <f>BIODATA!E149</f>
        <v xml:space="preserve"> ICA SUSANTI</v>
      </c>
      <c r="E151" s="105" t="str">
        <f>BIODATA!G149</f>
        <v>Administrasi Perkantoran</v>
      </c>
      <c r="F151" s="106">
        <f>'NILAI UN'!E151</f>
        <v>0</v>
      </c>
      <c r="G151" s="106">
        <f>'NILAI UN'!F151</f>
        <v>0</v>
      </c>
      <c r="H151" s="106">
        <f>'NILAI UN'!G151</f>
        <v>0</v>
      </c>
      <c r="I151" s="106">
        <f>'NILAI UN'!H151</f>
        <v>0</v>
      </c>
      <c r="J151" s="107">
        <f t="shared" si="20"/>
        <v>0</v>
      </c>
      <c r="K151" s="113" t="str">
        <f t="shared" si="21"/>
        <v>Kurang</v>
      </c>
      <c r="L151" s="113" t="str">
        <f t="shared" si="22"/>
        <v>Kurang</v>
      </c>
      <c r="M151" s="113" t="str">
        <f t="shared" si="23"/>
        <v>Kurang</v>
      </c>
      <c r="N151" s="113" t="str">
        <f t="shared" si="24"/>
        <v>Kurang</v>
      </c>
      <c r="O151" s="109" t="str">
        <f>N.SEMISTER!J151</f>
        <v xml:space="preserve"> </v>
      </c>
      <c r="P151" s="109" t="str">
        <f>N.SEMISTER!P151</f>
        <v xml:space="preserve"> </v>
      </c>
      <c r="Q151" s="109" t="str">
        <f>N.SEMISTER!V151</f>
        <v xml:space="preserve"> </v>
      </c>
      <c r="R151" s="109" t="str">
        <f>N.SEMISTER!AB151</f>
        <v xml:space="preserve"> </v>
      </c>
      <c r="S151" s="109" t="str">
        <f>N.SEMISTER!AH151</f>
        <v xml:space="preserve"> </v>
      </c>
      <c r="T151" s="109" t="str">
        <f>N.SEMISTER!AN151</f>
        <v xml:space="preserve"> </v>
      </c>
      <c r="U151" s="109" t="str">
        <f>N.SEMISTER!AT151</f>
        <v xml:space="preserve"> </v>
      </c>
      <c r="V151" s="109" t="str">
        <f>N.SEMISTER!AZ151</f>
        <v xml:space="preserve"> </v>
      </c>
      <c r="W151" s="109" t="str">
        <f>N.SEMISTER!BF151</f>
        <v xml:space="preserve"> </v>
      </c>
      <c r="X151" s="109" t="str">
        <f>N.SEMISTER!BL151</f>
        <v xml:space="preserve"> </v>
      </c>
      <c r="Y151" s="109" t="str">
        <f>N.SEMISTER!BR151</f>
        <v xml:space="preserve"> </v>
      </c>
      <c r="Z151" s="109" t="str">
        <f>N.SEMISTER!BX151</f>
        <v xml:space="preserve"> </v>
      </c>
      <c r="AA151" s="109" t="str">
        <f>N.SEMISTER!CD151</f>
        <v xml:space="preserve"> </v>
      </c>
      <c r="AB151" s="114" t="str">
        <f t="shared" si="25"/>
        <v xml:space="preserve"> </v>
      </c>
      <c r="AC151" s="110" t="str">
        <f>UASBN!U150</f>
        <v xml:space="preserve"> </v>
      </c>
      <c r="AD151" s="110" t="str">
        <f>UASBN!V150</f>
        <v xml:space="preserve"> </v>
      </c>
      <c r="AE151" s="110" t="str">
        <f>UASBN!W150</f>
        <v xml:space="preserve"> </v>
      </c>
      <c r="AF151" s="110" t="str">
        <f>UASBN!X150</f>
        <v xml:space="preserve"> </v>
      </c>
      <c r="AG151" s="110" t="str">
        <f>UASBN!Y150</f>
        <v xml:space="preserve"> </v>
      </c>
      <c r="AH151" s="110" t="str">
        <f>UASBN!Z150</f>
        <v xml:space="preserve"> </v>
      </c>
      <c r="AI151" s="110" t="str">
        <f>UASBN!AA150</f>
        <v xml:space="preserve"> </v>
      </c>
      <c r="AJ151" s="110" t="str">
        <f>UASBN!AB150</f>
        <v xml:space="preserve"> </v>
      </c>
      <c r="AK151" s="110" t="str">
        <f>UASBN!AC150</f>
        <v xml:space="preserve"> </v>
      </c>
      <c r="AL151" s="110" t="str">
        <f>UASBN!AD150</f>
        <v xml:space="preserve"> </v>
      </c>
      <c r="AM151" s="110" t="str">
        <f>UASBN!AE150</f>
        <v xml:space="preserve"> </v>
      </c>
      <c r="AN151" s="110" t="str">
        <f>UASBN!AF150</f>
        <v xml:space="preserve"> </v>
      </c>
      <c r="AO151" s="110" t="str">
        <f>UASBN!AG150</f>
        <v xml:space="preserve"> </v>
      </c>
      <c r="AP151" s="111" t="str">
        <f t="shared" si="29"/>
        <v xml:space="preserve"> </v>
      </c>
      <c r="AQ151" s="115">
        <f t="shared" si="26"/>
        <v>34</v>
      </c>
      <c r="AR151" s="112">
        <f t="shared" si="27"/>
        <v>0</v>
      </c>
      <c r="AS151" s="115">
        <f t="shared" si="28"/>
        <v>34</v>
      </c>
      <c r="AT151" s="75"/>
      <c r="AU151" s="75"/>
    </row>
    <row r="152" spans="1:47" ht="15.75" customHeight="1" x14ac:dyDescent="0.25">
      <c r="A152" s="101">
        <f>BIODATA!A150</f>
        <v>145</v>
      </c>
      <c r="B152" s="102" t="str">
        <f>BIODATA!C150</f>
        <v>9991634999</v>
      </c>
      <c r="C152" s="103" t="str">
        <f>BIODATA!D150</f>
        <v>021011458</v>
      </c>
      <c r="D152" s="104" t="str">
        <f>BIODATA!E150</f>
        <v xml:space="preserve"> INDAH PUTRI WULANDARI</v>
      </c>
      <c r="E152" s="105" t="str">
        <f>BIODATA!G150</f>
        <v>Administrasi Perkantoran</v>
      </c>
      <c r="F152" s="106">
        <f>'NILAI UN'!E152</f>
        <v>0</v>
      </c>
      <c r="G152" s="106">
        <f>'NILAI UN'!F152</f>
        <v>0</v>
      </c>
      <c r="H152" s="106">
        <f>'NILAI UN'!G152</f>
        <v>0</v>
      </c>
      <c r="I152" s="106">
        <f>'NILAI UN'!H152</f>
        <v>0</v>
      </c>
      <c r="J152" s="107">
        <f t="shared" si="20"/>
        <v>0</v>
      </c>
      <c r="K152" s="113" t="str">
        <f t="shared" si="21"/>
        <v>Kurang</v>
      </c>
      <c r="L152" s="113" t="str">
        <f t="shared" si="22"/>
        <v>Kurang</v>
      </c>
      <c r="M152" s="113" t="str">
        <f t="shared" si="23"/>
        <v>Kurang</v>
      </c>
      <c r="N152" s="113" t="str">
        <f t="shared" si="24"/>
        <v>Kurang</v>
      </c>
      <c r="O152" s="109" t="str">
        <f>N.SEMISTER!J152</f>
        <v xml:space="preserve"> </v>
      </c>
      <c r="P152" s="109" t="str">
        <f>N.SEMISTER!P152</f>
        <v xml:space="preserve"> </v>
      </c>
      <c r="Q152" s="109" t="str">
        <f>N.SEMISTER!V152</f>
        <v xml:space="preserve"> </v>
      </c>
      <c r="R152" s="109" t="str">
        <f>N.SEMISTER!AB152</f>
        <v xml:space="preserve"> </v>
      </c>
      <c r="S152" s="109" t="str">
        <f>N.SEMISTER!AH152</f>
        <v xml:space="preserve"> </v>
      </c>
      <c r="T152" s="109" t="str">
        <f>N.SEMISTER!AN152</f>
        <v xml:space="preserve"> </v>
      </c>
      <c r="U152" s="109" t="str">
        <f>N.SEMISTER!AT152</f>
        <v xml:space="preserve"> </v>
      </c>
      <c r="V152" s="109" t="str">
        <f>N.SEMISTER!AZ152</f>
        <v xml:space="preserve"> </v>
      </c>
      <c r="W152" s="109" t="str">
        <f>N.SEMISTER!BF152</f>
        <v xml:space="preserve"> </v>
      </c>
      <c r="X152" s="109" t="str">
        <f>N.SEMISTER!BL152</f>
        <v xml:space="preserve"> </v>
      </c>
      <c r="Y152" s="109" t="str">
        <f>N.SEMISTER!BR152</f>
        <v xml:space="preserve"> </v>
      </c>
      <c r="Z152" s="109" t="str">
        <f>N.SEMISTER!BX152</f>
        <v xml:space="preserve"> </v>
      </c>
      <c r="AA152" s="109" t="str">
        <f>N.SEMISTER!CD152</f>
        <v xml:space="preserve"> </v>
      </c>
      <c r="AB152" s="114" t="str">
        <f t="shared" si="25"/>
        <v xml:space="preserve"> </v>
      </c>
      <c r="AC152" s="110" t="str">
        <f>UASBN!U151</f>
        <v xml:space="preserve"> </v>
      </c>
      <c r="AD152" s="110" t="str">
        <f>UASBN!V151</f>
        <v xml:space="preserve"> </v>
      </c>
      <c r="AE152" s="110" t="str">
        <f>UASBN!W151</f>
        <v xml:space="preserve"> </v>
      </c>
      <c r="AF152" s="110" t="str">
        <f>UASBN!X151</f>
        <v xml:space="preserve"> </v>
      </c>
      <c r="AG152" s="110" t="str">
        <f>UASBN!Y151</f>
        <v xml:space="preserve"> </v>
      </c>
      <c r="AH152" s="110" t="str">
        <f>UASBN!Z151</f>
        <v xml:space="preserve"> </v>
      </c>
      <c r="AI152" s="110" t="str">
        <f>UASBN!AA151</f>
        <v xml:space="preserve"> </v>
      </c>
      <c r="AJ152" s="110" t="str">
        <f>UASBN!AB151</f>
        <v xml:space="preserve"> </v>
      </c>
      <c r="AK152" s="110" t="str">
        <f>UASBN!AC151</f>
        <v xml:space="preserve"> </v>
      </c>
      <c r="AL152" s="110" t="str">
        <f>UASBN!AD151</f>
        <v xml:space="preserve"> </v>
      </c>
      <c r="AM152" s="110" t="str">
        <f>UASBN!AE151</f>
        <v xml:space="preserve"> </v>
      </c>
      <c r="AN152" s="110" t="str">
        <f>UASBN!AF151</f>
        <v xml:space="preserve"> </v>
      </c>
      <c r="AO152" s="110" t="str">
        <f>UASBN!AG151</f>
        <v xml:space="preserve"> </v>
      </c>
      <c r="AP152" s="111" t="str">
        <f t="shared" si="29"/>
        <v xml:space="preserve"> </v>
      </c>
      <c r="AQ152" s="115">
        <f t="shared" si="26"/>
        <v>34</v>
      </c>
      <c r="AR152" s="112">
        <f t="shared" si="27"/>
        <v>0</v>
      </c>
      <c r="AS152" s="115">
        <f t="shared" si="28"/>
        <v>34</v>
      </c>
      <c r="AT152" s="75"/>
      <c r="AU152" s="75"/>
    </row>
    <row r="153" spans="1:47" ht="15.75" customHeight="1" x14ac:dyDescent="0.25">
      <c r="A153" s="101">
        <f>BIODATA!A151</f>
        <v>146</v>
      </c>
      <c r="B153" s="102" t="str">
        <f>BIODATA!C151</f>
        <v>0009688834</v>
      </c>
      <c r="C153" s="103" t="str">
        <f>BIODATA!D151</f>
        <v>021011467</v>
      </c>
      <c r="D153" s="104" t="str">
        <f>BIODATA!E151</f>
        <v xml:space="preserve"> INTAN JUWITA</v>
      </c>
      <c r="E153" s="105" t="str">
        <f>BIODATA!G151</f>
        <v>Administrasi Perkantoran</v>
      </c>
      <c r="F153" s="106">
        <f>'NILAI UN'!E153</f>
        <v>0</v>
      </c>
      <c r="G153" s="106">
        <f>'NILAI UN'!F153</f>
        <v>0</v>
      </c>
      <c r="H153" s="106">
        <f>'NILAI UN'!G153</f>
        <v>0</v>
      </c>
      <c r="I153" s="106">
        <f>'NILAI UN'!H153</f>
        <v>0</v>
      </c>
      <c r="J153" s="107">
        <f t="shared" si="20"/>
        <v>0</v>
      </c>
      <c r="K153" s="113" t="str">
        <f t="shared" si="21"/>
        <v>Kurang</v>
      </c>
      <c r="L153" s="113" t="str">
        <f t="shared" si="22"/>
        <v>Kurang</v>
      </c>
      <c r="M153" s="113" t="str">
        <f t="shared" si="23"/>
        <v>Kurang</v>
      </c>
      <c r="N153" s="113" t="str">
        <f t="shared" si="24"/>
        <v>Kurang</v>
      </c>
      <c r="O153" s="109" t="str">
        <f>N.SEMISTER!J153</f>
        <v xml:space="preserve"> </v>
      </c>
      <c r="P153" s="109" t="str">
        <f>N.SEMISTER!P153</f>
        <v xml:space="preserve"> </v>
      </c>
      <c r="Q153" s="109" t="str">
        <f>N.SEMISTER!V153</f>
        <v xml:space="preserve"> </v>
      </c>
      <c r="R153" s="109" t="str">
        <f>N.SEMISTER!AB153</f>
        <v xml:space="preserve"> </v>
      </c>
      <c r="S153" s="109" t="str">
        <f>N.SEMISTER!AH153</f>
        <v xml:space="preserve"> </v>
      </c>
      <c r="T153" s="109" t="str">
        <f>N.SEMISTER!AN153</f>
        <v xml:space="preserve"> </v>
      </c>
      <c r="U153" s="109" t="str">
        <f>N.SEMISTER!AT153</f>
        <v xml:space="preserve"> </v>
      </c>
      <c r="V153" s="109" t="str">
        <f>N.SEMISTER!AZ153</f>
        <v xml:space="preserve"> </v>
      </c>
      <c r="W153" s="109" t="str">
        <f>N.SEMISTER!BF153</f>
        <v xml:space="preserve"> </v>
      </c>
      <c r="X153" s="109" t="str">
        <f>N.SEMISTER!BL153</f>
        <v xml:space="preserve"> </v>
      </c>
      <c r="Y153" s="109" t="str">
        <f>N.SEMISTER!BR153</f>
        <v xml:space="preserve"> </v>
      </c>
      <c r="Z153" s="109" t="str">
        <f>N.SEMISTER!BX153</f>
        <v xml:space="preserve"> </v>
      </c>
      <c r="AA153" s="109" t="str">
        <f>N.SEMISTER!CD153</f>
        <v xml:space="preserve"> </v>
      </c>
      <c r="AB153" s="114" t="str">
        <f t="shared" si="25"/>
        <v xml:space="preserve"> </v>
      </c>
      <c r="AC153" s="110" t="str">
        <f>UASBN!U152</f>
        <v xml:space="preserve"> </v>
      </c>
      <c r="AD153" s="110" t="str">
        <f>UASBN!V152</f>
        <v xml:space="preserve"> </v>
      </c>
      <c r="AE153" s="110" t="str">
        <f>UASBN!W152</f>
        <v xml:space="preserve"> </v>
      </c>
      <c r="AF153" s="110" t="str">
        <f>UASBN!X152</f>
        <v xml:space="preserve"> </v>
      </c>
      <c r="AG153" s="110" t="str">
        <f>UASBN!Y152</f>
        <v xml:space="preserve"> </v>
      </c>
      <c r="AH153" s="110" t="str">
        <f>UASBN!Z152</f>
        <v xml:space="preserve"> </v>
      </c>
      <c r="AI153" s="110" t="str">
        <f>UASBN!AA152</f>
        <v xml:space="preserve"> </v>
      </c>
      <c r="AJ153" s="110" t="str">
        <f>UASBN!AB152</f>
        <v xml:space="preserve"> </v>
      </c>
      <c r="AK153" s="110" t="str">
        <f>UASBN!AC152</f>
        <v xml:space="preserve"> </v>
      </c>
      <c r="AL153" s="110" t="str">
        <f>UASBN!AD152</f>
        <v xml:space="preserve"> </v>
      </c>
      <c r="AM153" s="110" t="str">
        <f>UASBN!AE152</f>
        <v xml:space="preserve"> </v>
      </c>
      <c r="AN153" s="110" t="str">
        <f>UASBN!AF152</f>
        <v xml:space="preserve"> </v>
      </c>
      <c r="AO153" s="110" t="str">
        <f>UASBN!AG152</f>
        <v xml:space="preserve"> </v>
      </c>
      <c r="AP153" s="111" t="str">
        <f t="shared" si="29"/>
        <v xml:space="preserve"> </v>
      </c>
      <c r="AQ153" s="115">
        <f t="shared" si="26"/>
        <v>34</v>
      </c>
      <c r="AR153" s="112">
        <f t="shared" si="27"/>
        <v>0</v>
      </c>
      <c r="AS153" s="115">
        <f t="shared" si="28"/>
        <v>34</v>
      </c>
      <c r="AT153" s="75"/>
      <c r="AU153" s="75"/>
    </row>
    <row r="154" spans="1:47" ht="15.75" customHeight="1" x14ac:dyDescent="0.25">
      <c r="A154" s="101">
        <f>BIODATA!A152</f>
        <v>147</v>
      </c>
      <c r="B154" s="102" t="str">
        <f>BIODATA!C152</f>
        <v>9995828813</v>
      </c>
      <c r="C154" s="103" t="str">
        <f>BIODATA!D152</f>
        <v>021011476</v>
      </c>
      <c r="D154" s="104" t="str">
        <f>BIODATA!E152</f>
        <v xml:space="preserve"> JEFFRI KURNIAWAN</v>
      </c>
      <c r="E154" s="105" t="str">
        <f>BIODATA!G152</f>
        <v>Administrasi Perkantoran</v>
      </c>
      <c r="F154" s="106">
        <f>'NILAI UN'!E154</f>
        <v>0</v>
      </c>
      <c r="G154" s="106">
        <f>'NILAI UN'!F154</f>
        <v>0</v>
      </c>
      <c r="H154" s="106">
        <f>'NILAI UN'!G154</f>
        <v>0</v>
      </c>
      <c r="I154" s="106">
        <f>'NILAI UN'!H154</f>
        <v>0</v>
      </c>
      <c r="J154" s="107">
        <f t="shared" si="20"/>
        <v>0</v>
      </c>
      <c r="K154" s="113" t="str">
        <f t="shared" si="21"/>
        <v>Kurang</v>
      </c>
      <c r="L154" s="113" t="str">
        <f t="shared" si="22"/>
        <v>Kurang</v>
      </c>
      <c r="M154" s="113" t="str">
        <f t="shared" si="23"/>
        <v>Kurang</v>
      </c>
      <c r="N154" s="113" t="str">
        <f t="shared" si="24"/>
        <v>Kurang</v>
      </c>
      <c r="O154" s="109" t="str">
        <f>N.SEMISTER!J154</f>
        <v xml:space="preserve"> </v>
      </c>
      <c r="P154" s="109" t="str">
        <f>N.SEMISTER!P154</f>
        <v xml:space="preserve"> </v>
      </c>
      <c r="Q154" s="109" t="str">
        <f>N.SEMISTER!V154</f>
        <v xml:space="preserve"> </v>
      </c>
      <c r="R154" s="109" t="str">
        <f>N.SEMISTER!AB154</f>
        <v xml:space="preserve"> </v>
      </c>
      <c r="S154" s="109" t="str">
        <f>N.SEMISTER!AH154</f>
        <v xml:space="preserve"> </v>
      </c>
      <c r="T154" s="109" t="str">
        <f>N.SEMISTER!AN154</f>
        <v xml:space="preserve"> </v>
      </c>
      <c r="U154" s="109" t="str">
        <f>N.SEMISTER!AT154</f>
        <v xml:space="preserve"> </v>
      </c>
      <c r="V154" s="109" t="str">
        <f>N.SEMISTER!AZ154</f>
        <v xml:space="preserve"> </v>
      </c>
      <c r="W154" s="109" t="str">
        <f>N.SEMISTER!BF154</f>
        <v xml:space="preserve"> </v>
      </c>
      <c r="X154" s="109" t="str">
        <f>N.SEMISTER!BL154</f>
        <v xml:space="preserve"> </v>
      </c>
      <c r="Y154" s="109" t="str">
        <f>N.SEMISTER!BR154</f>
        <v xml:space="preserve"> </v>
      </c>
      <c r="Z154" s="109" t="str">
        <f>N.SEMISTER!BX154</f>
        <v xml:space="preserve"> </v>
      </c>
      <c r="AA154" s="109" t="str">
        <f>N.SEMISTER!CD154</f>
        <v xml:space="preserve"> </v>
      </c>
      <c r="AB154" s="114" t="str">
        <f t="shared" si="25"/>
        <v xml:space="preserve"> </v>
      </c>
      <c r="AC154" s="110" t="str">
        <f>UASBN!U153</f>
        <v xml:space="preserve"> </v>
      </c>
      <c r="AD154" s="110" t="str">
        <f>UASBN!V153</f>
        <v xml:space="preserve"> </v>
      </c>
      <c r="AE154" s="110" t="str">
        <f>UASBN!W153</f>
        <v xml:space="preserve"> </v>
      </c>
      <c r="AF154" s="110" t="str">
        <f>UASBN!X153</f>
        <v xml:space="preserve"> </v>
      </c>
      <c r="AG154" s="110" t="str">
        <f>UASBN!Y153</f>
        <v xml:space="preserve"> </v>
      </c>
      <c r="AH154" s="110" t="str">
        <f>UASBN!Z153</f>
        <v xml:space="preserve"> </v>
      </c>
      <c r="AI154" s="110" t="str">
        <f>UASBN!AA153</f>
        <v xml:space="preserve"> </v>
      </c>
      <c r="AJ154" s="110" t="str">
        <f>UASBN!AB153</f>
        <v xml:space="preserve"> </v>
      </c>
      <c r="AK154" s="110" t="str">
        <f>UASBN!AC153</f>
        <v xml:space="preserve"> </v>
      </c>
      <c r="AL154" s="110" t="str">
        <f>UASBN!AD153</f>
        <v xml:space="preserve"> </v>
      </c>
      <c r="AM154" s="110" t="str">
        <f>UASBN!AE153</f>
        <v xml:space="preserve"> </v>
      </c>
      <c r="AN154" s="110" t="str">
        <f>UASBN!AF153</f>
        <v xml:space="preserve"> </v>
      </c>
      <c r="AO154" s="110" t="str">
        <f>UASBN!AG153</f>
        <v xml:space="preserve"> </v>
      </c>
      <c r="AP154" s="111" t="str">
        <f t="shared" si="29"/>
        <v xml:space="preserve"> </v>
      </c>
      <c r="AQ154" s="115">
        <f t="shared" si="26"/>
        <v>34</v>
      </c>
      <c r="AR154" s="112">
        <f t="shared" si="27"/>
        <v>0</v>
      </c>
      <c r="AS154" s="115">
        <f t="shared" si="28"/>
        <v>34</v>
      </c>
      <c r="AT154" s="75"/>
      <c r="AU154" s="75"/>
    </row>
    <row r="155" spans="1:47" ht="15.75" customHeight="1" x14ac:dyDescent="0.25">
      <c r="A155" s="101">
        <f>BIODATA!A153</f>
        <v>148</v>
      </c>
      <c r="B155" s="102" t="str">
        <f>BIODATA!C153</f>
        <v>9998741710</v>
      </c>
      <c r="C155" s="103" t="str">
        <f>BIODATA!D153</f>
        <v>021011485</v>
      </c>
      <c r="D155" s="104" t="str">
        <f>BIODATA!E153</f>
        <v xml:space="preserve"> JUTIANA POETRI FIRDA</v>
      </c>
      <c r="E155" s="105" t="str">
        <f>BIODATA!G153</f>
        <v>Administrasi Perkantoran</v>
      </c>
      <c r="F155" s="106">
        <f>'NILAI UN'!E155</f>
        <v>0</v>
      </c>
      <c r="G155" s="106">
        <f>'NILAI UN'!F155</f>
        <v>0</v>
      </c>
      <c r="H155" s="106">
        <f>'NILAI UN'!G155</f>
        <v>0</v>
      </c>
      <c r="I155" s="106">
        <f>'NILAI UN'!H155</f>
        <v>0</v>
      </c>
      <c r="J155" s="107">
        <f t="shared" si="20"/>
        <v>0</v>
      </c>
      <c r="K155" s="113" t="str">
        <f t="shared" si="21"/>
        <v>Kurang</v>
      </c>
      <c r="L155" s="113" t="str">
        <f t="shared" si="22"/>
        <v>Kurang</v>
      </c>
      <c r="M155" s="113" t="str">
        <f t="shared" si="23"/>
        <v>Kurang</v>
      </c>
      <c r="N155" s="113" t="str">
        <f t="shared" si="24"/>
        <v>Kurang</v>
      </c>
      <c r="O155" s="109" t="str">
        <f>N.SEMISTER!J155</f>
        <v xml:space="preserve"> </v>
      </c>
      <c r="P155" s="109" t="str">
        <f>N.SEMISTER!P155</f>
        <v xml:space="preserve"> </v>
      </c>
      <c r="Q155" s="109" t="str">
        <f>N.SEMISTER!V155</f>
        <v xml:space="preserve"> </v>
      </c>
      <c r="R155" s="109" t="str">
        <f>N.SEMISTER!AB155</f>
        <v xml:space="preserve"> </v>
      </c>
      <c r="S155" s="109" t="str">
        <f>N.SEMISTER!AH155</f>
        <v xml:space="preserve"> </v>
      </c>
      <c r="T155" s="109" t="str">
        <f>N.SEMISTER!AN155</f>
        <v xml:space="preserve"> </v>
      </c>
      <c r="U155" s="109" t="str">
        <f>N.SEMISTER!AT155</f>
        <v xml:space="preserve"> </v>
      </c>
      <c r="V155" s="109" t="str">
        <f>N.SEMISTER!AZ155</f>
        <v xml:space="preserve"> </v>
      </c>
      <c r="W155" s="109" t="str">
        <f>N.SEMISTER!BF155</f>
        <v xml:space="preserve"> </v>
      </c>
      <c r="X155" s="109" t="str">
        <f>N.SEMISTER!BL155</f>
        <v xml:space="preserve"> </v>
      </c>
      <c r="Y155" s="109" t="str">
        <f>N.SEMISTER!BR155</f>
        <v xml:space="preserve"> </v>
      </c>
      <c r="Z155" s="109" t="str">
        <f>N.SEMISTER!BX155</f>
        <v xml:space="preserve"> </v>
      </c>
      <c r="AA155" s="109" t="str">
        <f>N.SEMISTER!CD155</f>
        <v xml:space="preserve"> </v>
      </c>
      <c r="AB155" s="114" t="str">
        <f t="shared" si="25"/>
        <v xml:space="preserve"> </v>
      </c>
      <c r="AC155" s="110" t="str">
        <f>UASBN!U154</f>
        <v xml:space="preserve"> </v>
      </c>
      <c r="AD155" s="110" t="str">
        <f>UASBN!V154</f>
        <v xml:space="preserve"> </v>
      </c>
      <c r="AE155" s="110" t="str">
        <f>UASBN!W154</f>
        <v xml:space="preserve"> </v>
      </c>
      <c r="AF155" s="110" t="str">
        <f>UASBN!X154</f>
        <v xml:space="preserve"> </v>
      </c>
      <c r="AG155" s="110" t="str">
        <f>UASBN!Y154</f>
        <v xml:space="preserve"> </v>
      </c>
      <c r="AH155" s="110" t="str">
        <f>UASBN!Z154</f>
        <v xml:space="preserve"> </v>
      </c>
      <c r="AI155" s="110" t="str">
        <f>UASBN!AA154</f>
        <v xml:space="preserve"> </v>
      </c>
      <c r="AJ155" s="110" t="str">
        <f>UASBN!AB154</f>
        <v xml:space="preserve"> </v>
      </c>
      <c r="AK155" s="110" t="str">
        <f>UASBN!AC154</f>
        <v xml:space="preserve"> </v>
      </c>
      <c r="AL155" s="110" t="str">
        <f>UASBN!AD154</f>
        <v xml:space="preserve"> </v>
      </c>
      <c r="AM155" s="110" t="str">
        <f>UASBN!AE154</f>
        <v xml:space="preserve"> </v>
      </c>
      <c r="AN155" s="110" t="str">
        <f>UASBN!AF154</f>
        <v xml:space="preserve"> </v>
      </c>
      <c r="AO155" s="110" t="str">
        <f>UASBN!AG154</f>
        <v xml:space="preserve"> </v>
      </c>
      <c r="AP155" s="111" t="str">
        <f t="shared" si="29"/>
        <v xml:space="preserve"> </v>
      </c>
      <c r="AQ155" s="115">
        <f t="shared" si="26"/>
        <v>34</v>
      </c>
      <c r="AR155" s="112">
        <f t="shared" si="27"/>
        <v>0</v>
      </c>
      <c r="AS155" s="115">
        <f t="shared" si="28"/>
        <v>34</v>
      </c>
      <c r="AT155" s="75"/>
      <c r="AU155" s="75"/>
    </row>
    <row r="156" spans="1:47" ht="15.75" customHeight="1" x14ac:dyDescent="0.25">
      <c r="A156" s="101">
        <f>BIODATA!A154</f>
        <v>149</v>
      </c>
      <c r="B156" s="102" t="str">
        <f>BIODATA!C154</f>
        <v>9996458379</v>
      </c>
      <c r="C156" s="103" t="str">
        <f>BIODATA!D154</f>
        <v>021011494</v>
      </c>
      <c r="D156" s="104" t="str">
        <f>BIODATA!E154</f>
        <v xml:space="preserve"> MUHAMAD NURYADI</v>
      </c>
      <c r="E156" s="105" t="str">
        <f>BIODATA!G154</f>
        <v>Administrasi Perkantoran</v>
      </c>
      <c r="F156" s="106">
        <f>'NILAI UN'!E156</f>
        <v>0</v>
      </c>
      <c r="G156" s="106">
        <f>'NILAI UN'!F156</f>
        <v>0</v>
      </c>
      <c r="H156" s="106">
        <f>'NILAI UN'!G156</f>
        <v>0</v>
      </c>
      <c r="I156" s="106">
        <f>'NILAI UN'!H156</f>
        <v>0</v>
      </c>
      <c r="J156" s="107">
        <f t="shared" si="20"/>
        <v>0</v>
      </c>
      <c r="K156" s="113" t="str">
        <f t="shared" si="21"/>
        <v>Kurang</v>
      </c>
      <c r="L156" s="113" t="str">
        <f t="shared" si="22"/>
        <v>Kurang</v>
      </c>
      <c r="M156" s="113" t="str">
        <f t="shared" si="23"/>
        <v>Kurang</v>
      </c>
      <c r="N156" s="113" t="str">
        <f t="shared" si="24"/>
        <v>Kurang</v>
      </c>
      <c r="O156" s="109" t="str">
        <f>N.SEMISTER!J156</f>
        <v xml:space="preserve"> </v>
      </c>
      <c r="P156" s="109" t="str">
        <f>N.SEMISTER!P156</f>
        <v xml:space="preserve"> </v>
      </c>
      <c r="Q156" s="109" t="str">
        <f>N.SEMISTER!V156</f>
        <v xml:space="preserve"> </v>
      </c>
      <c r="R156" s="109" t="str">
        <f>N.SEMISTER!AB156</f>
        <v xml:space="preserve"> </v>
      </c>
      <c r="S156" s="109" t="str">
        <f>N.SEMISTER!AH156</f>
        <v xml:space="preserve"> </v>
      </c>
      <c r="T156" s="109" t="str">
        <f>N.SEMISTER!AN156</f>
        <v xml:space="preserve"> </v>
      </c>
      <c r="U156" s="109" t="str">
        <f>N.SEMISTER!AT156</f>
        <v xml:space="preserve"> </v>
      </c>
      <c r="V156" s="109" t="str">
        <f>N.SEMISTER!AZ156</f>
        <v xml:space="preserve"> </v>
      </c>
      <c r="W156" s="109" t="str">
        <f>N.SEMISTER!BF156</f>
        <v xml:space="preserve"> </v>
      </c>
      <c r="X156" s="109" t="str">
        <f>N.SEMISTER!BL156</f>
        <v xml:space="preserve"> </v>
      </c>
      <c r="Y156" s="109" t="str">
        <f>N.SEMISTER!BR156</f>
        <v xml:space="preserve"> </v>
      </c>
      <c r="Z156" s="109" t="str">
        <f>N.SEMISTER!BX156</f>
        <v xml:space="preserve"> </v>
      </c>
      <c r="AA156" s="109" t="str">
        <f>N.SEMISTER!CD156</f>
        <v xml:space="preserve"> </v>
      </c>
      <c r="AB156" s="114" t="str">
        <f t="shared" si="25"/>
        <v xml:space="preserve"> </v>
      </c>
      <c r="AC156" s="110" t="str">
        <f>UASBN!U155</f>
        <v xml:space="preserve"> </v>
      </c>
      <c r="AD156" s="110" t="str">
        <f>UASBN!V155</f>
        <v xml:space="preserve"> </v>
      </c>
      <c r="AE156" s="110" t="str">
        <f>UASBN!W155</f>
        <v xml:space="preserve"> </v>
      </c>
      <c r="AF156" s="110" t="str">
        <f>UASBN!X155</f>
        <v xml:space="preserve"> </v>
      </c>
      <c r="AG156" s="110" t="str">
        <f>UASBN!Y155</f>
        <v xml:space="preserve"> </v>
      </c>
      <c r="AH156" s="110" t="str">
        <f>UASBN!Z155</f>
        <v xml:space="preserve"> </v>
      </c>
      <c r="AI156" s="110" t="str">
        <f>UASBN!AA155</f>
        <v xml:space="preserve"> </v>
      </c>
      <c r="AJ156" s="110" t="str">
        <f>UASBN!AB155</f>
        <v xml:space="preserve"> </v>
      </c>
      <c r="AK156" s="110" t="str">
        <f>UASBN!AC155</f>
        <v xml:space="preserve"> </v>
      </c>
      <c r="AL156" s="110" t="str">
        <f>UASBN!AD155</f>
        <v xml:space="preserve"> </v>
      </c>
      <c r="AM156" s="110" t="str">
        <f>UASBN!AE155</f>
        <v xml:space="preserve"> </v>
      </c>
      <c r="AN156" s="110" t="str">
        <f>UASBN!AF155</f>
        <v xml:space="preserve"> </v>
      </c>
      <c r="AO156" s="110" t="str">
        <f>UASBN!AG155</f>
        <v xml:space="preserve"> </v>
      </c>
      <c r="AP156" s="111" t="str">
        <f t="shared" si="29"/>
        <v xml:space="preserve"> </v>
      </c>
      <c r="AQ156" s="115">
        <f t="shared" si="26"/>
        <v>34</v>
      </c>
      <c r="AR156" s="112">
        <f t="shared" si="27"/>
        <v>0</v>
      </c>
      <c r="AS156" s="115">
        <f t="shared" si="28"/>
        <v>34</v>
      </c>
      <c r="AT156" s="75"/>
      <c r="AU156" s="75"/>
    </row>
    <row r="157" spans="1:47" ht="15.75" customHeight="1" x14ac:dyDescent="0.25">
      <c r="A157" s="101">
        <f>BIODATA!A155</f>
        <v>150</v>
      </c>
      <c r="B157" s="102" t="str">
        <f>BIODATA!C155</f>
        <v>9994762669</v>
      </c>
      <c r="C157" s="103" t="str">
        <f>BIODATA!D155</f>
        <v>021011503</v>
      </c>
      <c r="D157" s="104" t="str">
        <f>BIODATA!E155</f>
        <v xml:space="preserve"> NINDI TRI APRIDA</v>
      </c>
      <c r="E157" s="105" t="str">
        <f>BIODATA!G155</f>
        <v>Administrasi Perkantoran</v>
      </c>
      <c r="F157" s="106">
        <f>'NILAI UN'!E157</f>
        <v>0</v>
      </c>
      <c r="G157" s="106">
        <f>'NILAI UN'!F157</f>
        <v>0</v>
      </c>
      <c r="H157" s="106">
        <f>'NILAI UN'!G157</f>
        <v>0</v>
      </c>
      <c r="I157" s="106">
        <f>'NILAI UN'!H157</f>
        <v>0</v>
      </c>
      <c r="J157" s="107">
        <f t="shared" si="20"/>
        <v>0</v>
      </c>
      <c r="K157" s="113" t="str">
        <f t="shared" si="21"/>
        <v>Kurang</v>
      </c>
      <c r="L157" s="113" t="str">
        <f t="shared" si="22"/>
        <v>Kurang</v>
      </c>
      <c r="M157" s="113" t="str">
        <f t="shared" si="23"/>
        <v>Kurang</v>
      </c>
      <c r="N157" s="113" t="str">
        <f t="shared" si="24"/>
        <v>Kurang</v>
      </c>
      <c r="O157" s="109" t="str">
        <f>N.SEMISTER!J157</f>
        <v xml:space="preserve"> </v>
      </c>
      <c r="P157" s="109" t="str">
        <f>N.SEMISTER!P157</f>
        <v xml:space="preserve"> </v>
      </c>
      <c r="Q157" s="109" t="str">
        <f>N.SEMISTER!V157</f>
        <v xml:space="preserve"> </v>
      </c>
      <c r="R157" s="109" t="str">
        <f>N.SEMISTER!AB157</f>
        <v xml:space="preserve"> </v>
      </c>
      <c r="S157" s="109" t="str">
        <f>N.SEMISTER!AH157</f>
        <v xml:space="preserve"> </v>
      </c>
      <c r="T157" s="109" t="str">
        <f>N.SEMISTER!AN157</f>
        <v xml:space="preserve"> </v>
      </c>
      <c r="U157" s="109" t="str">
        <f>N.SEMISTER!AT157</f>
        <v xml:space="preserve"> </v>
      </c>
      <c r="V157" s="109" t="str">
        <f>N.SEMISTER!AZ157</f>
        <v xml:space="preserve"> </v>
      </c>
      <c r="W157" s="109" t="str">
        <f>N.SEMISTER!BF157</f>
        <v xml:space="preserve"> </v>
      </c>
      <c r="X157" s="109" t="str">
        <f>N.SEMISTER!BL157</f>
        <v xml:space="preserve"> </v>
      </c>
      <c r="Y157" s="109" t="str">
        <f>N.SEMISTER!BR157</f>
        <v xml:space="preserve"> </v>
      </c>
      <c r="Z157" s="109" t="str">
        <f>N.SEMISTER!BX157</f>
        <v xml:space="preserve"> </v>
      </c>
      <c r="AA157" s="109" t="str">
        <f>N.SEMISTER!CD157</f>
        <v xml:space="preserve"> </v>
      </c>
      <c r="AB157" s="114" t="str">
        <f t="shared" si="25"/>
        <v xml:space="preserve"> </v>
      </c>
      <c r="AC157" s="110" t="str">
        <f>UASBN!U156</f>
        <v xml:space="preserve"> </v>
      </c>
      <c r="AD157" s="110" t="str">
        <f>UASBN!V156</f>
        <v xml:space="preserve"> </v>
      </c>
      <c r="AE157" s="110" t="str">
        <f>UASBN!W156</f>
        <v xml:space="preserve"> </v>
      </c>
      <c r="AF157" s="110" t="str">
        <f>UASBN!X156</f>
        <v xml:space="preserve"> </v>
      </c>
      <c r="AG157" s="110" t="str">
        <f>UASBN!Y156</f>
        <v xml:space="preserve"> </v>
      </c>
      <c r="AH157" s="110" t="str">
        <f>UASBN!Z156</f>
        <v xml:space="preserve"> </v>
      </c>
      <c r="AI157" s="110" t="str">
        <f>UASBN!AA156</f>
        <v xml:space="preserve"> </v>
      </c>
      <c r="AJ157" s="110" t="str">
        <f>UASBN!AB156</f>
        <v xml:space="preserve"> </v>
      </c>
      <c r="AK157" s="110" t="str">
        <f>UASBN!AC156</f>
        <v xml:space="preserve"> </v>
      </c>
      <c r="AL157" s="110" t="str">
        <f>UASBN!AD156</f>
        <v xml:space="preserve"> </v>
      </c>
      <c r="AM157" s="110" t="str">
        <f>UASBN!AE156</f>
        <v xml:space="preserve"> </v>
      </c>
      <c r="AN157" s="110" t="str">
        <f>UASBN!AF156</f>
        <v xml:space="preserve"> </v>
      </c>
      <c r="AO157" s="110" t="str">
        <f>UASBN!AG156</f>
        <v xml:space="preserve"> </v>
      </c>
      <c r="AP157" s="111" t="str">
        <f t="shared" si="29"/>
        <v xml:space="preserve"> </v>
      </c>
      <c r="AQ157" s="115">
        <f t="shared" si="26"/>
        <v>34</v>
      </c>
      <c r="AR157" s="112">
        <f t="shared" si="27"/>
        <v>0</v>
      </c>
      <c r="AS157" s="115">
        <f t="shared" si="28"/>
        <v>34</v>
      </c>
      <c r="AT157" s="75"/>
      <c r="AU157" s="75"/>
    </row>
    <row r="158" spans="1:47" ht="15.75" customHeight="1" x14ac:dyDescent="0.25">
      <c r="A158" s="101">
        <f>BIODATA!A156</f>
        <v>151</v>
      </c>
      <c r="B158" s="102" t="str">
        <f>BIODATA!C156</f>
        <v>0003096841</v>
      </c>
      <c r="C158" s="103" t="str">
        <f>BIODATA!D156</f>
        <v>021011512</v>
      </c>
      <c r="D158" s="104" t="str">
        <f>BIODATA!E156</f>
        <v xml:space="preserve"> PERNANDO MARTIN</v>
      </c>
      <c r="E158" s="105" t="str">
        <f>BIODATA!G156</f>
        <v>Administrasi Perkantoran</v>
      </c>
      <c r="F158" s="106">
        <f>'NILAI UN'!E158</f>
        <v>0</v>
      </c>
      <c r="G158" s="106">
        <f>'NILAI UN'!F158</f>
        <v>0</v>
      </c>
      <c r="H158" s="106">
        <f>'NILAI UN'!G158</f>
        <v>0</v>
      </c>
      <c r="I158" s="106">
        <f>'NILAI UN'!H158</f>
        <v>0</v>
      </c>
      <c r="J158" s="107">
        <f t="shared" si="20"/>
        <v>0</v>
      </c>
      <c r="K158" s="113" t="str">
        <f t="shared" si="21"/>
        <v>Kurang</v>
      </c>
      <c r="L158" s="113" t="str">
        <f t="shared" si="22"/>
        <v>Kurang</v>
      </c>
      <c r="M158" s="113" t="str">
        <f t="shared" si="23"/>
        <v>Kurang</v>
      </c>
      <c r="N158" s="113" t="str">
        <f t="shared" si="24"/>
        <v>Kurang</v>
      </c>
      <c r="O158" s="109" t="str">
        <f>N.SEMISTER!J158</f>
        <v xml:space="preserve"> </v>
      </c>
      <c r="P158" s="109" t="str">
        <f>N.SEMISTER!P158</f>
        <v xml:space="preserve"> </v>
      </c>
      <c r="Q158" s="109" t="str">
        <f>N.SEMISTER!V158</f>
        <v xml:space="preserve"> </v>
      </c>
      <c r="R158" s="109" t="str">
        <f>N.SEMISTER!AB158</f>
        <v xml:space="preserve"> </v>
      </c>
      <c r="S158" s="109" t="str">
        <f>N.SEMISTER!AH158</f>
        <v xml:space="preserve"> </v>
      </c>
      <c r="T158" s="109" t="str">
        <f>N.SEMISTER!AN158</f>
        <v xml:space="preserve"> </v>
      </c>
      <c r="U158" s="109" t="str">
        <f>N.SEMISTER!AT158</f>
        <v xml:space="preserve"> </v>
      </c>
      <c r="V158" s="109" t="str">
        <f>N.SEMISTER!AZ158</f>
        <v xml:space="preserve"> </v>
      </c>
      <c r="W158" s="109" t="str">
        <f>N.SEMISTER!BF158</f>
        <v xml:space="preserve"> </v>
      </c>
      <c r="X158" s="109" t="str">
        <f>N.SEMISTER!BL158</f>
        <v xml:space="preserve"> </v>
      </c>
      <c r="Y158" s="109" t="str">
        <f>N.SEMISTER!BR158</f>
        <v xml:space="preserve"> </v>
      </c>
      <c r="Z158" s="109" t="str">
        <f>N.SEMISTER!BX158</f>
        <v xml:space="preserve"> </v>
      </c>
      <c r="AA158" s="109" t="str">
        <f>N.SEMISTER!CD158</f>
        <v xml:space="preserve"> </v>
      </c>
      <c r="AB158" s="114" t="str">
        <f t="shared" si="25"/>
        <v xml:space="preserve"> </v>
      </c>
      <c r="AC158" s="110" t="str">
        <f>UASBN!U157</f>
        <v xml:space="preserve"> </v>
      </c>
      <c r="AD158" s="110" t="str">
        <f>UASBN!V157</f>
        <v xml:space="preserve"> </v>
      </c>
      <c r="AE158" s="110" t="str">
        <f>UASBN!W157</f>
        <v xml:space="preserve"> </v>
      </c>
      <c r="AF158" s="110" t="str">
        <f>UASBN!X157</f>
        <v xml:space="preserve"> </v>
      </c>
      <c r="AG158" s="110" t="str">
        <f>UASBN!Y157</f>
        <v xml:space="preserve"> </v>
      </c>
      <c r="AH158" s="110" t="str">
        <f>UASBN!Z157</f>
        <v xml:space="preserve"> </v>
      </c>
      <c r="AI158" s="110" t="str">
        <f>UASBN!AA157</f>
        <v xml:space="preserve"> </v>
      </c>
      <c r="AJ158" s="110" t="str">
        <f>UASBN!AB157</f>
        <v xml:space="preserve"> </v>
      </c>
      <c r="AK158" s="110" t="str">
        <f>UASBN!AC157</f>
        <v xml:space="preserve"> </v>
      </c>
      <c r="AL158" s="110" t="str">
        <f>UASBN!AD157</f>
        <v xml:space="preserve"> </v>
      </c>
      <c r="AM158" s="110" t="str">
        <f>UASBN!AE157</f>
        <v xml:space="preserve"> </v>
      </c>
      <c r="AN158" s="110" t="str">
        <f>UASBN!AF157</f>
        <v xml:space="preserve"> </v>
      </c>
      <c r="AO158" s="110" t="str">
        <f>UASBN!AG157</f>
        <v xml:space="preserve"> </v>
      </c>
      <c r="AP158" s="111" t="str">
        <f t="shared" si="29"/>
        <v xml:space="preserve"> </v>
      </c>
      <c r="AQ158" s="115">
        <f t="shared" si="26"/>
        <v>34</v>
      </c>
      <c r="AR158" s="112">
        <f t="shared" si="27"/>
        <v>0</v>
      </c>
      <c r="AS158" s="115">
        <f t="shared" si="28"/>
        <v>34</v>
      </c>
      <c r="AT158" s="75"/>
      <c r="AU158" s="75"/>
    </row>
    <row r="159" spans="1:47" ht="15.75" customHeight="1" x14ac:dyDescent="0.25">
      <c r="A159" s="101">
        <f>BIODATA!A157</f>
        <v>152</v>
      </c>
      <c r="B159" s="102" t="str">
        <f>BIODATA!C157</f>
        <v>0007947839</v>
      </c>
      <c r="C159" s="103" t="str">
        <f>BIODATA!D157</f>
        <v>021011529</v>
      </c>
      <c r="D159" s="104" t="str">
        <f>BIODATA!E157</f>
        <v xml:space="preserve"> RATIH YUSMARDIANA PUTRI</v>
      </c>
      <c r="E159" s="105" t="str">
        <f>BIODATA!G157</f>
        <v>Administrasi Perkantoran</v>
      </c>
      <c r="F159" s="106">
        <f>'NILAI UN'!E159</f>
        <v>0</v>
      </c>
      <c r="G159" s="106">
        <f>'NILAI UN'!F159</f>
        <v>0</v>
      </c>
      <c r="H159" s="106">
        <f>'NILAI UN'!G159</f>
        <v>0</v>
      </c>
      <c r="I159" s="106">
        <f>'NILAI UN'!H159</f>
        <v>0</v>
      </c>
      <c r="J159" s="107">
        <f t="shared" si="20"/>
        <v>0</v>
      </c>
      <c r="K159" s="113" t="str">
        <f t="shared" si="21"/>
        <v>Kurang</v>
      </c>
      <c r="L159" s="113" t="str">
        <f t="shared" si="22"/>
        <v>Kurang</v>
      </c>
      <c r="M159" s="113" t="str">
        <f t="shared" si="23"/>
        <v>Kurang</v>
      </c>
      <c r="N159" s="113" t="str">
        <f t="shared" si="24"/>
        <v>Kurang</v>
      </c>
      <c r="O159" s="109" t="str">
        <f>N.SEMISTER!J159</f>
        <v xml:space="preserve"> </v>
      </c>
      <c r="P159" s="109" t="str">
        <f>N.SEMISTER!P159</f>
        <v xml:space="preserve"> </v>
      </c>
      <c r="Q159" s="109" t="str">
        <f>N.SEMISTER!V159</f>
        <v xml:space="preserve"> </v>
      </c>
      <c r="R159" s="109" t="str">
        <f>N.SEMISTER!AB159</f>
        <v xml:space="preserve"> </v>
      </c>
      <c r="S159" s="109" t="str">
        <f>N.SEMISTER!AH159</f>
        <v xml:space="preserve"> </v>
      </c>
      <c r="T159" s="109" t="str">
        <f>N.SEMISTER!AN159</f>
        <v xml:space="preserve"> </v>
      </c>
      <c r="U159" s="109" t="str">
        <f>N.SEMISTER!AT159</f>
        <v xml:space="preserve"> </v>
      </c>
      <c r="V159" s="109" t="str">
        <f>N.SEMISTER!AZ159</f>
        <v xml:space="preserve"> </v>
      </c>
      <c r="W159" s="109" t="str">
        <f>N.SEMISTER!BF159</f>
        <v xml:space="preserve"> </v>
      </c>
      <c r="X159" s="109" t="str">
        <f>N.SEMISTER!BL159</f>
        <v xml:space="preserve"> </v>
      </c>
      <c r="Y159" s="109" t="str">
        <f>N.SEMISTER!BR159</f>
        <v xml:space="preserve"> </v>
      </c>
      <c r="Z159" s="109" t="str">
        <f>N.SEMISTER!BX159</f>
        <v xml:space="preserve"> </v>
      </c>
      <c r="AA159" s="109" t="str">
        <f>N.SEMISTER!CD159</f>
        <v xml:space="preserve"> </v>
      </c>
      <c r="AB159" s="114" t="str">
        <f t="shared" si="25"/>
        <v xml:space="preserve"> </v>
      </c>
      <c r="AC159" s="110" t="str">
        <f>UASBN!U158</f>
        <v xml:space="preserve"> </v>
      </c>
      <c r="AD159" s="110" t="str">
        <f>UASBN!V158</f>
        <v xml:space="preserve"> </v>
      </c>
      <c r="AE159" s="110" t="str">
        <f>UASBN!W158</f>
        <v xml:space="preserve"> </v>
      </c>
      <c r="AF159" s="110" t="str">
        <f>UASBN!X158</f>
        <v xml:space="preserve"> </v>
      </c>
      <c r="AG159" s="110" t="str">
        <f>UASBN!Y158</f>
        <v xml:space="preserve"> </v>
      </c>
      <c r="AH159" s="110" t="str">
        <f>UASBN!Z158</f>
        <v xml:space="preserve"> </v>
      </c>
      <c r="AI159" s="110" t="str">
        <f>UASBN!AA158</f>
        <v xml:space="preserve"> </v>
      </c>
      <c r="AJ159" s="110" t="str">
        <f>UASBN!AB158</f>
        <v xml:space="preserve"> </v>
      </c>
      <c r="AK159" s="110" t="str">
        <f>UASBN!AC158</f>
        <v xml:space="preserve"> </v>
      </c>
      <c r="AL159" s="110" t="str">
        <f>UASBN!AD158</f>
        <v xml:space="preserve"> </v>
      </c>
      <c r="AM159" s="110" t="str">
        <f>UASBN!AE158</f>
        <v xml:space="preserve"> </v>
      </c>
      <c r="AN159" s="110" t="str">
        <f>UASBN!AF158</f>
        <v xml:space="preserve"> </v>
      </c>
      <c r="AO159" s="110" t="str">
        <f>UASBN!AG158</f>
        <v xml:space="preserve"> </v>
      </c>
      <c r="AP159" s="111" t="str">
        <f t="shared" si="29"/>
        <v xml:space="preserve"> </v>
      </c>
      <c r="AQ159" s="115">
        <f t="shared" si="26"/>
        <v>34</v>
      </c>
      <c r="AR159" s="112">
        <f t="shared" si="27"/>
        <v>0</v>
      </c>
      <c r="AS159" s="115">
        <f t="shared" si="28"/>
        <v>34</v>
      </c>
      <c r="AT159" s="75"/>
      <c r="AU159" s="75"/>
    </row>
    <row r="160" spans="1:47" ht="15.75" customHeight="1" x14ac:dyDescent="0.25">
      <c r="A160" s="101">
        <f>BIODATA!A158</f>
        <v>153</v>
      </c>
      <c r="B160" s="102" t="str">
        <f>BIODATA!C158</f>
        <v>0005943420</v>
      </c>
      <c r="C160" s="103" t="str">
        <f>BIODATA!D158</f>
        <v>021011538</v>
      </c>
      <c r="D160" s="104" t="str">
        <f>BIODATA!E158</f>
        <v xml:space="preserve"> RENA MELLIZA</v>
      </c>
      <c r="E160" s="105" t="str">
        <f>BIODATA!G158</f>
        <v>Administrasi Perkantoran</v>
      </c>
      <c r="F160" s="106">
        <f>'NILAI UN'!E160</f>
        <v>0</v>
      </c>
      <c r="G160" s="106">
        <f>'NILAI UN'!F160</f>
        <v>0</v>
      </c>
      <c r="H160" s="106">
        <f>'NILAI UN'!G160</f>
        <v>0</v>
      </c>
      <c r="I160" s="106">
        <f>'NILAI UN'!H160</f>
        <v>0</v>
      </c>
      <c r="J160" s="107">
        <f t="shared" si="20"/>
        <v>0</v>
      </c>
      <c r="K160" s="113" t="str">
        <f t="shared" si="21"/>
        <v>Kurang</v>
      </c>
      <c r="L160" s="113" t="str">
        <f t="shared" si="22"/>
        <v>Kurang</v>
      </c>
      <c r="M160" s="113" t="str">
        <f t="shared" si="23"/>
        <v>Kurang</v>
      </c>
      <c r="N160" s="113" t="str">
        <f t="shared" si="24"/>
        <v>Kurang</v>
      </c>
      <c r="O160" s="109" t="str">
        <f>N.SEMISTER!J160</f>
        <v xml:space="preserve"> </v>
      </c>
      <c r="P160" s="109" t="str">
        <f>N.SEMISTER!P160</f>
        <v xml:space="preserve"> </v>
      </c>
      <c r="Q160" s="109" t="str">
        <f>N.SEMISTER!V160</f>
        <v xml:space="preserve"> </v>
      </c>
      <c r="R160" s="109" t="str">
        <f>N.SEMISTER!AB160</f>
        <v xml:space="preserve"> </v>
      </c>
      <c r="S160" s="109" t="str">
        <f>N.SEMISTER!AH160</f>
        <v xml:space="preserve"> </v>
      </c>
      <c r="T160" s="109" t="str">
        <f>N.SEMISTER!AN160</f>
        <v xml:space="preserve"> </v>
      </c>
      <c r="U160" s="109" t="str">
        <f>N.SEMISTER!AT160</f>
        <v xml:space="preserve"> </v>
      </c>
      <c r="V160" s="109" t="str">
        <f>N.SEMISTER!AZ160</f>
        <v xml:space="preserve"> </v>
      </c>
      <c r="W160" s="109" t="str">
        <f>N.SEMISTER!BF160</f>
        <v xml:space="preserve"> </v>
      </c>
      <c r="X160" s="109" t="str">
        <f>N.SEMISTER!BL160</f>
        <v xml:space="preserve"> </v>
      </c>
      <c r="Y160" s="109" t="str">
        <f>N.SEMISTER!BR160</f>
        <v xml:space="preserve"> </v>
      </c>
      <c r="Z160" s="109" t="str">
        <f>N.SEMISTER!BX160</f>
        <v xml:space="preserve"> </v>
      </c>
      <c r="AA160" s="109" t="str">
        <f>N.SEMISTER!CD160</f>
        <v xml:space="preserve"> </v>
      </c>
      <c r="AB160" s="114" t="str">
        <f t="shared" si="25"/>
        <v xml:space="preserve"> </v>
      </c>
      <c r="AC160" s="110" t="str">
        <f>UASBN!U159</f>
        <v xml:space="preserve"> </v>
      </c>
      <c r="AD160" s="110" t="str">
        <f>UASBN!V159</f>
        <v xml:space="preserve"> </v>
      </c>
      <c r="AE160" s="110" t="str">
        <f>UASBN!W159</f>
        <v xml:space="preserve"> </v>
      </c>
      <c r="AF160" s="110" t="str">
        <f>UASBN!X159</f>
        <v xml:space="preserve"> </v>
      </c>
      <c r="AG160" s="110" t="str">
        <f>UASBN!Y159</f>
        <v xml:space="preserve"> </v>
      </c>
      <c r="AH160" s="110" t="str">
        <f>UASBN!Z159</f>
        <v xml:space="preserve"> </v>
      </c>
      <c r="AI160" s="110" t="str">
        <f>UASBN!AA159</f>
        <v xml:space="preserve"> </v>
      </c>
      <c r="AJ160" s="110" t="str">
        <f>UASBN!AB159</f>
        <v xml:space="preserve"> </v>
      </c>
      <c r="AK160" s="110" t="str">
        <f>UASBN!AC159</f>
        <v xml:space="preserve"> </v>
      </c>
      <c r="AL160" s="110" t="str">
        <f>UASBN!AD159</f>
        <v xml:space="preserve"> </v>
      </c>
      <c r="AM160" s="110" t="str">
        <f>UASBN!AE159</f>
        <v xml:space="preserve"> </v>
      </c>
      <c r="AN160" s="110" t="str">
        <f>UASBN!AF159</f>
        <v xml:space="preserve"> </v>
      </c>
      <c r="AO160" s="110" t="str">
        <f>UASBN!AG159</f>
        <v xml:space="preserve"> </v>
      </c>
      <c r="AP160" s="111" t="str">
        <f t="shared" si="29"/>
        <v xml:space="preserve"> </v>
      </c>
      <c r="AQ160" s="115">
        <f t="shared" si="26"/>
        <v>34</v>
      </c>
      <c r="AR160" s="112">
        <f t="shared" si="27"/>
        <v>0</v>
      </c>
      <c r="AS160" s="115">
        <f t="shared" si="28"/>
        <v>34</v>
      </c>
      <c r="AT160" s="75"/>
      <c r="AU160" s="75"/>
    </row>
    <row r="161" spans="1:47" ht="15.75" customHeight="1" x14ac:dyDescent="0.25">
      <c r="A161" s="101">
        <f>BIODATA!A159</f>
        <v>154</v>
      </c>
      <c r="B161" s="102" t="str">
        <f>BIODATA!C159</f>
        <v>0008575174</v>
      </c>
      <c r="C161" s="103" t="str">
        <f>BIODATA!D159</f>
        <v>021011547</v>
      </c>
      <c r="D161" s="104" t="str">
        <f>BIODATA!E159</f>
        <v xml:space="preserve"> RUPITA TANIA</v>
      </c>
      <c r="E161" s="105" t="str">
        <f>BIODATA!G159</f>
        <v>Administrasi Perkantoran</v>
      </c>
      <c r="F161" s="106">
        <f>'NILAI UN'!E161</f>
        <v>0</v>
      </c>
      <c r="G161" s="106">
        <f>'NILAI UN'!F161</f>
        <v>0</v>
      </c>
      <c r="H161" s="106">
        <f>'NILAI UN'!G161</f>
        <v>0</v>
      </c>
      <c r="I161" s="106">
        <f>'NILAI UN'!H161</f>
        <v>0</v>
      </c>
      <c r="J161" s="107">
        <f t="shared" si="20"/>
        <v>0</v>
      </c>
      <c r="K161" s="113" t="str">
        <f t="shared" si="21"/>
        <v>Kurang</v>
      </c>
      <c r="L161" s="113" t="str">
        <f t="shared" si="22"/>
        <v>Kurang</v>
      </c>
      <c r="M161" s="113" t="str">
        <f t="shared" si="23"/>
        <v>Kurang</v>
      </c>
      <c r="N161" s="113" t="str">
        <f t="shared" si="24"/>
        <v>Kurang</v>
      </c>
      <c r="O161" s="109" t="str">
        <f>N.SEMISTER!J161</f>
        <v xml:space="preserve"> </v>
      </c>
      <c r="P161" s="109" t="str">
        <f>N.SEMISTER!P161</f>
        <v xml:space="preserve"> </v>
      </c>
      <c r="Q161" s="109" t="str">
        <f>N.SEMISTER!V161</f>
        <v xml:space="preserve"> </v>
      </c>
      <c r="R161" s="109" t="str">
        <f>N.SEMISTER!AB161</f>
        <v xml:space="preserve"> </v>
      </c>
      <c r="S161" s="109" t="str">
        <f>N.SEMISTER!AH161</f>
        <v xml:space="preserve"> </v>
      </c>
      <c r="T161" s="109" t="str">
        <f>N.SEMISTER!AN161</f>
        <v xml:space="preserve"> </v>
      </c>
      <c r="U161" s="109" t="str">
        <f>N.SEMISTER!AT161</f>
        <v xml:space="preserve"> </v>
      </c>
      <c r="V161" s="109" t="str">
        <f>N.SEMISTER!AZ161</f>
        <v xml:space="preserve"> </v>
      </c>
      <c r="W161" s="109" t="str">
        <f>N.SEMISTER!BF161</f>
        <v xml:space="preserve"> </v>
      </c>
      <c r="X161" s="109" t="str">
        <f>N.SEMISTER!BL161</f>
        <v xml:space="preserve"> </v>
      </c>
      <c r="Y161" s="109" t="str">
        <f>N.SEMISTER!BR161</f>
        <v xml:space="preserve"> </v>
      </c>
      <c r="Z161" s="109" t="str">
        <f>N.SEMISTER!BX161</f>
        <v xml:space="preserve"> </v>
      </c>
      <c r="AA161" s="109" t="str">
        <f>N.SEMISTER!CD161</f>
        <v xml:space="preserve"> </v>
      </c>
      <c r="AB161" s="114" t="str">
        <f t="shared" si="25"/>
        <v xml:space="preserve"> </v>
      </c>
      <c r="AC161" s="110" t="str">
        <f>UASBN!U160</f>
        <v xml:space="preserve"> </v>
      </c>
      <c r="AD161" s="110" t="str">
        <f>UASBN!V160</f>
        <v xml:space="preserve"> </v>
      </c>
      <c r="AE161" s="110" t="str">
        <f>UASBN!W160</f>
        <v xml:space="preserve"> </v>
      </c>
      <c r="AF161" s="110" t="str">
        <f>UASBN!X160</f>
        <v xml:space="preserve"> </v>
      </c>
      <c r="AG161" s="110" t="str">
        <f>UASBN!Y160</f>
        <v xml:space="preserve"> </v>
      </c>
      <c r="AH161" s="110" t="str">
        <f>UASBN!Z160</f>
        <v xml:space="preserve"> </v>
      </c>
      <c r="AI161" s="110" t="str">
        <f>UASBN!AA160</f>
        <v xml:space="preserve"> </v>
      </c>
      <c r="AJ161" s="110" t="str">
        <f>UASBN!AB160</f>
        <v xml:space="preserve"> </v>
      </c>
      <c r="AK161" s="110" t="str">
        <f>UASBN!AC160</f>
        <v xml:space="preserve"> </v>
      </c>
      <c r="AL161" s="110" t="str">
        <f>UASBN!AD160</f>
        <v xml:space="preserve"> </v>
      </c>
      <c r="AM161" s="110" t="str">
        <f>UASBN!AE160</f>
        <v xml:space="preserve"> </v>
      </c>
      <c r="AN161" s="110" t="str">
        <f>UASBN!AF160</f>
        <v xml:space="preserve"> </v>
      </c>
      <c r="AO161" s="110" t="str">
        <f>UASBN!AG160</f>
        <v xml:space="preserve"> </v>
      </c>
      <c r="AP161" s="111" t="str">
        <f t="shared" si="29"/>
        <v xml:space="preserve"> </v>
      </c>
      <c r="AQ161" s="115">
        <f t="shared" si="26"/>
        <v>34</v>
      </c>
      <c r="AR161" s="112">
        <f t="shared" si="27"/>
        <v>0</v>
      </c>
      <c r="AS161" s="115">
        <f t="shared" si="28"/>
        <v>34</v>
      </c>
      <c r="AT161" s="75"/>
      <c r="AU161" s="75"/>
    </row>
    <row r="162" spans="1:47" ht="15.75" customHeight="1" x14ac:dyDescent="0.25">
      <c r="A162" s="101">
        <f>BIODATA!A160</f>
        <v>155</v>
      </c>
      <c r="B162" s="102" t="str">
        <f>BIODATA!C160</f>
        <v>9991066445</v>
      </c>
      <c r="C162" s="103" t="str">
        <f>BIODATA!D160</f>
        <v>021011556</v>
      </c>
      <c r="D162" s="104" t="str">
        <f>BIODATA!E160</f>
        <v xml:space="preserve"> SAJIA WULAN DARI</v>
      </c>
      <c r="E162" s="105" t="str">
        <f>BIODATA!G160</f>
        <v>Administrasi Perkantoran</v>
      </c>
      <c r="F162" s="106">
        <f>'NILAI UN'!E162</f>
        <v>0</v>
      </c>
      <c r="G162" s="106">
        <f>'NILAI UN'!F162</f>
        <v>0</v>
      </c>
      <c r="H162" s="106">
        <f>'NILAI UN'!G162</f>
        <v>0</v>
      </c>
      <c r="I162" s="106">
        <f>'NILAI UN'!H162</f>
        <v>0</v>
      </c>
      <c r="J162" s="107">
        <f t="shared" si="20"/>
        <v>0</v>
      </c>
      <c r="K162" s="113" t="str">
        <f t="shared" si="21"/>
        <v>Kurang</v>
      </c>
      <c r="L162" s="113" t="str">
        <f t="shared" si="22"/>
        <v>Kurang</v>
      </c>
      <c r="M162" s="113" t="str">
        <f t="shared" si="23"/>
        <v>Kurang</v>
      </c>
      <c r="N162" s="113" t="str">
        <f t="shared" si="24"/>
        <v>Kurang</v>
      </c>
      <c r="O162" s="109" t="str">
        <f>N.SEMISTER!J162</f>
        <v xml:space="preserve"> </v>
      </c>
      <c r="P162" s="109" t="str">
        <f>N.SEMISTER!P162</f>
        <v xml:space="preserve"> </v>
      </c>
      <c r="Q162" s="109" t="str">
        <f>N.SEMISTER!V162</f>
        <v xml:space="preserve"> </v>
      </c>
      <c r="R162" s="109" t="str">
        <f>N.SEMISTER!AB162</f>
        <v xml:space="preserve"> </v>
      </c>
      <c r="S162" s="109" t="str">
        <f>N.SEMISTER!AH162</f>
        <v xml:space="preserve"> </v>
      </c>
      <c r="T162" s="109" t="str">
        <f>N.SEMISTER!AN162</f>
        <v xml:space="preserve"> </v>
      </c>
      <c r="U162" s="109" t="str">
        <f>N.SEMISTER!AT162</f>
        <v xml:space="preserve"> </v>
      </c>
      <c r="V162" s="109" t="str">
        <f>N.SEMISTER!AZ162</f>
        <v xml:space="preserve"> </v>
      </c>
      <c r="W162" s="109" t="str">
        <f>N.SEMISTER!BF162</f>
        <v xml:space="preserve"> </v>
      </c>
      <c r="X162" s="109" t="str">
        <f>N.SEMISTER!BL162</f>
        <v xml:space="preserve"> </v>
      </c>
      <c r="Y162" s="109" t="str">
        <f>N.SEMISTER!BR162</f>
        <v xml:space="preserve"> </v>
      </c>
      <c r="Z162" s="109" t="str">
        <f>N.SEMISTER!BX162</f>
        <v xml:space="preserve"> </v>
      </c>
      <c r="AA162" s="109" t="str">
        <f>N.SEMISTER!CD162</f>
        <v xml:space="preserve"> </v>
      </c>
      <c r="AB162" s="114" t="str">
        <f t="shared" si="25"/>
        <v xml:space="preserve"> </v>
      </c>
      <c r="AC162" s="110" t="str">
        <f>UASBN!U161</f>
        <v xml:space="preserve"> </v>
      </c>
      <c r="AD162" s="110" t="str">
        <f>UASBN!V161</f>
        <v xml:space="preserve"> </v>
      </c>
      <c r="AE162" s="110" t="str">
        <f>UASBN!W161</f>
        <v xml:space="preserve"> </v>
      </c>
      <c r="AF162" s="110" t="str">
        <f>UASBN!X161</f>
        <v xml:space="preserve"> </v>
      </c>
      <c r="AG162" s="110" t="str">
        <f>UASBN!Y161</f>
        <v xml:space="preserve"> </v>
      </c>
      <c r="AH162" s="110" t="str">
        <f>UASBN!Z161</f>
        <v xml:space="preserve"> </v>
      </c>
      <c r="AI162" s="110" t="str">
        <f>UASBN!AA161</f>
        <v xml:space="preserve"> </v>
      </c>
      <c r="AJ162" s="110" t="str">
        <f>UASBN!AB161</f>
        <v xml:space="preserve"> </v>
      </c>
      <c r="AK162" s="110" t="str">
        <f>UASBN!AC161</f>
        <v xml:space="preserve"> </v>
      </c>
      <c r="AL162" s="110" t="str">
        <f>UASBN!AD161</f>
        <v xml:space="preserve"> </v>
      </c>
      <c r="AM162" s="110" t="str">
        <f>UASBN!AE161</f>
        <v xml:space="preserve"> </v>
      </c>
      <c r="AN162" s="110" t="str">
        <f>UASBN!AF161</f>
        <v xml:space="preserve"> </v>
      </c>
      <c r="AO162" s="110" t="str">
        <f>UASBN!AG161</f>
        <v xml:space="preserve"> </v>
      </c>
      <c r="AP162" s="111" t="str">
        <f t="shared" si="29"/>
        <v xml:space="preserve"> </v>
      </c>
      <c r="AQ162" s="115">
        <f t="shared" si="26"/>
        <v>34</v>
      </c>
      <c r="AR162" s="112">
        <f t="shared" si="27"/>
        <v>0</v>
      </c>
      <c r="AS162" s="115">
        <f t="shared" si="28"/>
        <v>34</v>
      </c>
      <c r="AT162" s="75"/>
      <c r="AU162" s="75"/>
    </row>
    <row r="163" spans="1:47" ht="15.75" customHeight="1" x14ac:dyDescent="0.25">
      <c r="A163" s="101">
        <f>BIODATA!A161</f>
        <v>156</v>
      </c>
      <c r="B163" s="102" t="str">
        <f>BIODATA!C161</f>
        <v>0009792764</v>
      </c>
      <c r="C163" s="103" t="str">
        <f>BIODATA!D161</f>
        <v>021011565</v>
      </c>
      <c r="D163" s="104" t="str">
        <f>BIODATA!E161</f>
        <v xml:space="preserve"> SHELA NOVIANTI</v>
      </c>
      <c r="E163" s="105" t="str">
        <f>BIODATA!G161</f>
        <v>Administrasi Perkantoran</v>
      </c>
      <c r="F163" s="106">
        <f>'NILAI UN'!E163</f>
        <v>0</v>
      </c>
      <c r="G163" s="106">
        <f>'NILAI UN'!F163</f>
        <v>0</v>
      </c>
      <c r="H163" s="106">
        <f>'NILAI UN'!G163</f>
        <v>0</v>
      </c>
      <c r="I163" s="106">
        <f>'NILAI UN'!H163</f>
        <v>0</v>
      </c>
      <c r="J163" s="107">
        <f t="shared" si="20"/>
        <v>0</v>
      </c>
      <c r="K163" s="113" t="str">
        <f t="shared" si="21"/>
        <v>Kurang</v>
      </c>
      <c r="L163" s="113" t="str">
        <f t="shared" si="22"/>
        <v>Kurang</v>
      </c>
      <c r="M163" s="113" t="str">
        <f t="shared" si="23"/>
        <v>Kurang</v>
      </c>
      <c r="N163" s="113" t="str">
        <f t="shared" si="24"/>
        <v>Kurang</v>
      </c>
      <c r="O163" s="109" t="str">
        <f>N.SEMISTER!J163</f>
        <v xml:space="preserve"> </v>
      </c>
      <c r="P163" s="109" t="str">
        <f>N.SEMISTER!P163</f>
        <v xml:space="preserve"> </v>
      </c>
      <c r="Q163" s="109" t="str">
        <f>N.SEMISTER!V163</f>
        <v xml:space="preserve"> </v>
      </c>
      <c r="R163" s="109" t="str">
        <f>N.SEMISTER!AB163</f>
        <v xml:space="preserve"> </v>
      </c>
      <c r="S163" s="109" t="str">
        <f>N.SEMISTER!AH163</f>
        <v xml:space="preserve"> </v>
      </c>
      <c r="T163" s="109" t="str">
        <f>N.SEMISTER!AN163</f>
        <v xml:space="preserve"> </v>
      </c>
      <c r="U163" s="109" t="str">
        <f>N.SEMISTER!AT163</f>
        <v xml:space="preserve"> </v>
      </c>
      <c r="V163" s="109" t="str">
        <f>N.SEMISTER!AZ163</f>
        <v xml:space="preserve"> </v>
      </c>
      <c r="W163" s="109" t="str">
        <f>N.SEMISTER!BF163</f>
        <v xml:space="preserve"> </v>
      </c>
      <c r="X163" s="109" t="str">
        <f>N.SEMISTER!BL163</f>
        <v xml:space="preserve"> </v>
      </c>
      <c r="Y163" s="109" t="str">
        <f>N.SEMISTER!BR163</f>
        <v xml:space="preserve"> </v>
      </c>
      <c r="Z163" s="109" t="str">
        <f>N.SEMISTER!BX163</f>
        <v xml:space="preserve"> </v>
      </c>
      <c r="AA163" s="109" t="str">
        <f>N.SEMISTER!CD163</f>
        <v xml:space="preserve"> </v>
      </c>
      <c r="AB163" s="114" t="str">
        <f t="shared" si="25"/>
        <v xml:space="preserve"> </v>
      </c>
      <c r="AC163" s="110" t="str">
        <f>UASBN!U162</f>
        <v xml:space="preserve"> </v>
      </c>
      <c r="AD163" s="110" t="str">
        <f>UASBN!V162</f>
        <v xml:space="preserve"> </v>
      </c>
      <c r="AE163" s="110" t="str">
        <f>UASBN!W162</f>
        <v xml:space="preserve"> </v>
      </c>
      <c r="AF163" s="110" t="str">
        <f>UASBN!X162</f>
        <v xml:space="preserve"> </v>
      </c>
      <c r="AG163" s="110" t="str">
        <f>UASBN!Y162</f>
        <v xml:space="preserve"> </v>
      </c>
      <c r="AH163" s="110" t="str">
        <f>UASBN!Z162</f>
        <v xml:space="preserve"> </v>
      </c>
      <c r="AI163" s="110" t="str">
        <f>UASBN!AA162</f>
        <v xml:space="preserve"> </v>
      </c>
      <c r="AJ163" s="110" t="str">
        <f>UASBN!AB162</f>
        <v xml:space="preserve"> </v>
      </c>
      <c r="AK163" s="110" t="str">
        <f>UASBN!AC162</f>
        <v xml:space="preserve"> </v>
      </c>
      <c r="AL163" s="110" t="str">
        <f>UASBN!AD162</f>
        <v xml:space="preserve"> </v>
      </c>
      <c r="AM163" s="110" t="str">
        <f>UASBN!AE162</f>
        <v xml:space="preserve"> </v>
      </c>
      <c r="AN163" s="110" t="str">
        <f>UASBN!AF162</f>
        <v xml:space="preserve"> </v>
      </c>
      <c r="AO163" s="110" t="str">
        <f>UASBN!AG162</f>
        <v xml:space="preserve"> </v>
      </c>
      <c r="AP163" s="111" t="str">
        <f t="shared" si="29"/>
        <v xml:space="preserve"> </v>
      </c>
      <c r="AQ163" s="115">
        <f t="shared" si="26"/>
        <v>34</v>
      </c>
      <c r="AR163" s="112">
        <f t="shared" si="27"/>
        <v>0</v>
      </c>
      <c r="AS163" s="115">
        <f t="shared" si="28"/>
        <v>34</v>
      </c>
      <c r="AT163" s="75"/>
      <c r="AU163" s="75"/>
    </row>
    <row r="164" spans="1:47" ht="15.75" customHeight="1" x14ac:dyDescent="0.25">
      <c r="A164" s="101">
        <f>BIODATA!A162</f>
        <v>157</v>
      </c>
      <c r="B164" s="102" t="str">
        <f>BIODATA!C162</f>
        <v>9989864299</v>
      </c>
      <c r="C164" s="103" t="str">
        <f>BIODATA!D162</f>
        <v>021011574</v>
      </c>
      <c r="D164" s="104" t="str">
        <f>BIODATA!E162</f>
        <v xml:space="preserve"> SUPRIHATIN</v>
      </c>
      <c r="E164" s="105" t="str">
        <f>BIODATA!G162</f>
        <v>Administrasi Perkantoran</v>
      </c>
      <c r="F164" s="106">
        <f>'NILAI UN'!E164</f>
        <v>0</v>
      </c>
      <c r="G164" s="106">
        <f>'NILAI UN'!F164</f>
        <v>0</v>
      </c>
      <c r="H164" s="106">
        <f>'NILAI UN'!G164</f>
        <v>0</v>
      </c>
      <c r="I164" s="106">
        <f>'NILAI UN'!H164</f>
        <v>0</v>
      </c>
      <c r="J164" s="107">
        <f t="shared" si="20"/>
        <v>0</v>
      </c>
      <c r="K164" s="113" t="str">
        <f t="shared" si="21"/>
        <v>Kurang</v>
      </c>
      <c r="L164" s="113" t="str">
        <f t="shared" si="22"/>
        <v>Kurang</v>
      </c>
      <c r="M164" s="113" t="str">
        <f t="shared" si="23"/>
        <v>Kurang</v>
      </c>
      <c r="N164" s="113" t="str">
        <f t="shared" si="24"/>
        <v>Kurang</v>
      </c>
      <c r="O164" s="109" t="str">
        <f>N.SEMISTER!J164</f>
        <v xml:space="preserve"> </v>
      </c>
      <c r="P164" s="109" t="str">
        <f>N.SEMISTER!P164</f>
        <v xml:space="preserve"> </v>
      </c>
      <c r="Q164" s="109" t="str">
        <f>N.SEMISTER!V164</f>
        <v xml:space="preserve"> </v>
      </c>
      <c r="R164" s="109" t="str">
        <f>N.SEMISTER!AB164</f>
        <v xml:space="preserve"> </v>
      </c>
      <c r="S164" s="109" t="str">
        <f>N.SEMISTER!AH164</f>
        <v xml:space="preserve"> </v>
      </c>
      <c r="T164" s="109" t="str">
        <f>N.SEMISTER!AN164</f>
        <v xml:space="preserve"> </v>
      </c>
      <c r="U164" s="109" t="str">
        <f>N.SEMISTER!AT164</f>
        <v xml:space="preserve"> </v>
      </c>
      <c r="V164" s="109" t="str">
        <f>N.SEMISTER!AZ164</f>
        <v xml:space="preserve"> </v>
      </c>
      <c r="W164" s="109" t="str">
        <f>N.SEMISTER!BF164</f>
        <v xml:space="preserve"> </v>
      </c>
      <c r="X164" s="109" t="str">
        <f>N.SEMISTER!BL164</f>
        <v xml:space="preserve"> </v>
      </c>
      <c r="Y164" s="109" t="str">
        <f>N.SEMISTER!BR164</f>
        <v xml:space="preserve"> </v>
      </c>
      <c r="Z164" s="109" t="str">
        <f>N.SEMISTER!BX164</f>
        <v xml:space="preserve"> </v>
      </c>
      <c r="AA164" s="109" t="str">
        <f>N.SEMISTER!CD164</f>
        <v xml:space="preserve"> </v>
      </c>
      <c r="AB164" s="114" t="str">
        <f t="shared" si="25"/>
        <v xml:space="preserve"> </v>
      </c>
      <c r="AC164" s="110" t="str">
        <f>UASBN!U163</f>
        <v xml:space="preserve"> </v>
      </c>
      <c r="AD164" s="110" t="str">
        <f>UASBN!V163</f>
        <v xml:space="preserve"> </v>
      </c>
      <c r="AE164" s="110" t="str">
        <f>UASBN!W163</f>
        <v xml:space="preserve"> </v>
      </c>
      <c r="AF164" s="110" t="str">
        <f>UASBN!X163</f>
        <v xml:space="preserve"> </v>
      </c>
      <c r="AG164" s="110" t="str">
        <f>UASBN!Y163</f>
        <v xml:space="preserve"> </v>
      </c>
      <c r="AH164" s="110" t="str">
        <f>UASBN!Z163</f>
        <v xml:space="preserve"> </v>
      </c>
      <c r="AI164" s="110" t="str">
        <f>UASBN!AA163</f>
        <v xml:space="preserve"> </v>
      </c>
      <c r="AJ164" s="110" t="str">
        <f>UASBN!AB163</f>
        <v xml:space="preserve"> </v>
      </c>
      <c r="AK164" s="110" t="str">
        <f>UASBN!AC163</f>
        <v xml:space="preserve"> </v>
      </c>
      <c r="AL164" s="110" t="str">
        <f>UASBN!AD163</f>
        <v xml:space="preserve"> </v>
      </c>
      <c r="AM164" s="110" t="str">
        <f>UASBN!AE163</f>
        <v xml:space="preserve"> </v>
      </c>
      <c r="AN164" s="110" t="str">
        <f>UASBN!AF163</f>
        <v xml:space="preserve"> </v>
      </c>
      <c r="AO164" s="110" t="str">
        <f>UASBN!AG163</f>
        <v xml:space="preserve"> </v>
      </c>
      <c r="AP164" s="111" t="str">
        <f t="shared" si="29"/>
        <v xml:space="preserve"> </v>
      </c>
      <c r="AQ164" s="115">
        <f t="shared" si="26"/>
        <v>34</v>
      </c>
      <c r="AR164" s="112">
        <f t="shared" si="27"/>
        <v>0</v>
      </c>
      <c r="AS164" s="115">
        <f t="shared" si="28"/>
        <v>34</v>
      </c>
      <c r="AT164" s="75"/>
      <c r="AU164" s="75"/>
    </row>
    <row r="165" spans="1:47" ht="15.75" customHeight="1" x14ac:dyDescent="0.25">
      <c r="A165" s="101">
        <f>BIODATA!A163</f>
        <v>158</v>
      </c>
      <c r="B165" s="102" t="str">
        <f>BIODATA!C163</f>
        <v>9988752075</v>
      </c>
      <c r="C165" s="103" t="str">
        <f>BIODATA!D163</f>
        <v>021011583</v>
      </c>
      <c r="D165" s="104" t="str">
        <f>BIODATA!E163</f>
        <v xml:space="preserve"> SUSANTI MULIA</v>
      </c>
      <c r="E165" s="105" t="str">
        <f>BIODATA!G163</f>
        <v>Administrasi Perkantoran</v>
      </c>
      <c r="F165" s="106">
        <f>'NILAI UN'!E165</f>
        <v>0</v>
      </c>
      <c r="G165" s="106">
        <f>'NILAI UN'!F165</f>
        <v>0</v>
      </c>
      <c r="H165" s="106">
        <f>'NILAI UN'!G165</f>
        <v>0</v>
      </c>
      <c r="I165" s="106">
        <f>'NILAI UN'!H165</f>
        <v>0</v>
      </c>
      <c r="J165" s="107">
        <f t="shared" si="20"/>
        <v>0</v>
      </c>
      <c r="K165" s="113" t="str">
        <f t="shared" si="21"/>
        <v>Kurang</v>
      </c>
      <c r="L165" s="113" t="str">
        <f t="shared" si="22"/>
        <v>Kurang</v>
      </c>
      <c r="M165" s="113" t="str">
        <f t="shared" si="23"/>
        <v>Kurang</v>
      </c>
      <c r="N165" s="113" t="str">
        <f t="shared" si="24"/>
        <v>Kurang</v>
      </c>
      <c r="O165" s="109" t="str">
        <f>N.SEMISTER!J165</f>
        <v xml:space="preserve"> </v>
      </c>
      <c r="P165" s="109" t="str">
        <f>N.SEMISTER!P165</f>
        <v xml:space="preserve"> </v>
      </c>
      <c r="Q165" s="109" t="str">
        <f>N.SEMISTER!V165</f>
        <v xml:space="preserve"> </v>
      </c>
      <c r="R165" s="109" t="str">
        <f>N.SEMISTER!AB165</f>
        <v xml:space="preserve"> </v>
      </c>
      <c r="S165" s="109" t="str">
        <f>N.SEMISTER!AH165</f>
        <v xml:space="preserve"> </v>
      </c>
      <c r="T165" s="109" t="str">
        <f>N.SEMISTER!AN165</f>
        <v xml:space="preserve"> </v>
      </c>
      <c r="U165" s="109" t="str">
        <f>N.SEMISTER!AT165</f>
        <v xml:space="preserve"> </v>
      </c>
      <c r="V165" s="109" t="str">
        <f>N.SEMISTER!AZ165</f>
        <v xml:space="preserve"> </v>
      </c>
      <c r="W165" s="109" t="str">
        <f>N.SEMISTER!BF165</f>
        <v xml:space="preserve"> </v>
      </c>
      <c r="X165" s="109" t="str">
        <f>N.SEMISTER!BL165</f>
        <v xml:space="preserve"> </v>
      </c>
      <c r="Y165" s="109" t="str">
        <f>N.SEMISTER!BR165</f>
        <v xml:space="preserve"> </v>
      </c>
      <c r="Z165" s="109" t="str">
        <f>N.SEMISTER!BX165</f>
        <v xml:space="preserve"> </v>
      </c>
      <c r="AA165" s="109" t="str">
        <f>N.SEMISTER!CD165</f>
        <v xml:space="preserve"> </v>
      </c>
      <c r="AB165" s="114" t="str">
        <f t="shared" si="25"/>
        <v xml:space="preserve"> </v>
      </c>
      <c r="AC165" s="110" t="str">
        <f>UASBN!U164</f>
        <v xml:space="preserve"> </v>
      </c>
      <c r="AD165" s="110" t="str">
        <f>UASBN!V164</f>
        <v xml:space="preserve"> </v>
      </c>
      <c r="AE165" s="110" t="str">
        <f>UASBN!W164</f>
        <v xml:space="preserve"> </v>
      </c>
      <c r="AF165" s="110" t="str">
        <f>UASBN!X164</f>
        <v xml:space="preserve"> </v>
      </c>
      <c r="AG165" s="110" t="str">
        <f>UASBN!Y164</f>
        <v xml:space="preserve"> </v>
      </c>
      <c r="AH165" s="110" t="str">
        <f>UASBN!Z164</f>
        <v xml:space="preserve"> </v>
      </c>
      <c r="AI165" s="110" t="str">
        <f>UASBN!AA164</f>
        <v xml:space="preserve"> </v>
      </c>
      <c r="AJ165" s="110" t="str">
        <f>UASBN!AB164</f>
        <v xml:space="preserve"> </v>
      </c>
      <c r="AK165" s="110" t="str">
        <f>UASBN!AC164</f>
        <v xml:space="preserve"> </v>
      </c>
      <c r="AL165" s="110" t="str">
        <f>UASBN!AD164</f>
        <v xml:space="preserve"> </v>
      </c>
      <c r="AM165" s="110" t="str">
        <f>UASBN!AE164</f>
        <v xml:space="preserve"> </v>
      </c>
      <c r="AN165" s="110" t="str">
        <f>UASBN!AF164</f>
        <v xml:space="preserve"> </v>
      </c>
      <c r="AO165" s="110" t="str">
        <f>UASBN!AG164</f>
        <v xml:space="preserve"> </v>
      </c>
      <c r="AP165" s="111" t="str">
        <f t="shared" si="29"/>
        <v xml:space="preserve"> </v>
      </c>
      <c r="AQ165" s="115">
        <f t="shared" si="26"/>
        <v>34</v>
      </c>
      <c r="AR165" s="112">
        <f t="shared" si="27"/>
        <v>0</v>
      </c>
      <c r="AS165" s="115">
        <f t="shared" si="28"/>
        <v>34</v>
      </c>
      <c r="AT165" s="75"/>
      <c r="AU165" s="75"/>
    </row>
    <row r="166" spans="1:47" ht="15.75" customHeight="1" x14ac:dyDescent="0.25">
      <c r="A166" s="101">
        <f>BIODATA!A164</f>
        <v>159</v>
      </c>
      <c r="B166" s="102" t="str">
        <f>BIODATA!C164</f>
        <v>0007573360</v>
      </c>
      <c r="C166" s="103" t="str">
        <f>BIODATA!D164</f>
        <v>021011592</v>
      </c>
      <c r="D166" s="104" t="str">
        <f>BIODATA!E164</f>
        <v xml:space="preserve"> TIA MUTIARA</v>
      </c>
      <c r="E166" s="105" t="str">
        <f>BIODATA!G164</f>
        <v>Administrasi Perkantoran</v>
      </c>
      <c r="F166" s="106">
        <f>'NILAI UN'!E166</f>
        <v>0</v>
      </c>
      <c r="G166" s="106">
        <f>'NILAI UN'!F166</f>
        <v>0</v>
      </c>
      <c r="H166" s="106">
        <f>'NILAI UN'!G166</f>
        <v>0</v>
      </c>
      <c r="I166" s="106">
        <f>'NILAI UN'!H166</f>
        <v>0</v>
      </c>
      <c r="J166" s="107">
        <f t="shared" si="20"/>
        <v>0</v>
      </c>
      <c r="K166" s="113" t="str">
        <f t="shared" si="21"/>
        <v>Kurang</v>
      </c>
      <c r="L166" s="113" t="str">
        <f t="shared" si="22"/>
        <v>Kurang</v>
      </c>
      <c r="M166" s="113" t="str">
        <f t="shared" si="23"/>
        <v>Kurang</v>
      </c>
      <c r="N166" s="113" t="str">
        <f t="shared" si="24"/>
        <v>Kurang</v>
      </c>
      <c r="O166" s="109" t="str">
        <f>N.SEMISTER!J166</f>
        <v xml:space="preserve"> </v>
      </c>
      <c r="P166" s="109" t="str">
        <f>N.SEMISTER!P166</f>
        <v xml:space="preserve"> </v>
      </c>
      <c r="Q166" s="109" t="str">
        <f>N.SEMISTER!V166</f>
        <v xml:space="preserve"> </v>
      </c>
      <c r="R166" s="109" t="str">
        <f>N.SEMISTER!AB166</f>
        <v xml:space="preserve"> </v>
      </c>
      <c r="S166" s="109" t="str">
        <f>N.SEMISTER!AH166</f>
        <v xml:space="preserve"> </v>
      </c>
      <c r="T166" s="109" t="str">
        <f>N.SEMISTER!AN166</f>
        <v xml:space="preserve"> </v>
      </c>
      <c r="U166" s="109" t="str">
        <f>N.SEMISTER!AT166</f>
        <v xml:space="preserve"> </v>
      </c>
      <c r="V166" s="109" t="str">
        <f>N.SEMISTER!AZ166</f>
        <v xml:space="preserve"> </v>
      </c>
      <c r="W166" s="109" t="str">
        <f>N.SEMISTER!BF166</f>
        <v xml:space="preserve"> </v>
      </c>
      <c r="X166" s="109" t="str">
        <f>N.SEMISTER!BL166</f>
        <v xml:space="preserve"> </v>
      </c>
      <c r="Y166" s="109" t="str">
        <f>N.SEMISTER!BR166</f>
        <v xml:space="preserve"> </v>
      </c>
      <c r="Z166" s="109" t="str">
        <f>N.SEMISTER!BX166</f>
        <v xml:space="preserve"> </v>
      </c>
      <c r="AA166" s="109" t="str">
        <f>N.SEMISTER!CD166</f>
        <v xml:space="preserve"> </v>
      </c>
      <c r="AB166" s="114" t="str">
        <f t="shared" si="25"/>
        <v xml:space="preserve"> </v>
      </c>
      <c r="AC166" s="110" t="str">
        <f>UASBN!U165</f>
        <v xml:space="preserve"> </v>
      </c>
      <c r="AD166" s="110" t="str">
        <f>UASBN!V165</f>
        <v xml:space="preserve"> </v>
      </c>
      <c r="AE166" s="110" t="str">
        <f>UASBN!W165</f>
        <v xml:space="preserve"> </v>
      </c>
      <c r="AF166" s="110" t="str">
        <f>UASBN!X165</f>
        <v xml:space="preserve"> </v>
      </c>
      <c r="AG166" s="110" t="str">
        <f>UASBN!Y165</f>
        <v xml:space="preserve"> </v>
      </c>
      <c r="AH166" s="110" t="str">
        <f>UASBN!Z165</f>
        <v xml:space="preserve"> </v>
      </c>
      <c r="AI166" s="110" t="str">
        <f>UASBN!AA165</f>
        <v xml:space="preserve"> </v>
      </c>
      <c r="AJ166" s="110" t="str">
        <f>UASBN!AB165</f>
        <v xml:space="preserve"> </v>
      </c>
      <c r="AK166" s="110" t="str">
        <f>UASBN!AC165</f>
        <v xml:space="preserve"> </v>
      </c>
      <c r="AL166" s="110" t="str">
        <f>UASBN!AD165</f>
        <v xml:space="preserve"> </v>
      </c>
      <c r="AM166" s="110" t="str">
        <f>UASBN!AE165</f>
        <v xml:space="preserve"> </v>
      </c>
      <c r="AN166" s="110" t="str">
        <f>UASBN!AF165</f>
        <v xml:space="preserve"> </v>
      </c>
      <c r="AO166" s="110" t="str">
        <f>UASBN!AG165</f>
        <v xml:space="preserve"> </v>
      </c>
      <c r="AP166" s="111" t="str">
        <f t="shared" si="29"/>
        <v xml:space="preserve"> </v>
      </c>
      <c r="AQ166" s="115">
        <f t="shared" si="26"/>
        <v>34</v>
      </c>
      <c r="AR166" s="112">
        <f t="shared" si="27"/>
        <v>0</v>
      </c>
      <c r="AS166" s="115">
        <f t="shared" si="28"/>
        <v>34</v>
      </c>
      <c r="AT166" s="75"/>
      <c r="AU166" s="75"/>
    </row>
    <row r="167" spans="1:47" ht="15.75" customHeight="1" x14ac:dyDescent="0.25">
      <c r="A167" s="101">
        <f>BIODATA!A165</f>
        <v>160</v>
      </c>
      <c r="B167" s="102" t="str">
        <f>BIODATA!C165</f>
        <v>0007180332</v>
      </c>
      <c r="C167" s="103" t="str">
        <f>BIODATA!D165</f>
        <v>021011609</v>
      </c>
      <c r="D167" s="104" t="str">
        <f>BIODATA!E165</f>
        <v xml:space="preserve"> TRI PUJA ASTUTI</v>
      </c>
      <c r="E167" s="105" t="str">
        <f>BIODATA!G165</f>
        <v>Administrasi Perkantoran</v>
      </c>
      <c r="F167" s="106">
        <f>'NILAI UN'!E167</f>
        <v>0</v>
      </c>
      <c r="G167" s="106">
        <f>'NILAI UN'!F167</f>
        <v>0</v>
      </c>
      <c r="H167" s="106">
        <f>'NILAI UN'!G167</f>
        <v>0</v>
      </c>
      <c r="I167" s="106">
        <f>'NILAI UN'!H167</f>
        <v>0</v>
      </c>
      <c r="J167" s="107">
        <f t="shared" si="20"/>
        <v>0</v>
      </c>
      <c r="K167" s="113" t="str">
        <f t="shared" si="21"/>
        <v>Kurang</v>
      </c>
      <c r="L167" s="113" t="str">
        <f t="shared" si="22"/>
        <v>Kurang</v>
      </c>
      <c r="M167" s="113" t="str">
        <f t="shared" si="23"/>
        <v>Kurang</v>
      </c>
      <c r="N167" s="113" t="str">
        <f t="shared" si="24"/>
        <v>Kurang</v>
      </c>
      <c r="O167" s="109" t="str">
        <f>N.SEMISTER!J167</f>
        <v xml:space="preserve"> </v>
      </c>
      <c r="P167" s="109" t="str">
        <f>N.SEMISTER!P167</f>
        <v xml:space="preserve"> </v>
      </c>
      <c r="Q167" s="109" t="str">
        <f>N.SEMISTER!V167</f>
        <v xml:space="preserve"> </v>
      </c>
      <c r="R167" s="109" t="str">
        <f>N.SEMISTER!AB167</f>
        <v xml:space="preserve"> </v>
      </c>
      <c r="S167" s="109" t="str">
        <f>N.SEMISTER!AH167</f>
        <v xml:space="preserve"> </v>
      </c>
      <c r="T167" s="109" t="str">
        <f>N.SEMISTER!AN167</f>
        <v xml:space="preserve"> </v>
      </c>
      <c r="U167" s="109" t="str">
        <f>N.SEMISTER!AT167</f>
        <v xml:space="preserve"> </v>
      </c>
      <c r="V167" s="109" t="str">
        <f>N.SEMISTER!AZ167</f>
        <v xml:space="preserve"> </v>
      </c>
      <c r="W167" s="109" t="str">
        <f>N.SEMISTER!BF167</f>
        <v xml:space="preserve"> </v>
      </c>
      <c r="X167" s="109" t="str">
        <f>N.SEMISTER!BL167</f>
        <v xml:space="preserve"> </v>
      </c>
      <c r="Y167" s="109" t="str">
        <f>N.SEMISTER!BR167</f>
        <v xml:space="preserve"> </v>
      </c>
      <c r="Z167" s="109" t="str">
        <f>N.SEMISTER!BX167</f>
        <v xml:space="preserve"> </v>
      </c>
      <c r="AA167" s="109" t="str">
        <f>N.SEMISTER!CD167</f>
        <v xml:space="preserve"> </v>
      </c>
      <c r="AB167" s="114" t="str">
        <f t="shared" si="25"/>
        <v xml:space="preserve"> </v>
      </c>
      <c r="AC167" s="110" t="str">
        <f>UASBN!U166</f>
        <v xml:space="preserve"> </v>
      </c>
      <c r="AD167" s="110" t="str">
        <f>UASBN!V166</f>
        <v xml:space="preserve"> </v>
      </c>
      <c r="AE167" s="110" t="str">
        <f>UASBN!W166</f>
        <v xml:space="preserve"> </v>
      </c>
      <c r="AF167" s="110" t="str">
        <f>UASBN!X166</f>
        <v xml:space="preserve"> </v>
      </c>
      <c r="AG167" s="110" t="str">
        <f>UASBN!Y166</f>
        <v xml:space="preserve"> </v>
      </c>
      <c r="AH167" s="110" t="str">
        <f>UASBN!Z166</f>
        <v xml:space="preserve"> </v>
      </c>
      <c r="AI167" s="110" t="str">
        <f>UASBN!AA166</f>
        <v xml:space="preserve"> </v>
      </c>
      <c r="AJ167" s="110" t="str">
        <f>UASBN!AB166</f>
        <v xml:space="preserve"> </v>
      </c>
      <c r="AK167" s="110" t="str">
        <f>UASBN!AC166</f>
        <v xml:space="preserve"> </v>
      </c>
      <c r="AL167" s="110" t="str">
        <f>UASBN!AD166</f>
        <v xml:space="preserve"> </v>
      </c>
      <c r="AM167" s="110" t="str">
        <f>UASBN!AE166</f>
        <v xml:space="preserve"> </v>
      </c>
      <c r="AN167" s="110" t="str">
        <f>UASBN!AF166</f>
        <v xml:space="preserve"> </v>
      </c>
      <c r="AO167" s="110" t="str">
        <f>UASBN!AG166</f>
        <v xml:space="preserve"> </v>
      </c>
      <c r="AP167" s="111" t="str">
        <f t="shared" si="29"/>
        <v xml:space="preserve"> </v>
      </c>
      <c r="AQ167" s="115">
        <f t="shared" si="26"/>
        <v>34</v>
      </c>
      <c r="AR167" s="112">
        <f t="shared" si="27"/>
        <v>0</v>
      </c>
      <c r="AS167" s="115">
        <f t="shared" si="28"/>
        <v>34</v>
      </c>
      <c r="AT167" s="75"/>
      <c r="AU167" s="75"/>
    </row>
    <row r="168" spans="1:47" ht="15.75" customHeight="1" x14ac:dyDescent="0.25">
      <c r="A168" s="101">
        <f>BIODATA!A166</f>
        <v>161</v>
      </c>
      <c r="B168" s="102" t="str">
        <f>BIODATA!C166</f>
        <v>0007401845</v>
      </c>
      <c r="C168" s="103" t="str">
        <f>BIODATA!D166</f>
        <v>021011618</v>
      </c>
      <c r="D168" s="104" t="str">
        <f>BIODATA!E166</f>
        <v xml:space="preserve"> TRI  REPICO INDANI</v>
      </c>
      <c r="E168" s="105" t="str">
        <f>BIODATA!G166</f>
        <v>Administrasi Perkantoran</v>
      </c>
      <c r="F168" s="106">
        <f>'NILAI UN'!E168</f>
        <v>0</v>
      </c>
      <c r="G168" s="106">
        <f>'NILAI UN'!F168</f>
        <v>0</v>
      </c>
      <c r="H168" s="106">
        <f>'NILAI UN'!G168</f>
        <v>0</v>
      </c>
      <c r="I168" s="106">
        <f>'NILAI UN'!H168</f>
        <v>0</v>
      </c>
      <c r="J168" s="107">
        <f t="shared" si="20"/>
        <v>0</v>
      </c>
      <c r="K168" s="113" t="str">
        <f t="shared" si="21"/>
        <v>Kurang</v>
      </c>
      <c r="L168" s="113" t="str">
        <f t="shared" si="22"/>
        <v>Kurang</v>
      </c>
      <c r="M168" s="113" t="str">
        <f t="shared" si="23"/>
        <v>Kurang</v>
      </c>
      <c r="N168" s="113" t="str">
        <f t="shared" si="24"/>
        <v>Kurang</v>
      </c>
      <c r="O168" s="109" t="str">
        <f>N.SEMISTER!J168</f>
        <v xml:space="preserve"> </v>
      </c>
      <c r="P168" s="109" t="str">
        <f>N.SEMISTER!P168</f>
        <v xml:space="preserve"> </v>
      </c>
      <c r="Q168" s="109" t="str">
        <f>N.SEMISTER!V168</f>
        <v xml:space="preserve"> </v>
      </c>
      <c r="R168" s="109" t="str">
        <f>N.SEMISTER!AB168</f>
        <v xml:space="preserve"> </v>
      </c>
      <c r="S168" s="109" t="str">
        <f>N.SEMISTER!AH168</f>
        <v xml:space="preserve"> </v>
      </c>
      <c r="T168" s="109" t="str">
        <f>N.SEMISTER!AN168</f>
        <v xml:space="preserve"> </v>
      </c>
      <c r="U168" s="109" t="str">
        <f>N.SEMISTER!AT168</f>
        <v xml:space="preserve"> </v>
      </c>
      <c r="V168" s="109" t="str">
        <f>N.SEMISTER!AZ168</f>
        <v xml:space="preserve"> </v>
      </c>
      <c r="W168" s="109" t="str">
        <f>N.SEMISTER!BF168</f>
        <v xml:space="preserve"> </v>
      </c>
      <c r="X168" s="109" t="str">
        <f>N.SEMISTER!BL168</f>
        <v xml:space="preserve"> </v>
      </c>
      <c r="Y168" s="109" t="str">
        <f>N.SEMISTER!BR168</f>
        <v xml:space="preserve"> </v>
      </c>
      <c r="Z168" s="109" t="str">
        <f>N.SEMISTER!BX168</f>
        <v xml:space="preserve"> </v>
      </c>
      <c r="AA168" s="109" t="str">
        <f>N.SEMISTER!CD168</f>
        <v xml:space="preserve"> </v>
      </c>
      <c r="AB168" s="114" t="str">
        <f t="shared" si="25"/>
        <v xml:space="preserve"> </v>
      </c>
      <c r="AC168" s="110" t="str">
        <f>UASBN!U167</f>
        <v xml:space="preserve"> </v>
      </c>
      <c r="AD168" s="110" t="str">
        <f>UASBN!V167</f>
        <v xml:space="preserve"> </v>
      </c>
      <c r="AE168" s="110" t="str">
        <f>UASBN!W167</f>
        <v xml:space="preserve"> </v>
      </c>
      <c r="AF168" s="110" t="str">
        <f>UASBN!X167</f>
        <v xml:space="preserve"> </v>
      </c>
      <c r="AG168" s="110" t="str">
        <f>UASBN!Y167</f>
        <v xml:space="preserve"> </v>
      </c>
      <c r="AH168" s="110" t="str">
        <f>UASBN!Z167</f>
        <v xml:space="preserve"> </v>
      </c>
      <c r="AI168" s="110" t="str">
        <f>UASBN!AA167</f>
        <v xml:space="preserve"> </v>
      </c>
      <c r="AJ168" s="110" t="str">
        <f>UASBN!AB167</f>
        <v xml:space="preserve"> </v>
      </c>
      <c r="AK168" s="110" t="str">
        <f>UASBN!AC167</f>
        <v xml:space="preserve"> </v>
      </c>
      <c r="AL168" s="110" t="str">
        <f>UASBN!AD167</f>
        <v xml:space="preserve"> </v>
      </c>
      <c r="AM168" s="110" t="str">
        <f>UASBN!AE167</f>
        <v xml:space="preserve"> </v>
      </c>
      <c r="AN168" s="110" t="str">
        <f>UASBN!AF167</f>
        <v xml:space="preserve"> </v>
      </c>
      <c r="AO168" s="110" t="str">
        <f>UASBN!AG167</f>
        <v xml:space="preserve"> </v>
      </c>
      <c r="AP168" s="111" t="str">
        <f t="shared" si="29"/>
        <v xml:space="preserve"> </v>
      </c>
      <c r="AQ168" s="115">
        <f t="shared" si="26"/>
        <v>34</v>
      </c>
      <c r="AR168" s="112">
        <f t="shared" si="27"/>
        <v>0</v>
      </c>
      <c r="AS168" s="115">
        <f t="shared" si="28"/>
        <v>34</v>
      </c>
      <c r="AT168" s="75"/>
      <c r="AU168" s="75"/>
    </row>
    <row r="169" spans="1:47" ht="15.75" customHeight="1" x14ac:dyDescent="0.25">
      <c r="A169" s="101">
        <f>BIODATA!A167</f>
        <v>162</v>
      </c>
      <c r="B169" s="102" t="str">
        <f>BIODATA!C167</f>
        <v>0004699375</v>
      </c>
      <c r="C169" s="103" t="str">
        <f>BIODATA!D167</f>
        <v>021011627</v>
      </c>
      <c r="D169" s="104" t="str">
        <f>BIODATA!E167</f>
        <v xml:space="preserve"> VINANDA PRATAMI RAMDANI</v>
      </c>
      <c r="E169" s="105" t="str">
        <f>BIODATA!G167</f>
        <v>Administrasi Perkantoran</v>
      </c>
      <c r="F169" s="106">
        <f>'NILAI UN'!E169</f>
        <v>0</v>
      </c>
      <c r="G169" s="106">
        <f>'NILAI UN'!F169</f>
        <v>0</v>
      </c>
      <c r="H169" s="106">
        <f>'NILAI UN'!G169</f>
        <v>0</v>
      </c>
      <c r="I169" s="106">
        <f>'NILAI UN'!H169</f>
        <v>0</v>
      </c>
      <c r="J169" s="107">
        <f t="shared" si="20"/>
        <v>0</v>
      </c>
      <c r="K169" s="113" t="str">
        <f t="shared" si="21"/>
        <v>Kurang</v>
      </c>
      <c r="L169" s="113" t="str">
        <f t="shared" si="22"/>
        <v>Kurang</v>
      </c>
      <c r="M169" s="113" t="str">
        <f t="shared" si="23"/>
        <v>Kurang</v>
      </c>
      <c r="N169" s="113" t="str">
        <f t="shared" si="24"/>
        <v>Kurang</v>
      </c>
      <c r="O169" s="109" t="str">
        <f>N.SEMISTER!J169</f>
        <v xml:space="preserve"> </v>
      </c>
      <c r="P169" s="109" t="str">
        <f>N.SEMISTER!P169</f>
        <v xml:space="preserve"> </v>
      </c>
      <c r="Q169" s="109" t="str">
        <f>N.SEMISTER!V169</f>
        <v xml:space="preserve"> </v>
      </c>
      <c r="R169" s="109" t="str">
        <f>N.SEMISTER!AB169</f>
        <v xml:space="preserve"> </v>
      </c>
      <c r="S169" s="109" t="str">
        <f>N.SEMISTER!AH169</f>
        <v xml:space="preserve"> </v>
      </c>
      <c r="T169" s="109" t="str">
        <f>N.SEMISTER!AN169</f>
        <v xml:space="preserve"> </v>
      </c>
      <c r="U169" s="109" t="str">
        <f>N.SEMISTER!AT169</f>
        <v xml:space="preserve"> </v>
      </c>
      <c r="V169" s="109" t="str">
        <f>N.SEMISTER!AZ169</f>
        <v xml:space="preserve"> </v>
      </c>
      <c r="W169" s="109" t="str">
        <f>N.SEMISTER!BF169</f>
        <v xml:space="preserve"> </v>
      </c>
      <c r="X169" s="109" t="str">
        <f>N.SEMISTER!BL169</f>
        <v xml:space="preserve"> </v>
      </c>
      <c r="Y169" s="109" t="str">
        <f>N.SEMISTER!BR169</f>
        <v xml:space="preserve"> </v>
      </c>
      <c r="Z169" s="109" t="str">
        <f>N.SEMISTER!BX169</f>
        <v xml:space="preserve"> </v>
      </c>
      <c r="AA169" s="109" t="str">
        <f>N.SEMISTER!CD169</f>
        <v xml:space="preserve"> </v>
      </c>
      <c r="AB169" s="114" t="str">
        <f t="shared" si="25"/>
        <v xml:space="preserve"> </v>
      </c>
      <c r="AC169" s="110" t="str">
        <f>UASBN!U168</f>
        <v xml:space="preserve"> </v>
      </c>
      <c r="AD169" s="110" t="str">
        <f>UASBN!V168</f>
        <v xml:space="preserve"> </v>
      </c>
      <c r="AE169" s="110" t="str">
        <f>UASBN!W168</f>
        <v xml:space="preserve"> </v>
      </c>
      <c r="AF169" s="110" t="str">
        <f>UASBN!X168</f>
        <v xml:space="preserve"> </v>
      </c>
      <c r="AG169" s="110" t="str">
        <f>UASBN!Y168</f>
        <v xml:space="preserve"> </v>
      </c>
      <c r="AH169" s="110" t="str">
        <f>UASBN!Z168</f>
        <v xml:space="preserve"> </v>
      </c>
      <c r="AI169" s="110" t="str">
        <f>UASBN!AA168</f>
        <v xml:space="preserve"> </v>
      </c>
      <c r="AJ169" s="110" t="str">
        <f>UASBN!AB168</f>
        <v xml:space="preserve"> </v>
      </c>
      <c r="AK169" s="110" t="str">
        <f>UASBN!AC168</f>
        <v xml:space="preserve"> </v>
      </c>
      <c r="AL169" s="110" t="str">
        <f>UASBN!AD168</f>
        <v xml:space="preserve"> </v>
      </c>
      <c r="AM169" s="110" t="str">
        <f>UASBN!AE168</f>
        <v xml:space="preserve"> </v>
      </c>
      <c r="AN169" s="110" t="str">
        <f>UASBN!AF168</f>
        <v xml:space="preserve"> </v>
      </c>
      <c r="AO169" s="110" t="str">
        <f>UASBN!AG168</f>
        <v xml:space="preserve"> </v>
      </c>
      <c r="AP169" s="111" t="str">
        <f t="shared" si="29"/>
        <v xml:space="preserve"> </v>
      </c>
      <c r="AQ169" s="115">
        <f t="shared" si="26"/>
        <v>34</v>
      </c>
      <c r="AR169" s="112">
        <f t="shared" si="27"/>
        <v>0</v>
      </c>
      <c r="AS169" s="115">
        <f t="shared" si="28"/>
        <v>34</v>
      </c>
      <c r="AT169" s="75"/>
      <c r="AU169" s="75"/>
    </row>
    <row r="170" spans="1:47" ht="15.75" customHeight="1" x14ac:dyDescent="0.25">
      <c r="A170" s="101">
        <f>BIODATA!A168</f>
        <v>163</v>
      </c>
      <c r="B170" s="102" t="str">
        <f>BIODATA!C168</f>
        <v>9966476484</v>
      </c>
      <c r="C170" s="103" t="str">
        <f>BIODATA!D168</f>
        <v>021011636</v>
      </c>
      <c r="D170" s="104" t="str">
        <f>BIODATA!E168</f>
        <v xml:space="preserve"> YANTI HERLINA</v>
      </c>
      <c r="E170" s="105" t="str">
        <f>BIODATA!G168</f>
        <v>Administrasi Perkantoran</v>
      </c>
      <c r="F170" s="106">
        <f>'NILAI UN'!E170</f>
        <v>0</v>
      </c>
      <c r="G170" s="106">
        <f>'NILAI UN'!F170</f>
        <v>0</v>
      </c>
      <c r="H170" s="106">
        <f>'NILAI UN'!G170</f>
        <v>0</v>
      </c>
      <c r="I170" s="106">
        <f>'NILAI UN'!H170</f>
        <v>0</v>
      </c>
      <c r="J170" s="107">
        <f t="shared" si="20"/>
        <v>0</v>
      </c>
      <c r="K170" s="108" t="str">
        <f t="shared" si="21"/>
        <v>Kurang</v>
      </c>
      <c r="L170" s="108" t="str">
        <f t="shared" si="22"/>
        <v>Kurang</v>
      </c>
      <c r="M170" s="108" t="str">
        <f t="shared" si="23"/>
        <v>Kurang</v>
      </c>
      <c r="N170" s="108" t="str">
        <f t="shared" si="24"/>
        <v>Kurang</v>
      </c>
      <c r="O170" s="109" t="str">
        <f>N.SEMISTER!J170</f>
        <v xml:space="preserve"> </v>
      </c>
      <c r="P170" s="109" t="str">
        <f>N.SEMISTER!P170</f>
        <v xml:space="preserve"> </v>
      </c>
      <c r="Q170" s="109" t="str">
        <f>N.SEMISTER!V170</f>
        <v xml:space="preserve"> </v>
      </c>
      <c r="R170" s="109" t="str">
        <f>N.SEMISTER!AB170</f>
        <v xml:space="preserve"> </v>
      </c>
      <c r="S170" s="109" t="str">
        <f>N.SEMISTER!AH170</f>
        <v xml:space="preserve"> </v>
      </c>
      <c r="T170" s="109" t="str">
        <f>N.SEMISTER!AN170</f>
        <v xml:space="preserve"> </v>
      </c>
      <c r="U170" s="109" t="str">
        <f>N.SEMISTER!AT170</f>
        <v xml:space="preserve"> </v>
      </c>
      <c r="V170" s="109" t="str">
        <f>N.SEMISTER!AZ170</f>
        <v xml:space="preserve"> </v>
      </c>
      <c r="W170" s="109" t="str">
        <f>N.SEMISTER!BF170</f>
        <v xml:space="preserve"> </v>
      </c>
      <c r="X170" s="109" t="str">
        <f>N.SEMISTER!BL170</f>
        <v xml:space="preserve"> </v>
      </c>
      <c r="Y170" s="109" t="str">
        <f>N.SEMISTER!BR170</f>
        <v xml:space="preserve"> </v>
      </c>
      <c r="Z170" s="109" t="str">
        <f>N.SEMISTER!BX170</f>
        <v xml:space="preserve"> </v>
      </c>
      <c r="AA170" s="109" t="str">
        <f>N.SEMISTER!CD170</f>
        <v xml:space="preserve"> </v>
      </c>
      <c r="AB170" s="114" t="str">
        <f t="shared" si="25"/>
        <v xml:space="preserve"> </v>
      </c>
      <c r="AC170" s="110" t="str">
        <f>UASBN!U169</f>
        <v xml:space="preserve"> </v>
      </c>
      <c r="AD170" s="110" t="str">
        <f>UASBN!V169</f>
        <v xml:space="preserve"> </v>
      </c>
      <c r="AE170" s="110" t="str">
        <f>UASBN!W169</f>
        <v xml:space="preserve"> </v>
      </c>
      <c r="AF170" s="110" t="str">
        <f>UASBN!X169</f>
        <v xml:space="preserve"> </v>
      </c>
      <c r="AG170" s="110" t="str">
        <f>UASBN!Y169</f>
        <v xml:space="preserve"> </v>
      </c>
      <c r="AH170" s="110" t="str">
        <f>UASBN!Z169</f>
        <v xml:space="preserve"> </v>
      </c>
      <c r="AI170" s="110" t="str">
        <f>UASBN!AA169</f>
        <v xml:space="preserve"> </v>
      </c>
      <c r="AJ170" s="110" t="str">
        <f>UASBN!AB169</f>
        <v xml:space="preserve"> </v>
      </c>
      <c r="AK170" s="110" t="str">
        <f>UASBN!AC169</f>
        <v xml:space="preserve"> </v>
      </c>
      <c r="AL170" s="110" t="str">
        <f>UASBN!AD169</f>
        <v xml:space="preserve"> </v>
      </c>
      <c r="AM170" s="110" t="str">
        <f>UASBN!AE169</f>
        <v xml:space="preserve"> </v>
      </c>
      <c r="AN170" s="110" t="str">
        <f>UASBN!AF169</f>
        <v xml:space="preserve"> </v>
      </c>
      <c r="AO170" s="110" t="str">
        <f>UASBN!AG169</f>
        <v xml:space="preserve"> </v>
      </c>
      <c r="AP170" s="111" t="str">
        <f t="shared" si="29"/>
        <v xml:space="preserve"> </v>
      </c>
      <c r="AQ170" s="115">
        <f t="shared" si="26"/>
        <v>34</v>
      </c>
      <c r="AR170" s="112">
        <f t="shared" si="27"/>
        <v>0</v>
      </c>
      <c r="AS170" s="115">
        <f t="shared" si="28"/>
        <v>34</v>
      </c>
      <c r="AT170" s="75"/>
      <c r="AU170" s="75"/>
    </row>
    <row r="171" spans="1:47" ht="15.75" customHeight="1" x14ac:dyDescent="0.25">
      <c r="A171" s="101">
        <f>BIODATA!A169</f>
        <v>164</v>
      </c>
      <c r="B171" s="102" t="str">
        <f>BIODATA!C169</f>
        <v>0009652878</v>
      </c>
      <c r="C171" s="103" t="str">
        <f>BIODATA!D169</f>
        <v>021011645</v>
      </c>
      <c r="D171" s="104" t="str">
        <f>BIODATA!E169</f>
        <v xml:space="preserve"> YOLANDA ARLI TRI MONICA SARI</v>
      </c>
      <c r="E171" s="105" t="str">
        <f>BIODATA!G169</f>
        <v>Administrasi Perkantoran</v>
      </c>
      <c r="F171" s="106">
        <f>'NILAI UN'!E171</f>
        <v>0</v>
      </c>
      <c r="G171" s="106">
        <f>'NILAI UN'!F171</f>
        <v>0</v>
      </c>
      <c r="H171" s="106">
        <f>'NILAI UN'!G171</f>
        <v>0</v>
      </c>
      <c r="I171" s="106">
        <f>'NILAI UN'!H171</f>
        <v>0</v>
      </c>
      <c r="J171" s="107">
        <f t="shared" si="20"/>
        <v>0</v>
      </c>
      <c r="K171" s="113" t="str">
        <f t="shared" si="21"/>
        <v>Kurang</v>
      </c>
      <c r="L171" s="113" t="str">
        <f t="shared" si="22"/>
        <v>Kurang</v>
      </c>
      <c r="M171" s="113" t="str">
        <f t="shared" si="23"/>
        <v>Kurang</v>
      </c>
      <c r="N171" s="113" t="str">
        <f t="shared" si="24"/>
        <v>Kurang</v>
      </c>
      <c r="O171" s="109" t="str">
        <f>N.SEMISTER!J171</f>
        <v xml:space="preserve"> </v>
      </c>
      <c r="P171" s="109" t="str">
        <f>N.SEMISTER!P171</f>
        <v xml:space="preserve"> </v>
      </c>
      <c r="Q171" s="109" t="str">
        <f>N.SEMISTER!V171</f>
        <v xml:space="preserve"> </v>
      </c>
      <c r="R171" s="109" t="str">
        <f>N.SEMISTER!AB171</f>
        <v xml:space="preserve"> </v>
      </c>
      <c r="S171" s="109" t="str">
        <f>N.SEMISTER!AH171</f>
        <v xml:space="preserve"> </v>
      </c>
      <c r="T171" s="109" t="str">
        <f>N.SEMISTER!AN171</f>
        <v xml:space="preserve"> </v>
      </c>
      <c r="U171" s="109" t="str">
        <f>N.SEMISTER!AT171</f>
        <v xml:space="preserve"> </v>
      </c>
      <c r="V171" s="109" t="str">
        <f>N.SEMISTER!AZ171</f>
        <v xml:space="preserve"> </v>
      </c>
      <c r="W171" s="109" t="str">
        <f>N.SEMISTER!BF171</f>
        <v xml:space="preserve"> </v>
      </c>
      <c r="X171" s="109" t="str">
        <f>N.SEMISTER!BL171</f>
        <v xml:space="preserve"> </v>
      </c>
      <c r="Y171" s="109" t="str">
        <f>N.SEMISTER!BR171</f>
        <v xml:space="preserve"> </v>
      </c>
      <c r="Z171" s="109" t="str">
        <f>N.SEMISTER!BX171</f>
        <v xml:space="preserve"> </v>
      </c>
      <c r="AA171" s="109" t="str">
        <f>N.SEMISTER!CD171</f>
        <v xml:space="preserve"> </v>
      </c>
      <c r="AB171" s="114" t="str">
        <f t="shared" si="25"/>
        <v xml:space="preserve"> </v>
      </c>
      <c r="AC171" s="110" t="str">
        <f>UASBN!U170</f>
        <v xml:space="preserve"> </v>
      </c>
      <c r="AD171" s="110" t="str">
        <f>UASBN!V170</f>
        <v xml:space="preserve"> </v>
      </c>
      <c r="AE171" s="110" t="str">
        <f>UASBN!W170</f>
        <v xml:space="preserve"> </v>
      </c>
      <c r="AF171" s="110" t="str">
        <f>UASBN!X170</f>
        <v xml:space="preserve"> </v>
      </c>
      <c r="AG171" s="110" t="str">
        <f>UASBN!Y170</f>
        <v xml:space="preserve"> </v>
      </c>
      <c r="AH171" s="110" t="str">
        <f>UASBN!Z170</f>
        <v xml:space="preserve"> </v>
      </c>
      <c r="AI171" s="110" t="str">
        <f>UASBN!AA170</f>
        <v xml:space="preserve"> </v>
      </c>
      <c r="AJ171" s="110" t="str">
        <f>UASBN!AB170</f>
        <v xml:space="preserve"> </v>
      </c>
      <c r="AK171" s="110" t="str">
        <f>UASBN!AC170</f>
        <v xml:space="preserve"> </v>
      </c>
      <c r="AL171" s="110" t="str">
        <f>UASBN!AD170</f>
        <v xml:space="preserve"> </v>
      </c>
      <c r="AM171" s="110" t="str">
        <f>UASBN!AE170</f>
        <v xml:space="preserve"> </v>
      </c>
      <c r="AN171" s="110" t="str">
        <f>UASBN!AF170</f>
        <v xml:space="preserve"> </v>
      </c>
      <c r="AO171" s="110" t="str">
        <f>UASBN!AG170</f>
        <v xml:space="preserve"> </v>
      </c>
      <c r="AP171" s="111" t="str">
        <f t="shared" si="29"/>
        <v xml:space="preserve"> </v>
      </c>
      <c r="AQ171" s="115">
        <f t="shared" si="26"/>
        <v>34</v>
      </c>
      <c r="AR171" s="112">
        <f t="shared" si="27"/>
        <v>0</v>
      </c>
      <c r="AS171" s="115">
        <f t="shared" si="28"/>
        <v>34</v>
      </c>
      <c r="AT171" s="75"/>
      <c r="AU171" s="75"/>
    </row>
    <row r="172" spans="1:47" ht="15.75" customHeight="1" x14ac:dyDescent="0.25">
      <c r="A172" s="101">
        <f>BIODATA!A170</f>
        <v>165</v>
      </c>
      <c r="B172" s="102" t="str">
        <f>BIODATA!C170</f>
        <v>9986248804</v>
      </c>
      <c r="C172" s="103" t="str">
        <f>BIODATA!D170</f>
        <v>021011654</v>
      </c>
      <c r="D172" s="104" t="str">
        <f>BIODATA!E170</f>
        <v xml:space="preserve"> AISYAH</v>
      </c>
      <c r="E172" s="105" t="str">
        <f>BIODATA!G170</f>
        <v>Administrasi Perkantoran</v>
      </c>
      <c r="F172" s="106">
        <f>'NILAI UN'!E172</f>
        <v>0</v>
      </c>
      <c r="G172" s="106">
        <f>'NILAI UN'!F172</f>
        <v>0</v>
      </c>
      <c r="H172" s="106">
        <f>'NILAI UN'!G172</f>
        <v>0</v>
      </c>
      <c r="I172" s="106">
        <f>'NILAI UN'!H172</f>
        <v>0</v>
      </c>
      <c r="J172" s="107">
        <f t="shared" si="20"/>
        <v>0</v>
      </c>
      <c r="K172" s="113" t="str">
        <f t="shared" si="21"/>
        <v>Kurang</v>
      </c>
      <c r="L172" s="113" t="str">
        <f t="shared" si="22"/>
        <v>Kurang</v>
      </c>
      <c r="M172" s="113" t="str">
        <f t="shared" si="23"/>
        <v>Kurang</v>
      </c>
      <c r="N172" s="113" t="str">
        <f t="shared" si="24"/>
        <v>Kurang</v>
      </c>
      <c r="O172" s="109" t="str">
        <f>N.SEMISTER!J172</f>
        <v xml:space="preserve"> </v>
      </c>
      <c r="P172" s="109" t="str">
        <f>N.SEMISTER!P172</f>
        <v xml:space="preserve"> </v>
      </c>
      <c r="Q172" s="109" t="str">
        <f>N.SEMISTER!V172</f>
        <v xml:space="preserve"> </v>
      </c>
      <c r="R172" s="109" t="str">
        <f>N.SEMISTER!AB172</f>
        <v xml:space="preserve"> </v>
      </c>
      <c r="S172" s="109" t="str">
        <f>N.SEMISTER!AH172</f>
        <v xml:space="preserve"> </v>
      </c>
      <c r="T172" s="109" t="str">
        <f>N.SEMISTER!AN172</f>
        <v xml:space="preserve"> </v>
      </c>
      <c r="U172" s="109" t="str">
        <f>N.SEMISTER!AT172</f>
        <v xml:space="preserve"> </v>
      </c>
      <c r="V172" s="109" t="str">
        <f>N.SEMISTER!AZ172</f>
        <v xml:space="preserve"> </v>
      </c>
      <c r="W172" s="109" t="str">
        <f>N.SEMISTER!BF172</f>
        <v xml:space="preserve"> </v>
      </c>
      <c r="X172" s="109" t="str">
        <f>N.SEMISTER!BL172</f>
        <v xml:space="preserve"> </v>
      </c>
      <c r="Y172" s="109" t="str">
        <f>N.SEMISTER!BR172</f>
        <v xml:space="preserve"> </v>
      </c>
      <c r="Z172" s="109" t="str">
        <f>N.SEMISTER!BX172</f>
        <v xml:space="preserve"> </v>
      </c>
      <c r="AA172" s="109" t="str">
        <f>N.SEMISTER!CD172</f>
        <v xml:space="preserve"> </v>
      </c>
      <c r="AB172" s="114" t="str">
        <f t="shared" si="25"/>
        <v xml:space="preserve"> </v>
      </c>
      <c r="AC172" s="110" t="str">
        <f>UASBN!U171</f>
        <v xml:space="preserve"> </v>
      </c>
      <c r="AD172" s="110" t="str">
        <f>UASBN!V171</f>
        <v xml:space="preserve"> </v>
      </c>
      <c r="AE172" s="110" t="str">
        <f>UASBN!W171</f>
        <v xml:space="preserve"> </v>
      </c>
      <c r="AF172" s="110" t="str">
        <f>UASBN!X171</f>
        <v xml:space="preserve"> </v>
      </c>
      <c r="AG172" s="110" t="str">
        <f>UASBN!Y171</f>
        <v xml:space="preserve"> </v>
      </c>
      <c r="AH172" s="110" t="str">
        <f>UASBN!Z171</f>
        <v xml:space="preserve"> </v>
      </c>
      <c r="AI172" s="110" t="str">
        <f>UASBN!AA171</f>
        <v xml:space="preserve"> </v>
      </c>
      <c r="AJ172" s="110" t="str">
        <f>UASBN!AB171</f>
        <v xml:space="preserve"> </v>
      </c>
      <c r="AK172" s="110" t="str">
        <f>UASBN!AC171</f>
        <v xml:space="preserve"> </v>
      </c>
      <c r="AL172" s="110" t="str">
        <f>UASBN!AD171</f>
        <v xml:space="preserve"> </v>
      </c>
      <c r="AM172" s="110" t="str">
        <f>UASBN!AE171</f>
        <v xml:space="preserve"> </v>
      </c>
      <c r="AN172" s="110" t="str">
        <f>UASBN!AF171</f>
        <v xml:space="preserve"> </v>
      </c>
      <c r="AO172" s="110" t="str">
        <f>UASBN!AG171</f>
        <v xml:space="preserve"> </v>
      </c>
      <c r="AP172" s="111" t="str">
        <f t="shared" si="29"/>
        <v xml:space="preserve"> </v>
      </c>
      <c r="AQ172" s="115">
        <f t="shared" si="26"/>
        <v>34</v>
      </c>
      <c r="AR172" s="112">
        <f t="shared" si="27"/>
        <v>0</v>
      </c>
      <c r="AS172" s="115">
        <f t="shared" si="28"/>
        <v>34</v>
      </c>
      <c r="AT172" s="75"/>
      <c r="AU172" s="75"/>
    </row>
    <row r="173" spans="1:47" ht="15.75" customHeight="1" x14ac:dyDescent="0.25">
      <c r="A173" s="101">
        <f>BIODATA!A171</f>
        <v>166</v>
      </c>
      <c r="B173" s="102" t="str">
        <f>BIODATA!C171</f>
        <v>0009874766</v>
      </c>
      <c r="C173" s="103" t="str">
        <f>BIODATA!D171</f>
        <v>021011663</v>
      </c>
      <c r="D173" s="104" t="str">
        <f>BIODATA!E171</f>
        <v xml:space="preserve"> ANDIKA PUTRA NUGRAHA</v>
      </c>
      <c r="E173" s="105" t="str">
        <f>BIODATA!G171</f>
        <v>Administrasi Perkantoran</v>
      </c>
      <c r="F173" s="106">
        <f>'NILAI UN'!E173</f>
        <v>0</v>
      </c>
      <c r="G173" s="106">
        <f>'NILAI UN'!F173</f>
        <v>0</v>
      </c>
      <c r="H173" s="106">
        <f>'NILAI UN'!G173</f>
        <v>0</v>
      </c>
      <c r="I173" s="106">
        <f>'NILAI UN'!H173</f>
        <v>0</v>
      </c>
      <c r="J173" s="107">
        <f t="shared" si="20"/>
        <v>0</v>
      </c>
      <c r="K173" s="113" t="str">
        <f t="shared" si="21"/>
        <v>Kurang</v>
      </c>
      <c r="L173" s="113" t="str">
        <f t="shared" si="22"/>
        <v>Kurang</v>
      </c>
      <c r="M173" s="113" t="str">
        <f t="shared" si="23"/>
        <v>Kurang</v>
      </c>
      <c r="N173" s="113" t="str">
        <f t="shared" si="24"/>
        <v>Kurang</v>
      </c>
      <c r="O173" s="109" t="str">
        <f>N.SEMISTER!J173</f>
        <v xml:space="preserve"> </v>
      </c>
      <c r="P173" s="109" t="str">
        <f>N.SEMISTER!P173</f>
        <v xml:space="preserve"> </v>
      </c>
      <c r="Q173" s="109" t="str">
        <f>N.SEMISTER!V173</f>
        <v xml:space="preserve"> </v>
      </c>
      <c r="R173" s="109" t="str">
        <f>N.SEMISTER!AB173</f>
        <v xml:space="preserve"> </v>
      </c>
      <c r="S173" s="109" t="str">
        <f>N.SEMISTER!AH173</f>
        <v xml:space="preserve"> </v>
      </c>
      <c r="T173" s="109" t="str">
        <f>N.SEMISTER!AN173</f>
        <v xml:space="preserve"> </v>
      </c>
      <c r="U173" s="109" t="str">
        <f>N.SEMISTER!AT173</f>
        <v xml:space="preserve"> </v>
      </c>
      <c r="V173" s="109" t="str">
        <f>N.SEMISTER!AZ173</f>
        <v xml:space="preserve"> </v>
      </c>
      <c r="W173" s="109" t="str">
        <f>N.SEMISTER!BF173</f>
        <v xml:space="preserve"> </v>
      </c>
      <c r="X173" s="109" t="str">
        <f>N.SEMISTER!BL173</f>
        <v xml:space="preserve"> </v>
      </c>
      <c r="Y173" s="109" t="str">
        <f>N.SEMISTER!BR173</f>
        <v xml:space="preserve"> </v>
      </c>
      <c r="Z173" s="109" t="str">
        <f>N.SEMISTER!BX173</f>
        <v xml:space="preserve"> </v>
      </c>
      <c r="AA173" s="109" t="str">
        <f>N.SEMISTER!CD173</f>
        <v xml:space="preserve"> </v>
      </c>
      <c r="AB173" s="114" t="str">
        <f t="shared" si="25"/>
        <v xml:space="preserve"> </v>
      </c>
      <c r="AC173" s="110" t="str">
        <f>UASBN!U172</f>
        <v xml:space="preserve"> </v>
      </c>
      <c r="AD173" s="110" t="str">
        <f>UASBN!V172</f>
        <v xml:space="preserve"> </v>
      </c>
      <c r="AE173" s="110" t="str">
        <f>UASBN!W172</f>
        <v xml:space="preserve"> </v>
      </c>
      <c r="AF173" s="110" t="str">
        <f>UASBN!X172</f>
        <v xml:space="preserve"> </v>
      </c>
      <c r="AG173" s="110" t="str">
        <f>UASBN!Y172</f>
        <v xml:space="preserve"> </v>
      </c>
      <c r="AH173" s="110" t="str">
        <f>UASBN!Z172</f>
        <v xml:space="preserve"> </v>
      </c>
      <c r="AI173" s="110" t="str">
        <f>UASBN!AA172</f>
        <v xml:space="preserve"> </v>
      </c>
      <c r="AJ173" s="110" t="str">
        <f>UASBN!AB172</f>
        <v xml:space="preserve"> </v>
      </c>
      <c r="AK173" s="110" t="str">
        <f>UASBN!AC172</f>
        <v xml:space="preserve"> </v>
      </c>
      <c r="AL173" s="110" t="str">
        <f>UASBN!AD172</f>
        <v xml:space="preserve"> </v>
      </c>
      <c r="AM173" s="110" t="str">
        <f>UASBN!AE172</f>
        <v xml:space="preserve"> </v>
      </c>
      <c r="AN173" s="110" t="str">
        <f>UASBN!AF172</f>
        <v xml:space="preserve"> </v>
      </c>
      <c r="AO173" s="110" t="str">
        <f>UASBN!AG172</f>
        <v xml:space="preserve"> </v>
      </c>
      <c r="AP173" s="111" t="str">
        <f t="shared" si="29"/>
        <v xml:space="preserve"> </v>
      </c>
      <c r="AQ173" s="115">
        <f t="shared" si="26"/>
        <v>34</v>
      </c>
      <c r="AR173" s="112">
        <f t="shared" si="27"/>
        <v>0</v>
      </c>
      <c r="AS173" s="115">
        <f t="shared" si="28"/>
        <v>34</v>
      </c>
      <c r="AT173" s="75"/>
      <c r="AU173" s="75"/>
    </row>
    <row r="174" spans="1:47" ht="15.75" customHeight="1" x14ac:dyDescent="0.25">
      <c r="A174" s="101">
        <f>BIODATA!A172</f>
        <v>167</v>
      </c>
      <c r="B174" s="102" t="str">
        <f>BIODATA!C172</f>
        <v>0006116585</v>
      </c>
      <c r="C174" s="103" t="str">
        <f>BIODATA!D172</f>
        <v>021011672</v>
      </c>
      <c r="D174" s="104" t="str">
        <f>BIODATA!E172</f>
        <v xml:space="preserve"> ANDRE  SAPUTRA</v>
      </c>
      <c r="E174" s="105" t="str">
        <f>BIODATA!G172</f>
        <v>Administrasi Perkantoran</v>
      </c>
      <c r="F174" s="106">
        <f>'NILAI UN'!E174</f>
        <v>0</v>
      </c>
      <c r="G174" s="106">
        <f>'NILAI UN'!F174</f>
        <v>0</v>
      </c>
      <c r="H174" s="106">
        <f>'NILAI UN'!G174</f>
        <v>0</v>
      </c>
      <c r="I174" s="106">
        <f>'NILAI UN'!H174</f>
        <v>0</v>
      </c>
      <c r="J174" s="107">
        <f t="shared" si="20"/>
        <v>0</v>
      </c>
      <c r="K174" s="113" t="str">
        <f t="shared" si="21"/>
        <v>Kurang</v>
      </c>
      <c r="L174" s="113" t="str">
        <f t="shared" si="22"/>
        <v>Kurang</v>
      </c>
      <c r="M174" s="113" t="str">
        <f t="shared" si="23"/>
        <v>Kurang</v>
      </c>
      <c r="N174" s="113" t="str">
        <f t="shared" si="24"/>
        <v>Kurang</v>
      </c>
      <c r="O174" s="109" t="str">
        <f>N.SEMISTER!J174</f>
        <v xml:space="preserve"> </v>
      </c>
      <c r="P174" s="109" t="str">
        <f>N.SEMISTER!P174</f>
        <v xml:space="preserve"> </v>
      </c>
      <c r="Q174" s="109" t="str">
        <f>N.SEMISTER!V174</f>
        <v xml:space="preserve"> </v>
      </c>
      <c r="R174" s="109" t="str">
        <f>N.SEMISTER!AB174</f>
        <v xml:space="preserve"> </v>
      </c>
      <c r="S174" s="109" t="str">
        <f>N.SEMISTER!AH174</f>
        <v xml:space="preserve"> </v>
      </c>
      <c r="T174" s="109" t="str">
        <f>N.SEMISTER!AN174</f>
        <v xml:space="preserve"> </v>
      </c>
      <c r="U174" s="109" t="str">
        <f>N.SEMISTER!AT174</f>
        <v xml:space="preserve"> </v>
      </c>
      <c r="V174" s="109" t="str">
        <f>N.SEMISTER!AZ174</f>
        <v xml:space="preserve"> </v>
      </c>
      <c r="W174" s="109" t="str">
        <f>N.SEMISTER!BF174</f>
        <v xml:space="preserve"> </v>
      </c>
      <c r="X174" s="109" t="str">
        <f>N.SEMISTER!BL174</f>
        <v xml:space="preserve"> </v>
      </c>
      <c r="Y174" s="109" t="str">
        <f>N.SEMISTER!BR174</f>
        <v xml:space="preserve"> </v>
      </c>
      <c r="Z174" s="109" t="str">
        <f>N.SEMISTER!BX174</f>
        <v xml:space="preserve"> </v>
      </c>
      <c r="AA174" s="109" t="str">
        <f>N.SEMISTER!CD174</f>
        <v xml:space="preserve"> </v>
      </c>
      <c r="AB174" s="114" t="str">
        <f t="shared" si="25"/>
        <v xml:space="preserve"> </v>
      </c>
      <c r="AC174" s="110" t="str">
        <f>UASBN!U173</f>
        <v xml:space="preserve"> </v>
      </c>
      <c r="AD174" s="110" t="str">
        <f>UASBN!V173</f>
        <v xml:space="preserve"> </v>
      </c>
      <c r="AE174" s="110" t="str">
        <f>UASBN!W173</f>
        <v xml:space="preserve"> </v>
      </c>
      <c r="AF174" s="110" t="str">
        <f>UASBN!X173</f>
        <v xml:space="preserve"> </v>
      </c>
      <c r="AG174" s="110" t="str">
        <f>UASBN!Y173</f>
        <v xml:space="preserve"> </v>
      </c>
      <c r="AH174" s="110" t="str">
        <f>UASBN!Z173</f>
        <v xml:space="preserve"> </v>
      </c>
      <c r="AI174" s="110" t="str">
        <f>UASBN!AA173</f>
        <v xml:space="preserve"> </v>
      </c>
      <c r="AJ174" s="110" t="str">
        <f>UASBN!AB173</f>
        <v xml:space="preserve"> </v>
      </c>
      <c r="AK174" s="110" t="str">
        <f>UASBN!AC173</f>
        <v xml:space="preserve"> </v>
      </c>
      <c r="AL174" s="110" t="str">
        <f>UASBN!AD173</f>
        <v xml:space="preserve"> </v>
      </c>
      <c r="AM174" s="110" t="str">
        <f>UASBN!AE173</f>
        <v xml:space="preserve"> </v>
      </c>
      <c r="AN174" s="110" t="str">
        <f>UASBN!AF173</f>
        <v xml:space="preserve"> </v>
      </c>
      <c r="AO174" s="110" t="str">
        <f>UASBN!AG173</f>
        <v xml:space="preserve"> </v>
      </c>
      <c r="AP174" s="111" t="str">
        <f t="shared" si="29"/>
        <v xml:space="preserve"> </v>
      </c>
      <c r="AQ174" s="115">
        <f t="shared" si="26"/>
        <v>34</v>
      </c>
      <c r="AR174" s="112">
        <f t="shared" si="27"/>
        <v>0</v>
      </c>
      <c r="AS174" s="115">
        <f t="shared" si="28"/>
        <v>34</v>
      </c>
      <c r="AT174" s="75"/>
      <c r="AU174" s="75"/>
    </row>
    <row r="175" spans="1:47" ht="15.75" customHeight="1" x14ac:dyDescent="0.25">
      <c r="A175" s="101">
        <f>BIODATA!A173</f>
        <v>168</v>
      </c>
      <c r="B175" s="102" t="str">
        <f>BIODATA!C173</f>
        <v>0005539341</v>
      </c>
      <c r="C175" s="103" t="str">
        <f>BIODATA!D173</f>
        <v>021011689</v>
      </c>
      <c r="D175" s="104" t="str">
        <f>BIODATA!E173</f>
        <v xml:space="preserve"> ANGGA IHZA RAMBE</v>
      </c>
      <c r="E175" s="105" t="str">
        <f>BIODATA!G173</f>
        <v>Administrasi Perkantoran</v>
      </c>
      <c r="F175" s="106">
        <f>'NILAI UN'!E175</f>
        <v>0</v>
      </c>
      <c r="G175" s="106">
        <f>'NILAI UN'!F175</f>
        <v>0</v>
      </c>
      <c r="H175" s="106">
        <f>'NILAI UN'!G175</f>
        <v>0</v>
      </c>
      <c r="I175" s="106">
        <f>'NILAI UN'!H175</f>
        <v>0</v>
      </c>
      <c r="J175" s="107">
        <f t="shared" si="20"/>
        <v>0</v>
      </c>
      <c r="K175" s="113" t="str">
        <f t="shared" si="21"/>
        <v>Kurang</v>
      </c>
      <c r="L175" s="113" t="str">
        <f t="shared" si="22"/>
        <v>Kurang</v>
      </c>
      <c r="M175" s="113" t="str">
        <f t="shared" si="23"/>
        <v>Kurang</v>
      </c>
      <c r="N175" s="113" t="str">
        <f t="shared" si="24"/>
        <v>Kurang</v>
      </c>
      <c r="O175" s="109" t="str">
        <f>N.SEMISTER!J175</f>
        <v xml:space="preserve"> </v>
      </c>
      <c r="P175" s="109" t="str">
        <f>N.SEMISTER!P175</f>
        <v xml:space="preserve"> </v>
      </c>
      <c r="Q175" s="109" t="str">
        <f>N.SEMISTER!V175</f>
        <v xml:space="preserve"> </v>
      </c>
      <c r="R175" s="109" t="str">
        <f>N.SEMISTER!AB175</f>
        <v xml:space="preserve"> </v>
      </c>
      <c r="S175" s="109" t="str">
        <f>N.SEMISTER!AH175</f>
        <v xml:space="preserve"> </v>
      </c>
      <c r="T175" s="109" t="str">
        <f>N.SEMISTER!AN175</f>
        <v xml:space="preserve"> </v>
      </c>
      <c r="U175" s="109" t="str">
        <f>N.SEMISTER!AT175</f>
        <v xml:space="preserve"> </v>
      </c>
      <c r="V175" s="109" t="str">
        <f>N.SEMISTER!AZ175</f>
        <v xml:space="preserve"> </v>
      </c>
      <c r="W175" s="109" t="str">
        <f>N.SEMISTER!BF175</f>
        <v xml:space="preserve"> </v>
      </c>
      <c r="X175" s="109" t="str">
        <f>N.SEMISTER!BL175</f>
        <v xml:space="preserve"> </v>
      </c>
      <c r="Y175" s="109" t="str">
        <f>N.SEMISTER!BR175</f>
        <v xml:space="preserve"> </v>
      </c>
      <c r="Z175" s="109" t="str">
        <f>N.SEMISTER!BX175</f>
        <v xml:space="preserve"> </v>
      </c>
      <c r="AA175" s="109" t="str">
        <f>N.SEMISTER!CD175</f>
        <v xml:space="preserve"> </v>
      </c>
      <c r="AB175" s="114" t="str">
        <f t="shared" si="25"/>
        <v xml:space="preserve"> </v>
      </c>
      <c r="AC175" s="110" t="str">
        <f>UASBN!U174</f>
        <v xml:space="preserve"> </v>
      </c>
      <c r="AD175" s="110" t="str">
        <f>UASBN!V174</f>
        <v xml:space="preserve"> </v>
      </c>
      <c r="AE175" s="110" t="str">
        <f>UASBN!W174</f>
        <v xml:space="preserve"> </v>
      </c>
      <c r="AF175" s="110" t="str">
        <f>UASBN!X174</f>
        <v xml:space="preserve"> </v>
      </c>
      <c r="AG175" s="110" t="str">
        <f>UASBN!Y174</f>
        <v xml:space="preserve"> </v>
      </c>
      <c r="AH175" s="110" t="str">
        <f>UASBN!Z174</f>
        <v xml:space="preserve"> </v>
      </c>
      <c r="AI175" s="110" t="str">
        <f>UASBN!AA174</f>
        <v xml:space="preserve"> </v>
      </c>
      <c r="AJ175" s="110" t="str">
        <f>UASBN!AB174</f>
        <v xml:space="preserve"> </v>
      </c>
      <c r="AK175" s="110" t="str">
        <f>UASBN!AC174</f>
        <v xml:space="preserve"> </v>
      </c>
      <c r="AL175" s="110" t="str">
        <f>UASBN!AD174</f>
        <v xml:space="preserve"> </v>
      </c>
      <c r="AM175" s="110" t="str">
        <f>UASBN!AE174</f>
        <v xml:space="preserve"> </v>
      </c>
      <c r="AN175" s="110" t="str">
        <f>UASBN!AF174</f>
        <v xml:space="preserve"> </v>
      </c>
      <c r="AO175" s="110" t="str">
        <f>UASBN!AG174</f>
        <v xml:space="preserve"> </v>
      </c>
      <c r="AP175" s="111" t="str">
        <f t="shared" si="29"/>
        <v xml:space="preserve"> </v>
      </c>
      <c r="AQ175" s="115">
        <f t="shared" si="26"/>
        <v>34</v>
      </c>
      <c r="AR175" s="112">
        <f t="shared" si="27"/>
        <v>0</v>
      </c>
      <c r="AS175" s="115">
        <f t="shared" si="28"/>
        <v>34</v>
      </c>
      <c r="AT175" s="75"/>
      <c r="AU175" s="75"/>
    </row>
    <row r="176" spans="1:47" ht="15.75" customHeight="1" x14ac:dyDescent="0.25">
      <c r="A176" s="101">
        <f>BIODATA!A174</f>
        <v>169</v>
      </c>
      <c r="B176" s="102" t="str">
        <f>BIODATA!C174</f>
        <v>9991603770</v>
      </c>
      <c r="C176" s="103" t="str">
        <f>BIODATA!D174</f>
        <v>021011698</v>
      </c>
      <c r="D176" s="104" t="str">
        <f>BIODATA!E174</f>
        <v xml:space="preserve"> ARIF ALFAUZAN DWI PUTRA</v>
      </c>
      <c r="E176" s="105" t="str">
        <f>BIODATA!G174</f>
        <v>Administrasi Perkantoran</v>
      </c>
      <c r="F176" s="106">
        <f>'NILAI UN'!E176</f>
        <v>0</v>
      </c>
      <c r="G176" s="106">
        <f>'NILAI UN'!F176</f>
        <v>0</v>
      </c>
      <c r="H176" s="106">
        <f>'NILAI UN'!G176</f>
        <v>0</v>
      </c>
      <c r="I176" s="106">
        <f>'NILAI UN'!H176</f>
        <v>0</v>
      </c>
      <c r="J176" s="107">
        <f t="shared" si="20"/>
        <v>0</v>
      </c>
      <c r="K176" s="113" t="str">
        <f t="shared" si="21"/>
        <v>Kurang</v>
      </c>
      <c r="L176" s="113" t="str">
        <f t="shared" si="22"/>
        <v>Kurang</v>
      </c>
      <c r="M176" s="113" t="str">
        <f t="shared" si="23"/>
        <v>Kurang</v>
      </c>
      <c r="N176" s="113" t="str">
        <f t="shared" si="24"/>
        <v>Kurang</v>
      </c>
      <c r="O176" s="109" t="str">
        <f>N.SEMISTER!J176</f>
        <v xml:space="preserve"> </v>
      </c>
      <c r="P176" s="109" t="str">
        <f>N.SEMISTER!P176</f>
        <v xml:space="preserve"> </v>
      </c>
      <c r="Q176" s="109" t="str">
        <f>N.SEMISTER!V176</f>
        <v xml:space="preserve"> </v>
      </c>
      <c r="R176" s="109" t="str">
        <f>N.SEMISTER!AB176</f>
        <v xml:space="preserve"> </v>
      </c>
      <c r="S176" s="109" t="str">
        <f>N.SEMISTER!AH176</f>
        <v xml:space="preserve"> </v>
      </c>
      <c r="T176" s="109" t="str">
        <f>N.SEMISTER!AN176</f>
        <v xml:space="preserve"> </v>
      </c>
      <c r="U176" s="109" t="str">
        <f>N.SEMISTER!AT176</f>
        <v xml:space="preserve"> </v>
      </c>
      <c r="V176" s="109" t="str">
        <f>N.SEMISTER!AZ176</f>
        <v xml:space="preserve"> </v>
      </c>
      <c r="W176" s="109" t="str">
        <f>N.SEMISTER!BF176</f>
        <v xml:space="preserve"> </v>
      </c>
      <c r="X176" s="109" t="str">
        <f>N.SEMISTER!BL176</f>
        <v xml:space="preserve"> </v>
      </c>
      <c r="Y176" s="109" t="str">
        <f>N.SEMISTER!BR176</f>
        <v xml:space="preserve"> </v>
      </c>
      <c r="Z176" s="109" t="str">
        <f>N.SEMISTER!BX176</f>
        <v xml:space="preserve"> </v>
      </c>
      <c r="AA176" s="109" t="str">
        <f>N.SEMISTER!CD176</f>
        <v xml:space="preserve"> </v>
      </c>
      <c r="AB176" s="114" t="str">
        <f t="shared" si="25"/>
        <v xml:space="preserve"> </v>
      </c>
      <c r="AC176" s="110" t="str">
        <f>UASBN!U175</f>
        <v xml:space="preserve"> </v>
      </c>
      <c r="AD176" s="110" t="str">
        <f>UASBN!V175</f>
        <v xml:space="preserve"> </v>
      </c>
      <c r="AE176" s="110" t="str">
        <f>UASBN!W175</f>
        <v xml:space="preserve"> </v>
      </c>
      <c r="AF176" s="110" t="str">
        <f>UASBN!X175</f>
        <v xml:space="preserve"> </v>
      </c>
      <c r="AG176" s="110" t="str">
        <f>UASBN!Y175</f>
        <v xml:space="preserve"> </v>
      </c>
      <c r="AH176" s="110" t="str">
        <f>UASBN!Z175</f>
        <v xml:space="preserve"> </v>
      </c>
      <c r="AI176" s="110" t="str">
        <f>UASBN!AA175</f>
        <v xml:space="preserve"> </v>
      </c>
      <c r="AJ176" s="110" t="str">
        <f>UASBN!AB175</f>
        <v xml:space="preserve"> </v>
      </c>
      <c r="AK176" s="110" t="str">
        <f>UASBN!AC175</f>
        <v xml:space="preserve"> </v>
      </c>
      <c r="AL176" s="110" t="str">
        <f>UASBN!AD175</f>
        <v xml:space="preserve"> </v>
      </c>
      <c r="AM176" s="110" t="str">
        <f>UASBN!AE175</f>
        <v xml:space="preserve"> </v>
      </c>
      <c r="AN176" s="110" t="str">
        <f>UASBN!AF175</f>
        <v xml:space="preserve"> </v>
      </c>
      <c r="AO176" s="110" t="str">
        <f>UASBN!AG175</f>
        <v xml:space="preserve"> </v>
      </c>
      <c r="AP176" s="111" t="str">
        <f t="shared" si="29"/>
        <v xml:space="preserve"> </v>
      </c>
      <c r="AQ176" s="115">
        <f t="shared" si="26"/>
        <v>34</v>
      </c>
      <c r="AR176" s="112">
        <f t="shared" si="27"/>
        <v>0</v>
      </c>
      <c r="AS176" s="115">
        <f t="shared" si="28"/>
        <v>34</v>
      </c>
      <c r="AT176" s="75"/>
      <c r="AU176" s="75"/>
    </row>
    <row r="177" spans="1:47" ht="15.75" customHeight="1" x14ac:dyDescent="0.25">
      <c r="A177" s="101">
        <f>BIODATA!A175</f>
        <v>170</v>
      </c>
      <c r="B177" s="102" t="str">
        <f>BIODATA!C175</f>
        <v>0006923605</v>
      </c>
      <c r="C177" s="103" t="str">
        <f>BIODATA!D175</f>
        <v>021011707</v>
      </c>
      <c r="D177" s="104" t="str">
        <f>BIODATA!E175</f>
        <v xml:space="preserve"> DELI SAPITRI</v>
      </c>
      <c r="E177" s="105" t="str">
        <f>BIODATA!G175</f>
        <v>Administrasi Perkantoran</v>
      </c>
      <c r="F177" s="106">
        <f>'NILAI UN'!E177</f>
        <v>0</v>
      </c>
      <c r="G177" s="106">
        <f>'NILAI UN'!F177</f>
        <v>0</v>
      </c>
      <c r="H177" s="106">
        <f>'NILAI UN'!G177</f>
        <v>0</v>
      </c>
      <c r="I177" s="106">
        <f>'NILAI UN'!H177</f>
        <v>0</v>
      </c>
      <c r="J177" s="107">
        <f t="shared" si="20"/>
        <v>0</v>
      </c>
      <c r="K177" s="113" t="str">
        <f t="shared" si="21"/>
        <v>Kurang</v>
      </c>
      <c r="L177" s="113" t="str">
        <f t="shared" si="22"/>
        <v>Kurang</v>
      </c>
      <c r="M177" s="113" t="str">
        <f t="shared" si="23"/>
        <v>Kurang</v>
      </c>
      <c r="N177" s="113" t="str">
        <f t="shared" si="24"/>
        <v>Kurang</v>
      </c>
      <c r="O177" s="109" t="str">
        <f>N.SEMISTER!J177</f>
        <v xml:space="preserve"> </v>
      </c>
      <c r="P177" s="109" t="str">
        <f>N.SEMISTER!P177</f>
        <v xml:space="preserve"> </v>
      </c>
      <c r="Q177" s="109" t="str">
        <f>N.SEMISTER!V177</f>
        <v xml:space="preserve"> </v>
      </c>
      <c r="R177" s="109" t="str">
        <f>N.SEMISTER!AB177</f>
        <v xml:space="preserve"> </v>
      </c>
      <c r="S177" s="109" t="str">
        <f>N.SEMISTER!AH177</f>
        <v xml:space="preserve"> </v>
      </c>
      <c r="T177" s="109" t="str">
        <f>N.SEMISTER!AN177</f>
        <v xml:space="preserve"> </v>
      </c>
      <c r="U177" s="109" t="str">
        <f>N.SEMISTER!AT177</f>
        <v xml:space="preserve"> </v>
      </c>
      <c r="V177" s="109" t="str">
        <f>N.SEMISTER!AZ177</f>
        <v xml:space="preserve"> </v>
      </c>
      <c r="W177" s="109" t="str">
        <f>N.SEMISTER!BF177</f>
        <v xml:space="preserve"> </v>
      </c>
      <c r="X177" s="109" t="str">
        <f>N.SEMISTER!BL177</f>
        <v xml:space="preserve"> </v>
      </c>
      <c r="Y177" s="109" t="str">
        <f>N.SEMISTER!BR177</f>
        <v xml:space="preserve"> </v>
      </c>
      <c r="Z177" s="109" t="str">
        <f>N.SEMISTER!BX177</f>
        <v xml:space="preserve"> </v>
      </c>
      <c r="AA177" s="109" t="str">
        <f>N.SEMISTER!CD177</f>
        <v xml:space="preserve"> </v>
      </c>
      <c r="AB177" s="114" t="str">
        <f t="shared" si="25"/>
        <v xml:space="preserve"> </v>
      </c>
      <c r="AC177" s="110" t="str">
        <f>UASBN!U176</f>
        <v xml:space="preserve"> </v>
      </c>
      <c r="AD177" s="110" t="str">
        <f>UASBN!V176</f>
        <v xml:space="preserve"> </v>
      </c>
      <c r="AE177" s="110" t="str">
        <f>UASBN!W176</f>
        <v xml:space="preserve"> </v>
      </c>
      <c r="AF177" s="110" t="str">
        <f>UASBN!X176</f>
        <v xml:space="preserve"> </v>
      </c>
      <c r="AG177" s="110" t="str">
        <f>UASBN!Y176</f>
        <v xml:space="preserve"> </v>
      </c>
      <c r="AH177" s="110" t="str">
        <f>UASBN!Z176</f>
        <v xml:space="preserve"> </v>
      </c>
      <c r="AI177" s="110" t="str">
        <f>UASBN!AA176</f>
        <v xml:space="preserve"> </v>
      </c>
      <c r="AJ177" s="110" t="str">
        <f>UASBN!AB176</f>
        <v xml:space="preserve"> </v>
      </c>
      <c r="AK177" s="110" t="str">
        <f>UASBN!AC176</f>
        <v xml:space="preserve"> </v>
      </c>
      <c r="AL177" s="110" t="str">
        <f>UASBN!AD176</f>
        <v xml:space="preserve"> </v>
      </c>
      <c r="AM177" s="110" t="str">
        <f>UASBN!AE176</f>
        <v xml:space="preserve"> </v>
      </c>
      <c r="AN177" s="110" t="str">
        <f>UASBN!AF176</f>
        <v xml:space="preserve"> </v>
      </c>
      <c r="AO177" s="110" t="str">
        <f>UASBN!AG176</f>
        <v xml:space="preserve"> </v>
      </c>
      <c r="AP177" s="111" t="str">
        <f t="shared" si="29"/>
        <v xml:space="preserve"> </v>
      </c>
      <c r="AQ177" s="115">
        <f t="shared" si="26"/>
        <v>34</v>
      </c>
      <c r="AR177" s="112">
        <f t="shared" si="27"/>
        <v>0</v>
      </c>
      <c r="AS177" s="115">
        <f t="shared" si="28"/>
        <v>34</v>
      </c>
      <c r="AT177" s="75"/>
      <c r="AU177" s="75"/>
    </row>
    <row r="178" spans="1:47" ht="15.75" customHeight="1" x14ac:dyDescent="0.25">
      <c r="A178" s="101">
        <f>BIODATA!A176</f>
        <v>171</v>
      </c>
      <c r="B178" s="102" t="str">
        <f>BIODATA!C176</f>
        <v>0008122801</v>
      </c>
      <c r="C178" s="103" t="str">
        <f>BIODATA!D176</f>
        <v>021011716</v>
      </c>
      <c r="D178" s="104" t="str">
        <f>BIODATA!E176</f>
        <v xml:space="preserve"> DEVI WINDA AFRILIANY</v>
      </c>
      <c r="E178" s="105" t="str">
        <f>BIODATA!G176</f>
        <v>Administrasi Perkantoran</v>
      </c>
      <c r="F178" s="106">
        <f>'NILAI UN'!E178</f>
        <v>0</v>
      </c>
      <c r="G178" s="106">
        <f>'NILAI UN'!F178</f>
        <v>0</v>
      </c>
      <c r="H178" s="106">
        <f>'NILAI UN'!G178</f>
        <v>0</v>
      </c>
      <c r="I178" s="106">
        <f>'NILAI UN'!H178</f>
        <v>0</v>
      </c>
      <c r="J178" s="107">
        <f t="shared" si="20"/>
        <v>0</v>
      </c>
      <c r="K178" s="113" t="str">
        <f t="shared" si="21"/>
        <v>Kurang</v>
      </c>
      <c r="L178" s="113" t="str">
        <f t="shared" si="22"/>
        <v>Kurang</v>
      </c>
      <c r="M178" s="113" t="str">
        <f t="shared" si="23"/>
        <v>Kurang</v>
      </c>
      <c r="N178" s="113" t="str">
        <f t="shared" si="24"/>
        <v>Kurang</v>
      </c>
      <c r="O178" s="109" t="str">
        <f>N.SEMISTER!J178</f>
        <v xml:space="preserve"> </v>
      </c>
      <c r="P178" s="109" t="str">
        <f>N.SEMISTER!P178</f>
        <v xml:space="preserve"> </v>
      </c>
      <c r="Q178" s="109" t="str">
        <f>N.SEMISTER!V178</f>
        <v xml:space="preserve"> </v>
      </c>
      <c r="R178" s="109" t="str">
        <f>N.SEMISTER!AB178</f>
        <v xml:space="preserve"> </v>
      </c>
      <c r="S178" s="109" t="str">
        <f>N.SEMISTER!AH178</f>
        <v xml:space="preserve"> </v>
      </c>
      <c r="T178" s="109" t="str">
        <f>N.SEMISTER!AN178</f>
        <v xml:space="preserve"> </v>
      </c>
      <c r="U178" s="109" t="str">
        <f>N.SEMISTER!AT178</f>
        <v xml:space="preserve"> </v>
      </c>
      <c r="V178" s="109" t="str">
        <f>N.SEMISTER!AZ178</f>
        <v xml:space="preserve"> </v>
      </c>
      <c r="W178" s="109" t="str">
        <f>N.SEMISTER!BF178</f>
        <v xml:space="preserve"> </v>
      </c>
      <c r="X178" s="109" t="str">
        <f>N.SEMISTER!BL178</f>
        <v xml:space="preserve"> </v>
      </c>
      <c r="Y178" s="109" t="str">
        <f>N.SEMISTER!BR178</f>
        <v xml:space="preserve"> </v>
      </c>
      <c r="Z178" s="109" t="str">
        <f>N.SEMISTER!BX178</f>
        <v xml:space="preserve"> </v>
      </c>
      <c r="AA178" s="109" t="str">
        <f>N.SEMISTER!CD178</f>
        <v xml:space="preserve"> </v>
      </c>
      <c r="AB178" s="114" t="str">
        <f t="shared" si="25"/>
        <v xml:space="preserve"> </v>
      </c>
      <c r="AC178" s="110" t="str">
        <f>UASBN!U177</f>
        <v xml:space="preserve"> </v>
      </c>
      <c r="AD178" s="110" t="str">
        <f>UASBN!V177</f>
        <v xml:space="preserve"> </v>
      </c>
      <c r="AE178" s="110" t="str">
        <f>UASBN!W177</f>
        <v xml:space="preserve"> </v>
      </c>
      <c r="AF178" s="110" t="str">
        <f>UASBN!X177</f>
        <v xml:space="preserve"> </v>
      </c>
      <c r="AG178" s="110" t="str">
        <f>UASBN!Y177</f>
        <v xml:space="preserve"> </v>
      </c>
      <c r="AH178" s="110" t="str">
        <f>UASBN!Z177</f>
        <v xml:space="preserve"> </v>
      </c>
      <c r="AI178" s="110" t="str">
        <f>UASBN!AA177</f>
        <v xml:space="preserve"> </v>
      </c>
      <c r="AJ178" s="110" t="str">
        <f>UASBN!AB177</f>
        <v xml:space="preserve"> </v>
      </c>
      <c r="AK178" s="110" t="str">
        <f>UASBN!AC177</f>
        <v xml:space="preserve"> </v>
      </c>
      <c r="AL178" s="110" t="str">
        <f>UASBN!AD177</f>
        <v xml:space="preserve"> </v>
      </c>
      <c r="AM178" s="110" t="str">
        <f>UASBN!AE177</f>
        <v xml:space="preserve"> </v>
      </c>
      <c r="AN178" s="110" t="str">
        <f>UASBN!AF177</f>
        <v xml:space="preserve"> </v>
      </c>
      <c r="AO178" s="110" t="str">
        <f>UASBN!AG177</f>
        <v xml:space="preserve"> </v>
      </c>
      <c r="AP178" s="111" t="str">
        <f t="shared" si="29"/>
        <v xml:space="preserve"> </v>
      </c>
      <c r="AQ178" s="115">
        <f t="shared" si="26"/>
        <v>34</v>
      </c>
      <c r="AR178" s="112">
        <f t="shared" si="27"/>
        <v>0</v>
      </c>
      <c r="AS178" s="115">
        <f t="shared" si="28"/>
        <v>34</v>
      </c>
      <c r="AT178" s="75"/>
      <c r="AU178" s="75"/>
    </row>
    <row r="179" spans="1:47" ht="15.75" customHeight="1" x14ac:dyDescent="0.25">
      <c r="A179" s="101">
        <f>BIODATA!A177</f>
        <v>172</v>
      </c>
      <c r="B179" s="102" t="str">
        <f>BIODATA!C177</f>
        <v>9996132497</v>
      </c>
      <c r="C179" s="103" t="str">
        <f>BIODATA!D177</f>
        <v>021011725</v>
      </c>
      <c r="D179" s="104" t="str">
        <f>BIODATA!E177</f>
        <v xml:space="preserve"> DINA PUSPITA</v>
      </c>
      <c r="E179" s="105" t="str">
        <f>BIODATA!G177</f>
        <v>Administrasi Perkantoran</v>
      </c>
      <c r="F179" s="106">
        <f>'NILAI UN'!E179</f>
        <v>0</v>
      </c>
      <c r="G179" s="106">
        <f>'NILAI UN'!F179</f>
        <v>0</v>
      </c>
      <c r="H179" s="106">
        <f>'NILAI UN'!G179</f>
        <v>0</v>
      </c>
      <c r="I179" s="106">
        <f>'NILAI UN'!H179</f>
        <v>0</v>
      </c>
      <c r="J179" s="107">
        <f t="shared" si="20"/>
        <v>0</v>
      </c>
      <c r="K179" s="113" t="str">
        <f t="shared" si="21"/>
        <v>Kurang</v>
      </c>
      <c r="L179" s="113" t="str">
        <f t="shared" si="22"/>
        <v>Kurang</v>
      </c>
      <c r="M179" s="113" t="str">
        <f t="shared" si="23"/>
        <v>Kurang</v>
      </c>
      <c r="N179" s="113" t="str">
        <f t="shared" si="24"/>
        <v>Kurang</v>
      </c>
      <c r="O179" s="109" t="str">
        <f>N.SEMISTER!J179</f>
        <v xml:space="preserve"> </v>
      </c>
      <c r="P179" s="109" t="str">
        <f>N.SEMISTER!P179</f>
        <v xml:space="preserve"> </v>
      </c>
      <c r="Q179" s="109" t="str">
        <f>N.SEMISTER!V179</f>
        <v xml:space="preserve"> </v>
      </c>
      <c r="R179" s="109" t="str">
        <f>N.SEMISTER!AB179</f>
        <v xml:space="preserve"> </v>
      </c>
      <c r="S179" s="109" t="str">
        <f>N.SEMISTER!AH179</f>
        <v xml:space="preserve"> </v>
      </c>
      <c r="T179" s="109" t="str">
        <f>N.SEMISTER!AN179</f>
        <v xml:space="preserve"> </v>
      </c>
      <c r="U179" s="109" t="str">
        <f>N.SEMISTER!AT179</f>
        <v xml:space="preserve"> </v>
      </c>
      <c r="V179" s="109" t="str">
        <f>N.SEMISTER!AZ179</f>
        <v xml:space="preserve"> </v>
      </c>
      <c r="W179" s="109" t="str">
        <f>N.SEMISTER!BF179</f>
        <v xml:space="preserve"> </v>
      </c>
      <c r="X179" s="109" t="str">
        <f>N.SEMISTER!BL179</f>
        <v xml:space="preserve"> </v>
      </c>
      <c r="Y179" s="109" t="str">
        <f>N.SEMISTER!BR179</f>
        <v xml:space="preserve"> </v>
      </c>
      <c r="Z179" s="109" t="str">
        <f>N.SEMISTER!BX179</f>
        <v xml:space="preserve"> </v>
      </c>
      <c r="AA179" s="109" t="str">
        <f>N.SEMISTER!CD179</f>
        <v xml:space="preserve"> </v>
      </c>
      <c r="AB179" s="114" t="str">
        <f t="shared" si="25"/>
        <v xml:space="preserve"> </v>
      </c>
      <c r="AC179" s="110" t="str">
        <f>UASBN!U178</f>
        <v xml:space="preserve"> </v>
      </c>
      <c r="AD179" s="110" t="str">
        <f>UASBN!V178</f>
        <v xml:space="preserve"> </v>
      </c>
      <c r="AE179" s="110" t="str">
        <f>UASBN!W178</f>
        <v xml:space="preserve"> </v>
      </c>
      <c r="AF179" s="110" t="str">
        <f>UASBN!X178</f>
        <v xml:space="preserve"> </v>
      </c>
      <c r="AG179" s="110" t="str">
        <f>UASBN!Y178</f>
        <v xml:space="preserve"> </v>
      </c>
      <c r="AH179" s="110" t="str">
        <f>UASBN!Z178</f>
        <v xml:space="preserve"> </v>
      </c>
      <c r="AI179" s="110" t="str">
        <f>UASBN!AA178</f>
        <v xml:space="preserve"> </v>
      </c>
      <c r="AJ179" s="110" t="str">
        <f>UASBN!AB178</f>
        <v xml:space="preserve"> </v>
      </c>
      <c r="AK179" s="110" t="str">
        <f>UASBN!AC178</f>
        <v xml:space="preserve"> </v>
      </c>
      <c r="AL179" s="110" t="str">
        <f>UASBN!AD178</f>
        <v xml:space="preserve"> </v>
      </c>
      <c r="AM179" s="110" t="str">
        <f>UASBN!AE178</f>
        <v xml:space="preserve"> </v>
      </c>
      <c r="AN179" s="110" t="str">
        <f>UASBN!AF178</f>
        <v xml:space="preserve"> </v>
      </c>
      <c r="AO179" s="110" t="str">
        <f>UASBN!AG178</f>
        <v xml:space="preserve"> </v>
      </c>
      <c r="AP179" s="111" t="str">
        <f t="shared" si="29"/>
        <v xml:space="preserve"> </v>
      </c>
      <c r="AQ179" s="115">
        <f t="shared" si="26"/>
        <v>34</v>
      </c>
      <c r="AR179" s="112">
        <f t="shared" si="27"/>
        <v>0</v>
      </c>
      <c r="AS179" s="115">
        <f t="shared" si="28"/>
        <v>34</v>
      </c>
      <c r="AT179" s="75"/>
      <c r="AU179" s="75"/>
    </row>
    <row r="180" spans="1:47" ht="15.75" customHeight="1" x14ac:dyDescent="0.25">
      <c r="A180" s="101">
        <f>BIODATA!A178</f>
        <v>173</v>
      </c>
      <c r="B180" s="102" t="str">
        <f>BIODATA!C178</f>
        <v>0009964407</v>
      </c>
      <c r="C180" s="103" t="str">
        <f>BIODATA!D178</f>
        <v>021011734</v>
      </c>
      <c r="D180" s="104" t="str">
        <f>BIODATA!E178</f>
        <v xml:space="preserve"> DITA MELLISA</v>
      </c>
      <c r="E180" s="105" t="str">
        <f>BIODATA!G178</f>
        <v>Administrasi Perkantoran</v>
      </c>
      <c r="F180" s="106">
        <f>'NILAI UN'!E180</f>
        <v>0</v>
      </c>
      <c r="G180" s="106">
        <f>'NILAI UN'!F180</f>
        <v>0</v>
      </c>
      <c r="H180" s="106">
        <f>'NILAI UN'!G180</f>
        <v>0</v>
      </c>
      <c r="I180" s="106">
        <f>'NILAI UN'!H180</f>
        <v>0</v>
      </c>
      <c r="J180" s="107">
        <f t="shared" si="20"/>
        <v>0</v>
      </c>
      <c r="K180" s="113" t="str">
        <f t="shared" si="21"/>
        <v>Kurang</v>
      </c>
      <c r="L180" s="113" t="str">
        <f t="shared" si="22"/>
        <v>Kurang</v>
      </c>
      <c r="M180" s="113" t="str">
        <f t="shared" si="23"/>
        <v>Kurang</v>
      </c>
      <c r="N180" s="113" t="str">
        <f t="shared" si="24"/>
        <v>Kurang</v>
      </c>
      <c r="O180" s="109" t="str">
        <f>N.SEMISTER!J180</f>
        <v xml:space="preserve"> </v>
      </c>
      <c r="P180" s="109" t="str">
        <f>N.SEMISTER!P180</f>
        <v xml:space="preserve"> </v>
      </c>
      <c r="Q180" s="109" t="str">
        <f>N.SEMISTER!V180</f>
        <v xml:space="preserve"> </v>
      </c>
      <c r="R180" s="109" t="str">
        <f>N.SEMISTER!AB180</f>
        <v xml:space="preserve"> </v>
      </c>
      <c r="S180" s="109" t="str">
        <f>N.SEMISTER!AH180</f>
        <v xml:space="preserve"> </v>
      </c>
      <c r="T180" s="109" t="str">
        <f>N.SEMISTER!AN180</f>
        <v xml:space="preserve"> </v>
      </c>
      <c r="U180" s="109" t="str">
        <f>N.SEMISTER!AT180</f>
        <v xml:space="preserve"> </v>
      </c>
      <c r="V180" s="109" t="str">
        <f>N.SEMISTER!AZ180</f>
        <v xml:space="preserve"> </v>
      </c>
      <c r="W180" s="109" t="str">
        <f>N.SEMISTER!BF180</f>
        <v xml:space="preserve"> </v>
      </c>
      <c r="X180" s="109" t="str">
        <f>N.SEMISTER!BL180</f>
        <v xml:space="preserve"> </v>
      </c>
      <c r="Y180" s="109" t="str">
        <f>N.SEMISTER!BR180</f>
        <v xml:space="preserve"> </v>
      </c>
      <c r="Z180" s="109" t="str">
        <f>N.SEMISTER!BX180</f>
        <v xml:space="preserve"> </v>
      </c>
      <c r="AA180" s="109" t="str">
        <f>N.SEMISTER!CD180</f>
        <v xml:space="preserve"> </v>
      </c>
      <c r="AB180" s="114" t="str">
        <f t="shared" si="25"/>
        <v xml:space="preserve"> </v>
      </c>
      <c r="AC180" s="110" t="str">
        <f>UASBN!U179</f>
        <v xml:space="preserve"> </v>
      </c>
      <c r="AD180" s="110" t="str">
        <f>UASBN!V179</f>
        <v xml:space="preserve"> </v>
      </c>
      <c r="AE180" s="110" t="str">
        <f>UASBN!W179</f>
        <v xml:space="preserve"> </v>
      </c>
      <c r="AF180" s="110" t="str">
        <f>UASBN!X179</f>
        <v xml:space="preserve"> </v>
      </c>
      <c r="AG180" s="110" t="str">
        <f>UASBN!Y179</f>
        <v xml:space="preserve"> </v>
      </c>
      <c r="AH180" s="110" t="str">
        <f>UASBN!Z179</f>
        <v xml:space="preserve"> </v>
      </c>
      <c r="AI180" s="110" t="str">
        <f>UASBN!AA179</f>
        <v xml:space="preserve"> </v>
      </c>
      <c r="AJ180" s="110" t="str">
        <f>UASBN!AB179</f>
        <v xml:space="preserve"> </v>
      </c>
      <c r="AK180" s="110" t="str">
        <f>UASBN!AC179</f>
        <v xml:space="preserve"> </v>
      </c>
      <c r="AL180" s="110" t="str">
        <f>UASBN!AD179</f>
        <v xml:space="preserve"> </v>
      </c>
      <c r="AM180" s="110" t="str">
        <f>UASBN!AE179</f>
        <v xml:space="preserve"> </v>
      </c>
      <c r="AN180" s="110" t="str">
        <f>UASBN!AF179</f>
        <v xml:space="preserve"> </v>
      </c>
      <c r="AO180" s="110" t="str">
        <f>UASBN!AG179</f>
        <v xml:space="preserve"> </v>
      </c>
      <c r="AP180" s="111" t="str">
        <f t="shared" si="29"/>
        <v xml:space="preserve"> </v>
      </c>
      <c r="AQ180" s="115">
        <f t="shared" si="26"/>
        <v>34</v>
      </c>
      <c r="AR180" s="112">
        <f t="shared" si="27"/>
        <v>0</v>
      </c>
      <c r="AS180" s="115">
        <f t="shared" si="28"/>
        <v>34</v>
      </c>
      <c r="AT180" s="75"/>
      <c r="AU180" s="75"/>
    </row>
    <row r="181" spans="1:47" ht="15.75" customHeight="1" x14ac:dyDescent="0.25">
      <c r="A181" s="101">
        <f>BIODATA!A179</f>
        <v>174</v>
      </c>
      <c r="B181" s="102" t="str">
        <f>BIODATA!C179</f>
        <v>0005235760</v>
      </c>
      <c r="C181" s="103" t="str">
        <f>BIODATA!D179</f>
        <v>021011743</v>
      </c>
      <c r="D181" s="104" t="str">
        <f>BIODATA!E179</f>
        <v xml:space="preserve"> ENJAH FAMILYA MAYANG SARI</v>
      </c>
      <c r="E181" s="105" t="str">
        <f>BIODATA!G179</f>
        <v>Administrasi Perkantoran</v>
      </c>
      <c r="F181" s="106">
        <f>'NILAI UN'!E181</f>
        <v>0</v>
      </c>
      <c r="G181" s="106">
        <f>'NILAI UN'!F181</f>
        <v>0</v>
      </c>
      <c r="H181" s="106">
        <f>'NILAI UN'!G181</f>
        <v>0</v>
      </c>
      <c r="I181" s="106">
        <f>'NILAI UN'!H181</f>
        <v>0</v>
      </c>
      <c r="J181" s="107">
        <f t="shared" si="20"/>
        <v>0</v>
      </c>
      <c r="K181" s="113" t="str">
        <f t="shared" si="21"/>
        <v>Kurang</v>
      </c>
      <c r="L181" s="113" t="str">
        <f t="shared" si="22"/>
        <v>Kurang</v>
      </c>
      <c r="M181" s="113" t="str">
        <f t="shared" si="23"/>
        <v>Kurang</v>
      </c>
      <c r="N181" s="113" t="str">
        <f t="shared" si="24"/>
        <v>Kurang</v>
      </c>
      <c r="O181" s="109" t="str">
        <f>N.SEMISTER!J181</f>
        <v xml:space="preserve"> </v>
      </c>
      <c r="P181" s="109" t="str">
        <f>N.SEMISTER!P181</f>
        <v xml:space="preserve"> </v>
      </c>
      <c r="Q181" s="109" t="str">
        <f>N.SEMISTER!V181</f>
        <v xml:space="preserve"> </v>
      </c>
      <c r="R181" s="109" t="str">
        <f>N.SEMISTER!AB181</f>
        <v xml:space="preserve"> </v>
      </c>
      <c r="S181" s="109" t="str">
        <f>N.SEMISTER!AH181</f>
        <v xml:space="preserve"> </v>
      </c>
      <c r="T181" s="109" t="str">
        <f>N.SEMISTER!AN181</f>
        <v xml:space="preserve"> </v>
      </c>
      <c r="U181" s="109" t="str">
        <f>N.SEMISTER!AT181</f>
        <v xml:space="preserve"> </v>
      </c>
      <c r="V181" s="109" t="str">
        <f>N.SEMISTER!AZ181</f>
        <v xml:space="preserve"> </v>
      </c>
      <c r="W181" s="109" t="str">
        <f>N.SEMISTER!BF181</f>
        <v xml:space="preserve"> </v>
      </c>
      <c r="X181" s="109" t="str">
        <f>N.SEMISTER!BL181</f>
        <v xml:space="preserve"> </v>
      </c>
      <c r="Y181" s="109" t="str">
        <f>N.SEMISTER!BR181</f>
        <v xml:space="preserve"> </v>
      </c>
      <c r="Z181" s="109" t="str">
        <f>N.SEMISTER!BX181</f>
        <v xml:space="preserve"> </v>
      </c>
      <c r="AA181" s="109" t="str">
        <f>N.SEMISTER!CD181</f>
        <v xml:space="preserve"> </v>
      </c>
      <c r="AB181" s="114" t="str">
        <f t="shared" si="25"/>
        <v xml:space="preserve"> </v>
      </c>
      <c r="AC181" s="110" t="str">
        <f>UASBN!U180</f>
        <v xml:space="preserve"> </v>
      </c>
      <c r="AD181" s="110" t="str">
        <f>UASBN!V180</f>
        <v xml:space="preserve"> </v>
      </c>
      <c r="AE181" s="110" t="str">
        <f>UASBN!W180</f>
        <v xml:space="preserve"> </v>
      </c>
      <c r="AF181" s="110" t="str">
        <f>UASBN!X180</f>
        <v xml:space="preserve"> </v>
      </c>
      <c r="AG181" s="110" t="str">
        <f>UASBN!Y180</f>
        <v xml:space="preserve"> </v>
      </c>
      <c r="AH181" s="110" t="str">
        <f>UASBN!Z180</f>
        <v xml:space="preserve"> </v>
      </c>
      <c r="AI181" s="110" t="str">
        <f>UASBN!AA180</f>
        <v xml:space="preserve"> </v>
      </c>
      <c r="AJ181" s="110" t="str">
        <f>UASBN!AB180</f>
        <v xml:space="preserve"> </v>
      </c>
      <c r="AK181" s="110" t="str">
        <f>UASBN!AC180</f>
        <v xml:space="preserve"> </v>
      </c>
      <c r="AL181" s="110" t="str">
        <f>UASBN!AD180</f>
        <v xml:space="preserve"> </v>
      </c>
      <c r="AM181" s="110" t="str">
        <f>UASBN!AE180</f>
        <v xml:space="preserve"> </v>
      </c>
      <c r="AN181" s="110" t="str">
        <f>UASBN!AF180</f>
        <v xml:space="preserve"> </v>
      </c>
      <c r="AO181" s="110" t="str">
        <f>UASBN!AG180</f>
        <v xml:space="preserve"> </v>
      </c>
      <c r="AP181" s="111" t="str">
        <f t="shared" si="29"/>
        <v xml:space="preserve"> </v>
      </c>
      <c r="AQ181" s="115">
        <f t="shared" si="26"/>
        <v>34</v>
      </c>
      <c r="AR181" s="112">
        <f t="shared" si="27"/>
        <v>0</v>
      </c>
      <c r="AS181" s="115">
        <f t="shared" si="28"/>
        <v>34</v>
      </c>
      <c r="AT181" s="75"/>
      <c r="AU181" s="75"/>
    </row>
    <row r="182" spans="1:47" ht="15.75" customHeight="1" x14ac:dyDescent="0.25">
      <c r="A182" s="101">
        <f>BIODATA!A180</f>
        <v>175</v>
      </c>
      <c r="B182" s="102" t="str">
        <f>BIODATA!C180</f>
        <v>9980589545</v>
      </c>
      <c r="C182" s="103" t="str">
        <f>BIODATA!D180</f>
        <v>021011752</v>
      </c>
      <c r="D182" s="104" t="str">
        <f>BIODATA!E180</f>
        <v xml:space="preserve"> FEBRIYANTO</v>
      </c>
      <c r="E182" s="105" t="str">
        <f>BIODATA!G180</f>
        <v>Administrasi Perkantoran</v>
      </c>
      <c r="F182" s="106">
        <f>'NILAI UN'!E182</f>
        <v>0</v>
      </c>
      <c r="G182" s="106">
        <f>'NILAI UN'!F182</f>
        <v>0</v>
      </c>
      <c r="H182" s="106">
        <f>'NILAI UN'!G182</f>
        <v>0</v>
      </c>
      <c r="I182" s="106">
        <f>'NILAI UN'!H182</f>
        <v>0</v>
      </c>
      <c r="J182" s="107">
        <f t="shared" si="20"/>
        <v>0</v>
      </c>
      <c r="K182" s="113" t="str">
        <f t="shared" si="21"/>
        <v>Kurang</v>
      </c>
      <c r="L182" s="113" t="str">
        <f t="shared" si="22"/>
        <v>Kurang</v>
      </c>
      <c r="M182" s="113" t="str">
        <f t="shared" si="23"/>
        <v>Kurang</v>
      </c>
      <c r="N182" s="113" t="str">
        <f t="shared" si="24"/>
        <v>Kurang</v>
      </c>
      <c r="O182" s="109" t="str">
        <f>N.SEMISTER!J182</f>
        <v xml:space="preserve"> </v>
      </c>
      <c r="P182" s="109" t="str">
        <f>N.SEMISTER!P182</f>
        <v xml:space="preserve"> </v>
      </c>
      <c r="Q182" s="109" t="str">
        <f>N.SEMISTER!V182</f>
        <v xml:space="preserve"> </v>
      </c>
      <c r="R182" s="109" t="str">
        <f>N.SEMISTER!AB182</f>
        <v xml:space="preserve"> </v>
      </c>
      <c r="S182" s="109" t="str">
        <f>N.SEMISTER!AH182</f>
        <v xml:space="preserve"> </v>
      </c>
      <c r="T182" s="109" t="str">
        <f>N.SEMISTER!AN182</f>
        <v xml:space="preserve"> </v>
      </c>
      <c r="U182" s="109" t="str">
        <f>N.SEMISTER!AT182</f>
        <v xml:space="preserve"> </v>
      </c>
      <c r="V182" s="109" t="str">
        <f>N.SEMISTER!AZ182</f>
        <v xml:space="preserve"> </v>
      </c>
      <c r="W182" s="109" t="str">
        <f>N.SEMISTER!BF182</f>
        <v xml:space="preserve"> </v>
      </c>
      <c r="X182" s="109" t="str">
        <f>N.SEMISTER!BL182</f>
        <v xml:space="preserve"> </v>
      </c>
      <c r="Y182" s="109" t="str">
        <f>N.SEMISTER!BR182</f>
        <v xml:space="preserve"> </v>
      </c>
      <c r="Z182" s="109" t="str">
        <f>N.SEMISTER!BX182</f>
        <v xml:space="preserve"> </v>
      </c>
      <c r="AA182" s="109" t="str">
        <f>N.SEMISTER!CD182</f>
        <v xml:space="preserve"> </v>
      </c>
      <c r="AB182" s="114" t="str">
        <f t="shared" si="25"/>
        <v xml:space="preserve"> </v>
      </c>
      <c r="AC182" s="110" t="str">
        <f>UASBN!U181</f>
        <v xml:space="preserve"> </v>
      </c>
      <c r="AD182" s="110" t="str">
        <f>UASBN!V181</f>
        <v xml:space="preserve"> </v>
      </c>
      <c r="AE182" s="110" t="str">
        <f>UASBN!W181</f>
        <v xml:space="preserve"> </v>
      </c>
      <c r="AF182" s="110" t="str">
        <f>UASBN!X181</f>
        <v xml:space="preserve"> </v>
      </c>
      <c r="AG182" s="110" t="str">
        <f>UASBN!Y181</f>
        <v xml:space="preserve"> </v>
      </c>
      <c r="AH182" s="110" t="str">
        <f>UASBN!Z181</f>
        <v xml:space="preserve"> </v>
      </c>
      <c r="AI182" s="110" t="str">
        <f>UASBN!AA181</f>
        <v xml:space="preserve"> </v>
      </c>
      <c r="AJ182" s="110" t="str">
        <f>UASBN!AB181</f>
        <v xml:space="preserve"> </v>
      </c>
      <c r="AK182" s="110" t="str">
        <f>UASBN!AC181</f>
        <v xml:space="preserve"> </v>
      </c>
      <c r="AL182" s="110" t="str">
        <f>UASBN!AD181</f>
        <v xml:space="preserve"> </v>
      </c>
      <c r="AM182" s="110" t="str">
        <f>UASBN!AE181</f>
        <v xml:space="preserve"> </v>
      </c>
      <c r="AN182" s="110" t="str">
        <f>UASBN!AF181</f>
        <v xml:space="preserve"> </v>
      </c>
      <c r="AO182" s="110" t="str">
        <f>UASBN!AG181</f>
        <v xml:space="preserve"> </v>
      </c>
      <c r="AP182" s="111" t="str">
        <f t="shared" si="29"/>
        <v xml:space="preserve"> </v>
      </c>
      <c r="AQ182" s="115">
        <f t="shared" si="26"/>
        <v>34</v>
      </c>
      <c r="AR182" s="112">
        <f t="shared" si="27"/>
        <v>0</v>
      </c>
      <c r="AS182" s="115">
        <f t="shared" si="28"/>
        <v>34</v>
      </c>
      <c r="AT182" s="75"/>
      <c r="AU182" s="75"/>
    </row>
    <row r="183" spans="1:47" ht="15.75" customHeight="1" x14ac:dyDescent="0.25">
      <c r="A183" s="101">
        <f>BIODATA!A181</f>
        <v>176</v>
      </c>
      <c r="B183" s="102" t="str">
        <f>BIODATA!C181</f>
        <v>9997771248</v>
      </c>
      <c r="C183" s="103" t="str">
        <f>BIODATA!D181</f>
        <v>021011769</v>
      </c>
      <c r="D183" s="104" t="str">
        <f>BIODATA!E181</f>
        <v xml:space="preserve"> ISABELA</v>
      </c>
      <c r="E183" s="105" t="str">
        <f>BIODATA!G181</f>
        <v>Administrasi Perkantoran</v>
      </c>
      <c r="F183" s="106">
        <f>'NILAI UN'!E183</f>
        <v>0</v>
      </c>
      <c r="G183" s="106">
        <f>'NILAI UN'!F183</f>
        <v>0</v>
      </c>
      <c r="H183" s="106">
        <f>'NILAI UN'!G183</f>
        <v>0</v>
      </c>
      <c r="I183" s="106">
        <f>'NILAI UN'!H183</f>
        <v>0</v>
      </c>
      <c r="J183" s="107">
        <f t="shared" si="20"/>
        <v>0</v>
      </c>
      <c r="K183" s="113" t="str">
        <f t="shared" si="21"/>
        <v>Kurang</v>
      </c>
      <c r="L183" s="113" t="str">
        <f t="shared" si="22"/>
        <v>Kurang</v>
      </c>
      <c r="M183" s="113" t="str">
        <f t="shared" si="23"/>
        <v>Kurang</v>
      </c>
      <c r="N183" s="113" t="str">
        <f t="shared" si="24"/>
        <v>Kurang</v>
      </c>
      <c r="O183" s="109" t="str">
        <f>N.SEMISTER!J183</f>
        <v xml:space="preserve"> </v>
      </c>
      <c r="P183" s="109" t="str">
        <f>N.SEMISTER!P183</f>
        <v xml:space="preserve"> </v>
      </c>
      <c r="Q183" s="109" t="str">
        <f>N.SEMISTER!V183</f>
        <v xml:space="preserve"> </v>
      </c>
      <c r="R183" s="109" t="str">
        <f>N.SEMISTER!AB183</f>
        <v xml:space="preserve"> </v>
      </c>
      <c r="S183" s="109" t="str">
        <f>N.SEMISTER!AH183</f>
        <v xml:space="preserve"> </v>
      </c>
      <c r="T183" s="109" t="str">
        <f>N.SEMISTER!AN183</f>
        <v xml:space="preserve"> </v>
      </c>
      <c r="U183" s="109" t="str">
        <f>N.SEMISTER!AT183</f>
        <v xml:space="preserve"> </v>
      </c>
      <c r="V183" s="109" t="str">
        <f>N.SEMISTER!AZ183</f>
        <v xml:space="preserve"> </v>
      </c>
      <c r="W183" s="109" t="str">
        <f>N.SEMISTER!BF183</f>
        <v xml:space="preserve"> </v>
      </c>
      <c r="X183" s="109" t="str">
        <f>N.SEMISTER!BL183</f>
        <v xml:space="preserve"> </v>
      </c>
      <c r="Y183" s="109" t="str">
        <f>N.SEMISTER!BR183</f>
        <v xml:space="preserve"> </v>
      </c>
      <c r="Z183" s="109" t="str">
        <f>N.SEMISTER!BX183</f>
        <v xml:space="preserve"> </v>
      </c>
      <c r="AA183" s="109" t="str">
        <f>N.SEMISTER!CD183</f>
        <v xml:space="preserve"> </v>
      </c>
      <c r="AB183" s="114" t="str">
        <f t="shared" si="25"/>
        <v xml:space="preserve"> </v>
      </c>
      <c r="AC183" s="110" t="str">
        <f>UASBN!U182</f>
        <v xml:space="preserve"> </v>
      </c>
      <c r="AD183" s="110" t="str">
        <f>UASBN!V182</f>
        <v xml:space="preserve"> </v>
      </c>
      <c r="AE183" s="110" t="str">
        <f>UASBN!W182</f>
        <v xml:space="preserve"> </v>
      </c>
      <c r="AF183" s="110" t="str">
        <f>UASBN!X182</f>
        <v xml:space="preserve"> </v>
      </c>
      <c r="AG183" s="110" t="str">
        <f>UASBN!Y182</f>
        <v xml:space="preserve"> </v>
      </c>
      <c r="AH183" s="110" t="str">
        <f>UASBN!Z182</f>
        <v xml:space="preserve"> </v>
      </c>
      <c r="AI183" s="110" t="str">
        <f>UASBN!AA182</f>
        <v xml:space="preserve"> </v>
      </c>
      <c r="AJ183" s="110" t="str">
        <f>UASBN!AB182</f>
        <v xml:space="preserve"> </v>
      </c>
      <c r="AK183" s="110" t="str">
        <f>UASBN!AC182</f>
        <v xml:space="preserve"> </v>
      </c>
      <c r="AL183" s="110" t="str">
        <f>UASBN!AD182</f>
        <v xml:space="preserve"> </v>
      </c>
      <c r="AM183" s="110" t="str">
        <f>UASBN!AE182</f>
        <v xml:space="preserve"> </v>
      </c>
      <c r="AN183" s="110" t="str">
        <f>UASBN!AF182</f>
        <v xml:space="preserve"> </v>
      </c>
      <c r="AO183" s="110" t="str">
        <f>UASBN!AG182</f>
        <v xml:space="preserve"> </v>
      </c>
      <c r="AP183" s="111" t="str">
        <f t="shared" si="29"/>
        <v xml:space="preserve"> </v>
      </c>
      <c r="AQ183" s="115">
        <f t="shared" si="26"/>
        <v>34</v>
      </c>
      <c r="AR183" s="112">
        <f t="shared" si="27"/>
        <v>0</v>
      </c>
      <c r="AS183" s="115">
        <f t="shared" si="28"/>
        <v>34</v>
      </c>
      <c r="AT183" s="75"/>
      <c r="AU183" s="75"/>
    </row>
    <row r="184" spans="1:47" ht="15.75" customHeight="1" x14ac:dyDescent="0.25">
      <c r="A184" s="101">
        <f>BIODATA!A182</f>
        <v>177</v>
      </c>
      <c r="B184" s="102" t="str">
        <f>BIODATA!C182</f>
        <v>0006307587</v>
      </c>
      <c r="C184" s="103" t="str">
        <f>BIODATA!D182</f>
        <v>021011778</v>
      </c>
      <c r="D184" s="104" t="str">
        <f>BIODATA!E182</f>
        <v xml:space="preserve"> ISNI APRI LIONI</v>
      </c>
      <c r="E184" s="105" t="str">
        <f>BIODATA!G182</f>
        <v>Administrasi Perkantoran</v>
      </c>
      <c r="F184" s="106">
        <f>'NILAI UN'!E184</f>
        <v>0</v>
      </c>
      <c r="G184" s="106">
        <f>'NILAI UN'!F184</f>
        <v>0</v>
      </c>
      <c r="H184" s="106">
        <f>'NILAI UN'!G184</f>
        <v>0</v>
      </c>
      <c r="I184" s="106">
        <f>'NILAI UN'!H184</f>
        <v>0</v>
      </c>
      <c r="J184" s="107">
        <f t="shared" si="20"/>
        <v>0</v>
      </c>
      <c r="K184" s="113" t="str">
        <f t="shared" si="21"/>
        <v>Kurang</v>
      </c>
      <c r="L184" s="113" t="str">
        <f t="shared" si="22"/>
        <v>Kurang</v>
      </c>
      <c r="M184" s="113" t="str">
        <f t="shared" si="23"/>
        <v>Kurang</v>
      </c>
      <c r="N184" s="113" t="str">
        <f t="shared" si="24"/>
        <v>Kurang</v>
      </c>
      <c r="O184" s="109" t="str">
        <f>N.SEMISTER!J184</f>
        <v xml:space="preserve"> </v>
      </c>
      <c r="P184" s="109" t="str">
        <f>N.SEMISTER!P184</f>
        <v xml:space="preserve"> </v>
      </c>
      <c r="Q184" s="109" t="str">
        <f>N.SEMISTER!V184</f>
        <v xml:space="preserve"> </v>
      </c>
      <c r="R184" s="109" t="str">
        <f>N.SEMISTER!AB184</f>
        <v xml:space="preserve"> </v>
      </c>
      <c r="S184" s="109" t="str">
        <f>N.SEMISTER!AH184</f>
        <v xml:space="preserve"> </v>
      </c>
      <c r="T184" s="109" t="str">
        <f>N.SEMISTER!AN184</f>
        <v xml:space="preserve"> </v>
      </c>
      <c r="U184" s="109" t="str">
        <f>N.SEMISTER!AT184</f>
        <v xml:space="preserve"> </v>
      </c>
      <c r="V184" s="109" t="str">
        <f>N.SEMISTER!AZ184</f>
        <v xml:space="preserve"> </v>
      </c>
      <c r="W184" s="109" t="str">
        <f>N.SEMISTER!BF184</f>
        <v xml:space="preserve"> </v>
      </c>
      <c r="X184" s="109" t="str">
        <f>N.SEMISTER!BL184</f>
        <v xml:space="preserve"> </v>
      </c>
      <c r="Y184" s="109" t="str">
        <f>N.SEMISTER!BR184</f>
        <v xml:space="preserve"> </v>
      </c>
      <c r="Z184" s="109" t="str">
        <f>N.SEMISTER!BX184</f>
        <v xml:space="preserve"> </v>
      </c>
      <c r="AA184" s="109" t="str">
        <f>N.SEMISTER!CD184</f>
        <v xml:space="preserve"> </v>
      </c>
      <c r="AB184" s="114" t="str">
        <f t="shared" si="25"/>
        <v xml:space="preserve"> </v>
      </c>
      <c r="AC184" s="110" t="str">
        <f>UASBN!U183</f>
        <v xml:space="preserve"> </v>
      </c>
      <c r="AD184" s="110" t="str">
        <f>UASBN!V183</f>
        <v xml:space="preserve"> </v>
      </c>
      <c r="AE184" s="110" t="str">
        <f>UASBN!W183</f>
        <v xml:space="preserve"> </v>
      </c>
      <c r="AF184" s="110" t="str">
        <f>UASBN!X183</f>
        <v xml:space="preserve"> </v>
      </c>
      <c r="AG184" s="110" t="str">
        <f>UASBN!Y183</f>
        <v xml:space="preserve"> </v>
      </c>
      <c r="AH184" s="110" t="str">
        <f>UASBN!Z183</f>
        <v xml:space="preserve"> </v>
      </c>
      <c r="AI184" s="110" t="str">
        <f>UASBN!AA183</f>
        <v xml:space="preserve"> </v>
      </c>
      <c r="AJ184" s="110" t="str">
        <f>UASBN!AB183</f>
        <v xml:space="preserve"> </v>
      </c>
      <c r="AK184" s="110" t="str">
        <f>UASBN!AC183</f>
        <v xml:space="preserve"> </v>
      </c>
      <c r="AL184" s="110" t="str">
        <f>UASBN!AD183</f>
        <v xml:space="preserve"> </v>
      </c>
      <c r="AM184" s="110" t="str">
        <f>UASBN!AE183</f>
        <v xml:space="preserve"> </v>
      </c>
      <c r="AN184" s="110" t="str">
        <f>UASBN!AF183</f>
        <v xml:space="preserve"> </v>
      </c>
      <c r="AO184" s="110" t="str">
        <f>UASBN!AG183</f>
        <v xml:space="preserve"> </v>
      </c>
      <c r="AP184" s="111" t="str">
        <f t="shared" si="29"/>
        <v xml:space="preserve"> </v>
      </c>
      <c r="AQ184" s="115">
        <f t="shared" si="26"/>
        <v>34</v>
      </c>
      <c r="AR184" s="112">
        <f t="shared" si="27"/>
        <v>0</v>
      </c>
      <c r="AS184" s="115">
        <f t="shared" si="28"/>
        <v>34</v>
      </c>
      <c r="AT184" s="75"/>
      <c r="AU184" s="75"/>
    </row>
    <row r="185" spans="1:47" ht="15.75" customHeight="1" x14ac:dyDescent="0.25">
      <c r="A185" s="101">
        <f>BIODATA!A183</f>
        <v>178</v>
      </c>
      <c r="B185" s="102" t="str">
        <f>BIODATA!C183</f>
        <v>9999786658</v>
      </c>
      <c r="C185" s="103" t="str">
        <f>BIODATA!D183</f>
        <v>021011787</v>
      </c>
      <c r="D185" s="104" t="str">
        <f>BIODATA!E183</f>
        <v xml:space="preserve"> KAMELIA</v>
      </c>
      <c r="E185" s="105" t="str">
        <f>BIODATA!G183</f>
        <v>Administrasi Perkantoran</v>
      </c>
      <c r="F185" s="106">
        <f>'NILAI UN'!E185</f>
        <v>0</v>
      </c>
      <c r="G185" s="106">
        <f>'NILAI UN'!F185</f>
        <v>0</v>
      </c>
      <c r="H185" s="106">
        <f>'NILAI UN'!G185</f>
        <v>0</v>
      </c>
      <c r="I185" s="106">
        <f>'NILAI UN'!H185</f>
        <v>0</v>
      </c>
      <c r="J185" s="107">
        <f t="shared" si="20"/>
        <v>0</v>
      </c>
      <c r="K185" s="113" t="str">
        <f t="shared" si="21"/>
        <v>Kurang</v>
      </c>
      <c r="L185" s="113" t="str">
        <f t="shared" si="22"/>
        <v>Kurang</v>
      </c>
      <c r="M185" s="113" t="str">
        <f t="shared" si="23"/>
        <v>Kurang</v>
      </c>
      <c r="N185" s="113" t="str">
        <f t="shared" si="24"/>
        <v>Kurang</v>
      </c>
      <c r="O185" s="109" t="str">
        <f>N.SEMISTER!J185</f>
        <v xml:space="preserve"> </v>
      </c>
      <c r="P185" s="109" t="str">
        <f>N.SEMISTER!P185</f>
        <v xml:space="preserve"> </v>
      </c>
      <c r="Q185" s="109" t="str">
        <f>N.SEMISTER!V185</f>
        <v xml:space="preserve"> </v>
      </c>
      <c r="R185" s="109" t="str">
        <f>N.SEMISTER!AB185</f>
        <v xml:space="preserve"> </v>
      </c>
      <c r="S185" s="109" t="str">
        <f>N.SEMISTER!AH185</f>
        <v xml:space="preserve"> </v>
      </c>
      <c r="T185" s="109" t="str">
        <f>N.SEMISTER!AN185</f>
        <v xml:space="preserve"> </v>
      </c>
      <c r="U185" s="109" t="str">
        <f>N.SEMISTER!AT185</f>
        <v xml:space="preserve"> </v>
      </c>
      <c r="V185" s="109" t="str">
        <f>N.SEMISTER!AZ185</f>
        <v xml:space="preserve"> </v>
      </c>
      <c r="W185" s="109" t="str">
        <f>N.SEMISTER!BF185</f>
        <v xml:space="preserve"> </v>
      </c>
      <c r="X185" s="109" t="str">
        <f>N.SEMISTER!BL185</f>
        <v xml:space="preserve"> </v>
      </c>
      <c r="Y185" s="109" t="str">
        <f>N.SEMISTER!BR185</f>
        <v xml:space="preserve"> </v>
      </c>
      <c r="Z185" s="109" t="str">
        <f>N.SEMISTER!BX185</f>
        <v xml:space="preserve"> </v>
      </c>
      <c r="AA185" s="109" t="str">
        <f>N.SEMISTER!CD185</f>
        <v xml:space="preserve"> </v>
      </c>
      <c r="AB185" s="114" t="str">
        <f t="shared" si="25"/>
        <v xml:space="preserve"> </v>
      </c>
      <c r="AC185" s="110" t="str">
        <f>UASBN!U184</f>
        <v xml:space="preserve"> </v>
      </c>
      <c r="AD185" s="110" t="str">
        <f>UASBN!V184</f>
        <v xml:space="preserve"> </v>
      </c>
      <c r="AE185" s="110" t="str">
        <f>UASBN!W184</f>
        <v xml:space="preserve"> </v>
      </c>
      <c r="AF185" s="110" t="str">
        <f>UASBN!X184</f>
        <v xml:space="preserve"> </v>
      </c>
      <c r="AG185" s="110" t="str">
        <f>UASBN!Y184</f>
        <v xml:space="preserve"> </v>
      </c>
      <c r="AH185" s="110" t="str">
        <f>UASBN!Z184</f>
        <v xml:space="preserve"> </v>
      </c>
      <c r="AI185" s="110" t="str">
        <f>UASBN!AA184</f>
        <v xml:space="preserve"> </v>
      </c>
      <c r="AJ185" s="110" t="str">
        <f>UASBN!AB184</f>
        <v xml:space="preserve"> </v>
      </c>
      <c r="AK185" s="110" t="str">
        <f>UASBN!AC184</f>
        <v xml:space="preserve"> </v>
      </c>
      <c r="AL185" s="110" t="str">
        <f>UASBN!AD184</f>
        <v xml:space="preserve"> </v>
      </c>
      <c r="AM185" s="110" t="str">
        <f>UASBN!AE184</f>
        <v xml:space="preserve"> </v>
      </c>
      <c r="AN185" s="110" t="str">
        <f>UASBN!AF184</f>
        <v xml:space="preserve"> </v>
      </c>
      <c r="AO185" s="110" t="str">
        <f>UASBN!AG184</f>
        <v xml:space="preserve"> </v>
      </c>
      <c r="AP185" s="111" t="str">
        <f t="shared" si="29"/>
        <v xml:space="preserve"> </v>
      </c>
      <c r="AQ185" s="115">
        <f t="shared" si="26"/>
        <v>34</v>
      </c>
      <c r="AR185" s="112">
        <f t="shared" si="27"/>
        <v>0</v>
      </c>
      <c r="AS185" s="115">
        <f t="shared" si="28"/>
        <v>34</v>
      </c>
      <c r="AT185" s="75"/>
      <c r="AU185" s="75"/>
    </row>
    <row r="186" spans="1:47" ht="15.75" customHeight="1" x14ac:dyDescent="0.25">
      <c r="A186" s="101">
        <f>BIODATA!A184</f>
        <v>179</v>
      </c>
      <c r="B186" s="102" t="str">
        <f>BIODATA!C184</f>
        <v>0004890490</v>
      </c>
      <c r="C186" s="103" t="str">
        <f>BIODATA!D184</f>
        <v>021011796</v>
      </c>
      <c r="D186" s="104" t="str">
        <f>BIODATA!E184</f>
        <v xml:space="preserve"> KHAIRIL INSANI</v>
      </c>
      <c r="E186" s="105" t="str">
        <f>BIODATA!G184</f>
        <v>Administrasi Perkantoran</v>
      </c>
      <c r="F186" s="106">
        <f>'NILAI UN'!E186</f>
        <v>0</v>
      </c>
      <c r="G186" s="106">
        <f>'NILAI UN'!F186</f>
        <v>0</v>
      </c>
      <c r="H186" s="106">
        <f>'NILAI UN'!G186</f>
        <v>0</v>
      </c>
      <c r="I186" s="106">
        <f>'NILAI UN'!H186</f>
        <v>0</v>
      </c>
      <c r="J186" s="107">
        <f t="shared" si="20"/>
        <v>0</v>
      </c>
      <c r="K186" s="113" t="str">
        <f t="shared" si="21"/>
        <v>Kurang</v>
      </c>
      <c r="L186" s="113" t="str">
        <f t="shared" si="22"/>
        <v>Kurang</v>
      </c>
      <c r="M186" s="113" t="str">
        <f t="shared" si="23"/>
        <v>Kurang</v>
      </c>
      <c r="N186" s="113" t="str">
        <f t="shared" si="24"/>
        <v>Kurang</v>
      </c>
      <c r="O186" s="109" t="str">
        <f>N.SEMISTER!J186</f>
        <v xml:space="preserve"> </v>
      </c>
      <c r="P186" s="109" t="str">
        <f>N.SEMISTER!P186</f>
        <v xml:space="preserve"> </v>
      </c>
      <c r="Q186" s="109" t="str">
        <f>N.SEMISTER!V186</f>
        <v xml:space="preserve"> </v>
      </c>
      <c r="R186" s="109" t="str">
        <f>N.SEMISTER!AB186</f>
        <v xml:space="preserve"> </v>
      </c>
      <c r="S186" s="109" t="str">
        <f>N.SEMISTER!AH186</f>
        <v xml:space="preserve"> </v>
      </c>
      <c r="T186" s="109" t="str">
        <f>N.SEMISTER!AN186</f>
        <v xml:space="preserve"> </v>
      </c>
      <c r="U186" s="109" t="str">
        <f>N.SEMISTER!AT186</f>
        <v xml:space="preserve"> </v>
      </c>
      <c r="V186" s="109" t="str">
        <f>N.SEMISTER!AZ186</f>
        <v xml:space="preserve"> </v>
      </c>
      <c r="W186" s="109" t="str">
        <f>N.SEMISTER!BF186</f>
        <v xml:space="preserve"> </v>
      </c>
      <c r="X186" s="109" t="str">
        <f>N.SEMISTER!BL186</f>
        <v xml:space="preserve"> </v>
      </c>
      <c r="Y186" s="109" t="str">
        <f>N.SEMISTER!BR186</f>
        <v xml:space="preserve"> </v>
      </c>
      <c r="Z186" s="109" t="str">
        <f>N.SEMISTER!BX186</f>
        <v xml:space="preserve"> </v>
      </c>
      <c r="AA186" s="109" t="str">
        <f>N.SEMISTER!CD186</f>
        <v xml:space="preserve"> </v>
      </c>
      <c r="AB186" s="114" t="str">
        <f t="shared" si="25"/>
        <v xml:space="preserve"> </v>
      </c>
      <c r="AC186" s="110" t="str">
        <f>UASBN!U185</f>
        <v xml:space="preserve"> </v>
      </c>
      <c r="AD186" s="110" t="str">
        <f>UASBN!V185</f>
        <v xml:space="preserve"> </v>
      </c>
      <c r="AE186" s="110" t="str">
        <f>UASBN!W185</f>
        <v xml:space="preserve"> </v>
      </c>
      <c r="AF186" s="110" t="str">
        <f>UASBN!X185</f>
        <v xml:space="preserve"> </v>
      </c>
      <c r="AG186" s="110" t="str">
        <f>UASBN!Y185</f>
        <v xml:space="preserve"> </v>
      </c>
      <c r="AH186" s="110" t="str">
        <f>UASBN!Z185</f>
        <v xml:space="preserve"> </v>
      </c>
      <c r="AI186" s="110" t="str">
        <f>UASBN!AA185</f>
        <v xml:space="preserve"> </v>
      </c>
      <c r="AJ186" s="110" t="str">
        <f>UASBN!AB185</f>
        <v xml:space="preserve"> </v>
      </c>
      <c r="AK186" s="110" t="str">
        <f>UASBN!AC185</f>
        <v xml:space="preserve"> </v>
      </c>
      <c r="AL186" s="110" t="str">
        <f>UASBN!AD185</f>
        <v xml:space="preserve"> </v>
      </c>
      <c r="AM186" s="110" t="str">
        <f>UASBN!AE185</f>
        <v xml:space="preserve"> </v>
      </c>
      <c r="AN186" s="110" t="str">
        <f>UASBN!AF185</f>
        <v xml:space="preserve"> </v>
      </c>
      <c r="AO186" s="110" t="str">
        <f>UASBN!AG185</f>
        <v xml:space="preserve"> </v>
      </c>
      <c r="AP186" s="111" t="str">
        <f t="shared" si="29"/>
        <v xml:space="preserve"> </v>
      </c>
      <c r="AQ186" s="115">
        <f t="shared" si="26"/>
        <v>34</v>
      </c>
      <c r="AR186" s="112">
        <f t="shared" si="27"/>
        <v>0</v>
      </c>
      <c r="AS186" s="115">
        <f t="shared" si="28"/>
        <v>34</v>
      </c>
      <c r="AT186" s="75"/>
      <c r="AU186" s="75"/>
    </row>
    <row r="187" spans="1:47" ht="15.75" customHeight="1" x14ac:dyDescent="0.25">
      <c r="A187" s="101">
        <f>BIODATA!A185</f>
        <v>180</v>
      </c>
      <c r="B187" s="102" t="str">
        <f>BIODATA!C185</f>
        <v>0000910961</v>
      </c>
      <c r="C187" s="103" t="str">
        <f>BIODATA!D185</f>
        <v>021011805</v>
      </c>
      <c r="D187" s="104" t="str">
        <f>BIODATA!E185</f>
        <v xml:space="preserve"> LATHIIFA GRENADA MELANIA</v>
      </c>
      <c r="E187" s="105" t="str">
        <f>BIODATA!G185</f>
        <v>Administrasi Perkantoran</v>
      </c>
      <c r="F187" s="106">
        <f>'NILAI UN'!E187</f>
        <v>0</v>
      </c>
      <c r="G187" s="106">
        <f>'NILAI UN'!F187</f>
        <v>0</v>
      </c>
      <c r="H187" s="106">
        <f>'NILAI UN'!G187</f>
        <v>0</v>
      </c>
      <c r="I187" s="106">
        <f>'NILAI UN'!H187</f>
        <v>0</v>
      </c>
      <c r="J187" s="107">
        <f t="shared" si="20"/>
        <v>0</v>
      </c>
      <c r="K187" s="113" t="str">
        <f t="shared" si="21"/>
        <v>Kurang</v>
      </c>
      <c r="L187" s="113" t="str">
        <f t="shared" si="22"/>
        <v>Kurang</v>
      </c>
      <c r="M187" s="113" t="str">
        <f t="shared" si="23"/>
        <v>Kurang</v>
      </c>
      <c r="N187" s="113" t="str">
        <f t="shared" si="24"/>
        <v>Kurang</v>
      </c>
      <c r="O187" s="109" t="str">
        <f>N.SEMISTER!J187</f>
        <v xml:space="preserve"> </v>
      </c>
      <c r="P187" s="109" t="str">
        <f>N.SEMISTER!P187</f>
        <v xml:space="preserve"> </v>
      </c>
      <c r="Q187" s="109" t="str">
        <f>N.SEMISTER!V187</f>
        <v xml:space="preserve"> </v>
      </c>
      <c r="R187" s="109" t="str">
        <f>N.SEMISTER!AB187</f>
        <v xml:space="preserve"> </v>
      </c>
      <c r="S187" s="109" t="str">
        <f>N.SEMISTER!AH187</f>
        <v xml:space="preserve"> </v>
      </c>
      <c r="T187" s="109" t="str">
        <f>N.SEMISTER!AN187</f>
        <v xml:space="preserve"> </v>
      </c>
      <c r="U187" s="109" t="str">
        <f>N.SEMISTER!AT187</f>
        <v xml:space="preserve"> </v>
      </c>
      <c r="V187" s="109" t="str">
        <f>N.SEMISTER!AZ187</f>
        <v xml:space="preserve"> </v>
      </c>
      <c r="W187" s="109" t="str">
        <f>N.SEMISTER!BF187</f>
        <v xml:space="preserve"> </v>
      </c>
      <c r="X187" s="109" t="str">
        <f>N.SEMISTER!BL187</f>
        <v xml:space="preserve"> </v>
      </c>
      <c r="Y187" s="109" t="str">
        <f>N.SEMISTER!BR187</f>
        <v xml:space="preserve"> </v>
      </c>
      <c r="Z187" s="109" t="str">
        <f>N.SEMISTER!BX187</f>
        <v xml:space="preserve"> </v>
      </c>
      <c r="AA187" s="109" t="str">
        <f>N.SEMISTER!CD187</f>
        <v xml:space="preserve"> </v>
      </c>
      <c r="AB187" s="114" t="str">
        <f t="shared" si="25"/>
        <v xml:space="preserve"> </v>
      </c>
      <c r="AC187" s="110" t="str">
        <f>UASBN!U186</f>
        <v xml:space="preserve"> </v>
      </c>
      <c r="AD187" s="110" t="str">
        <f>UASBN!V186</f>
        <v xml:space="preserve"> </v>
      </c>
      <c r="AE187" s="110" t="str">
        <f>UASBN!W186</f>
        <v xml:space="preserve"> </v>
      </c>
      <c r="AF187" s="110" t="str">
        <f>UASBN!X186</f>
        <v xml:space="preserve"> </v>
      </c>
      <c r="AG187" s="110" t="str">
        <f>UASBN!Y186</f>
        <v xml:space="preserve"> </v>
      </c>
      <c r="AH187" s="110" t="str">
        <f>UASBN!Z186</f>
        <v xml:space="preserve"> </v>
      </c>
      <c r="AI187" s="110" t="str">
        <f>UASBN!AA186</f>
        <v xml:space="preserve"> </v>
      </c>
      <c r="AJ187" s="110" t="str">
        <f>UASBN!AB186</f>
        <v xml:space="preserve"> </v>
      </c>
      <c r="AK187" s="110" t="str">
        <f>UASBN!AC186</f>
        <v xml:space="preserve"> </v>
      </c>
      <c r="AL187" s="110" t="str">
        <f>UASBN!AD186</f>
        <v xml:space="preserve"> </v>
      </c>
      <c r="AM187" s="110" t="str">
        <f>UASBN!AE186</f>
        <v xml:space="preserve"> </v>
      </c>
      <c r="AN187" s="110" t="str">
        <f>UASBN!AF186</f>
        <v xml:space="preserve"> </v>
      </c>
      <c r="AO187" s="110" t="str">
        <f>UASBN!AG186</f>
        <v xml:space="preserve"> </v>
      </c>
      <c r="AP187" s="111" t="str">
        <f t="shared" si="29"/>
        <v xml:space="preserve"> </v>
      </c>
      <c r="AQ187" s="115">
        <f t="shared" si="26"/>
        <v>34</v>
      </c>
      <c r="AR187" s="112">
        <f t="shared" si="27"/>
        <v>0</v>
      </c>
      <c r="AS187" s="115">
        <f t="shared" si="28"/>
        <v>34</v>
      </c>
      <c r="AT187" s="75"/>
      <c r="AU187" s="75"/>
    </row>
    <row r="188" spans="1:47" ht="15.75" customHeight="1" x14ac:dyDescent="0.25">
      <c r="A188" s="101">
        <f>BIODATA!A186</f>
        <v>181</v>
      </c>
      <c r="B188" s="102" t="str">
        <f>BIODATA!C186</f>
        <v>0008495781</v>
      </c>
      <c r="C188" s="103" t="str">
        <f>BIODATA!D186</f>
        <v>021011814</v>
      </c>
      <c r="D188" s="104" t="str">
        <f>BIODATA!E186</f>
        <v xml:space="preserve"> LATIFATUL UYUN</v>
      </c>
      <c r="E188" s="105" t="str">
        <f>BIODATA!G186</f>
        <v>Administrasi Perkantoran</v>
      </c>
      <c r="F188" s="106">
        <f>'NILAI UN'!E188</f>
        <v>0</v>
      </c>
      <c r="G188" s="106">
        <f>'NILAI UN'!F188</f>
        <v>0</v>
      </c>
      <c r="H188" s="106">
        <f>'NILAI UN'!G188</f>
        <v>0</v>
      </c>
      <c r="I188" s="106">
        <f>'NILAI UN'!H188</f>
        <v>0</v>
      </c>
      <c r="J188" s="107">
        <f t="shared" si="20"/>
        <v>0</v>
      </c>
      <c r="K188" s="113" t="str">
        <f t="shared" si="21"/>
        <v>Kurang</v>
      </c>
      <c r="L188" s="113" t="str">
        <f t="shared" si="22"/>
        <v>Kurang</v>
      </c>
      <c r="M188" s="113" t="str">
        <f t="shared" si="23"/>
        <v>Kurang</v>
      </c>
      <c r="N188" s="113" t="str">
        <f t="shared" si="24"/>
        <v>Kurang</v>
      </c>
      <c r="O188" s="109" t="str">
        <f>N.SEMISTER!J188</f>
        <v xml:space="preserve"> </v>
      </c>
      <c r="P188" s="109" t="str">
        <f>N.SEMISTER!P188</f>
        <v xml:space="preserve"> </v>
      </c>
      <c r="Q188" s="109" t="str">
        <f>N.SEMISTER!V188</f>
        <v xml:space="preserve"> </v>
      </c>
      <c r="R188" s="109" t="str">
        <f>N.SEMISTER!AB188</f>
        <v xml:space="preserve"> </v>
      </c>
      <c r="S188" s="109" t="str">
        <f>N.SEMISTER!AH188</f>
        <v xml:space="preserve"> </v>
      </c>
      <c r="T188" s="109" t="str">
        <f>N.SEMISTER!AN188</f>
        <v xml:space="preserve"> </v>
      </c>
      <c r="U188" s="109" t="str">
        <f>N.SEMISTER!AT188</f>
        <v xml:space="preserve"> </v>
      </c>
      <c r="V188" s="109" t="str">
        <f>N.SEMISTER!AZ188</f>
        <v xml:space="preserve"> </v>
      </c>
      <c r="W188" s="109" t="str">
        <f>N.SEMISTER!BF188</f>
        <v xml:space="preserve"> </v>
      </c>
      <c r="X188" s="109" t="str">
        <f>N.SEMISTER!BL188</f>
        <v xml:space="preserve"> </v>
      </c>
      <c r="Y188" s="109" t="str">
        <f>N.SEMISTER!BR188</f>
        <v xml:space="preserve"> </v>
      </c>
      <c r="Z188" s="109" t="str">
        <f>N.SEMISTER!BX188</f>
        <v xml:space="preserve"> </v>
      </c>
      <c r="AA188" s="109" t="str">
        <f>N.SEMISTER!CD188</f>
        <v xml:space="preserve"> </v>
      </c>
      <c r="AB188" s="114" t="str">
        <f t="shared" si="25"/>
        <v xml:space="preserve"> </v>
      </c>
      <c r="AC188" s="110" t="str">
        <f>UASBN!U187</f>
        <v xml:space="preserve"> </v>
      </c>
      <c r="AD188" s="110" t="str">
        <f>UASBN!V187</f>
        <v xml:space="preserve"> </v>
      </c>
      <c r="AE188" s="110" t="str">
        <f>UASBN!W187</f>
        <v xml:space="preserve"> </v>
      </c>
      <c r="AF188" s="110" t="str">
        <f>UASBN!X187</f>
        <v xml:space="preserve"> </v>
      </c>
      <c r="AG188" s="110" t="str">
        <f>UASBN!Y187</f>
        <v xml:space="preserve"> </v>
      </c>
      <c r="AH188" s="110" t="str">
        <f>UASBN!Z187</f>
        <v xml:space="preserve"> </v>
      </c>
      <c r="AI188" s="110" t="str">
        <f>UASBN!AA187</f>
        <v xml:space="preserve"> </v>
      </c>
      <c r="AJ188" s="110" t="str">
        <f>UASBN!AB187</f>
        <v xml:space="preserve"> </v>
      </c>
      <c r="AK188" s="110" t="str">
        <f>UASBN!AC187</f>
        <v xml:space="preserve"> </v>
      </c>
      <c r="AL188" s="110" t="str">
        <f>UASBN!AD187</f>
        <v xml:space="preserve"> </v>
      </c>
      <c r="AM188" s="110" t="str">
        <f>UASBN!AE187</f>
        <v xml:space="preserve"> </v>
      </c>
      <c r="AN188" s="110" t="str">
        <f>UASBN!AF187</f>
        <v xml:space="preserve"> </v>
      </c>
      <c r="AO188" s="110" t="str">
        <f>UASBN!AG187</f>
        <v xml:space="preserve"> </v>
      </c>
      <c r="AP188" s="111" t="str">
        <f t="shared" si="29"/>
        <v xml:space="preserve"> </v>
      </c>
      <c r="AQ188" s="115">
        <f t="shared" si="26"/>
        <v>34</v>
      </c>
      <c r="AR188" s="112">
        <f t="shared" si="27"/>
        <v>0</v>
      </c>
      <c r="AS188" s="115">
        <f t="shared" si="28"/>
        <v>34</v>
      </c>
      <c r="AT188" s="75"/>
      <c r="AU188" s="75"/>
    </row>
    <row r="189" spans="1:47" ht="15.75" customHeight="1" x14ac:dyDescent="0.25">
      <c r="A189" s="101">
        <f>BIODATA!A187</f>
        <v>182</v>
      </c>
      <c r="B189" s="102" t="str">
        <f>BIODATA!C187</f>
        <v>0005111333</v>
      </c>
      <c r="C189" s="103" t="str">
        <f>BIODATA!D187</f>
        <v>021011823</v>
      </c>
      <c r="D189" s="104" t="str">
        <f>BIODATA!E187</f>
        <v xml:space="preserve"> LINI MARIA</v>
      </c>
      <c r="E189" s="105" t="str">
        <f>BIODATA!G187</f>
        <v>Administrasi Perkantoran</v>
      </c>
      <c r="F189" s="106">
        <f>'NILAI UN'!E189</f>
        <v>0</v>
      </c>
      <c r="G189" s="106">
        <f>'NILAI UN'!F189</f>
        <v>0</v>
      </c>
      <c r="H189" s="106">
        <f>'NILAI UN'!G189</f>
        <v>0</v>
      </c>
      <c r="I189" s="106">
        <f>'NILAI UN'!H189</f>
        <v>0</v>
      </c>
      <c r="J189" s="107">
        <f t="shared" si="20"/>
        <v>0</v>
      </c>
      <c r="K189" s="113" t="str">
        <f t="shared" si="21"/>
        <v>Kurang</v>
      </c>
      <c r="L189" s="113" t="str">
        <f t="shared" si="22"/>
        <v>Kurang</v>
      </c>
      <c r="M189" s="113" t="str">
        <f t="shared" si="23"/>
        <v>Kurang</v>
      </c>
      <c r="N189" s="113" t="str">
        <f t="shared" si="24"/>
        <v>Kurang</v>
      </c>
      <c r="O189" s="109" t="str">
        <f>N.SEMISTER!J189</f>
        <v xml:space="preserve"> </v>
      </c>
      <c r="P189" s="109" t="str">
        <f>N.SEMISTER!P189</f>
        <v xml:space="preserve"> </v>
      </c>
      <c r="Q189" s="109" t="str">
        <f>N.SEMISTER!V189</f>
        <v xml:space="preserve"> </v>
      </c>
      <c r="R189" s="109" t="str">
        <f>N.SEMISTER!AB189</f>
        <v xml:space="preserve"> </v>
      </c>
      <c r="S189" s="109" t="str">
        <f>N.SEMISTER!AH189</f>
        <v xml:space="preserve"> </v>
      </c>
      <c r="T189" s="109" t="str">
        <f>N.SEMISTER!AN189</f>
        <v xml:space="preserve"> </v>
      </c>
      <c r="U189" s="109" t="str">
        <f>N.SEMISTER!AT189</f>
        <v xml:space="preserve"> </v>
      </c>
      <c r="V189" s="109" t="str">
        <f>N.SEMISTER!AZ189</f>
        <v xml:space="preserve"> </v>
      </c>
      <c r="W189" s="109" t="str">
        <f>N.SEMISTER!BF189</f>
        <v xml:space="preserve"> </v>
      </c>
      <c r="X189" s="109" t="str">
        <f>N.SEMISTER!BL189</f>
        <v xml:space="preserve"> </v>
      </c>
      <c r="Y189" s="109" t="str">
        <f>N.SEMISTER!BR189</f>
        <v xml:space="preserve"> </v>
      </c>
      <c r="Z189" s="109" t="str">
        <f>N.SEMISTER!BX189</f>
        <v xml:space="preserve"> </v>
      </c>
      <c r="AA189" s="109" t="str">
        <f>N.SEMISTER!CD189</f>
        <v xml:space="preserve"> </v>
      </c>
      <c r="AB189" s="114" t="str">
        <f t="shared" si="25"/>
        <v xml:space="preserve"> </v>
      </c>
      <c r="AC189" s="110" t="str">
        <f>UASBN!U188</f>
        <v xml:space="preserve"> </v>
      </c>
      <c r="AD189" s="110" t="str">
        <f>UASBN!V188</f>
        <v xml:space="preserve"> </v>
      </c>
      <c r="AE189" s="110" t="str">
        <f>UASBN!W188</f>
        <v xml:space="preserve"> </v>
      </c>
      <c r="AF189" s="110" t="str">
        <f>UASBN!X188</f>
        <v xml:space="preserve"> </v>
      </c>
      <c r="AG189" s="110" t="str">
        <f>UASBN!Y188</f>
        <v xml:space="preserve"> </v>
      </c>
      <c r="AH189" s="110" t="str">
        <f>UASBN!Z188</f>
        <v xml:space="preserve"> </v>
      </c>
      <c r="AI189" s="110" t="str">
        <f>UASBN!AA188</f>
        <v xml:space="preserve"> </v>
      </c>
      <c r="AJ189" s="110" t="str">
        <f>UASBN!AB188</f>
        <v xml:space="preserve"> </v>
      </c>
      <c r="AK189" s="110" t="str">
        <f>UASBN!AC188</f>
        <v xml:space="preserve"> </v>
      </c>
      <c r="AL189" s="110" t="str">
        <f>UASBN!AD188</f>
        <v xml:space="preserve"> </v>
      </c>
      <c r="AM189" s="110" t="str">
        <f>UASBN!AE188</f>
        <v xml:space="preserve"> </v>
      </c>
      <c r="AN189" s="110" t="str">
        <f>UASBN!AF188</f>
        <v xml:space="preserve"> </v>
      </c>
      <c r="AO189" s="110" t="str">
        <f>UASBN!AG188</f>
        <v xml:space="preserve"> </v>
      </c>
      <c r="AP189" s="111" t="str">
        <f t="shared" si="29"/>
        <v xml:space="preserve"> </v>
      </c>
      <c r="AQ189" s="115">
        <f t="shared" si="26"/>
        <v>34</v>
      </c>
      <c r="AR189" s="112">
        <f t="shared" si="27"/>
        <v>0</v>
      </c>
      <c r="AS189" s="115">
        <f t="shared" si="28"/>
        <v>34</v>
      </c>
      <c r="AT189" s="75"/>
      <c r="AU189" s="75"/>
    </row>
    <row r="190" spans="1:47" ht="15.75" customHeight="1" x14ac:dyDescent="0.25">
      <c r="A190" s="101">
        <f>BIODATA!A188</f>
        <v>183</v>
      </c>
      <c r="B190" s="102" t="str">
        <f>BIODATA!C188</f>
        <v>0004890582</v>
      </c>
      <c r="C190" s="103" t="str">
        <f>BIODATA!D188</f>
        <v>021011832</v>
      </c>
      <c r="D190" s="104" t="str">
        <f>BIODATA!E188</f>
        <v xml:space="preserve"> LUISKY</v>
      </c>
      <c r="E190" s="105" t="str">
        <f>BIODATA!G188</f>
        <v>Administrasi Perkantoran</v>
      </c>
      <c r="F190" s="106">
        <f>'NILAI UN'!E190</f>
        <v>0</v>
      </c>
      <c r="G190" s="106">
        <f>'NILAI UN'!F190</f>
        <v>0</v>
      </c>
      <c r="H190" s="106">
        <f>'NILAI UN'!G190</f>
        <v>0</v>
      </c>
      <c r="I190" s="106">
        <f>'NILAI UN'!H190</f>
        <v>0</v>
      </c>
      <c r="J190" s="107">
        <f t="shared" si="20"/>
        <v>0</v>
      </c>
      <c r="K190" s="113" t="str">
        <f t="shared" si="21"/>
        <v>Kurang</v>
      </c>
      <c r="L190" s="113" t="str">
        <f t="shared" si="22"/>
        <v>Kurang</v>
      </c>
      <c r="M190" s="113" t="str">
        <f t="shared" si="23"/>
        <v>Kurang</v>
      </c>
      <c r="N190" s="113" t="str">
        <f t="shared" si="24"/>
        <v>Kurang</v>
      </c>
      <c r="O190" s="109" t="str">
        <f>N.SEMISTER!J190</f>
        <v xml:space="preserve"> </v>
      </c>
      <c r="P190" s="109" t="str">
        <f>N.SEMISTER!P190</f>
        <v xml:space="preserve"> </v>
      </c>
      <c r="Q190" s="109" t="str">
        <f>N.SEMISTER!V190</f>
        <v xml:space="preserve"> </v>
      </c>
      <c r="R190" s="109" t="str">
        <f>N.SEMISTER!AB190</f>
        <v xml:space="preserve"> </v>
      </c>
      <c r="S190" s="109" t="str">
        <f>N.SEMISTER!AH190</f>
        <v xml:space="preserve"> </v>
      </c>
      <c r="T190" s="109" t="str">
        <f>N.SEMISTER!AN190</f>
        <v xml:space="preserve"> </v>
      </c>
      <c r="U190" s="109" t="str">
        <f>N.SEMISTER!AT190</f>
        <v xml:space="preserve"> </v>
      </c>
      <c r="V190" s="109" t="str">
        <f>N.SEMISTER!AZ190</f>
        <v xml:space="preserve"> </v>
      </c>
      <c r="W190" s="109" t="str">
        <f>N.SEMISTER!BF190</f>
        <v xml:space="preserve"> </v>
      </c>
      <c r="X190" s="109" t="str">
        <f>N.SEMISTER!BL190</f>
        <v xml:space="preserve"> </v>
      </c>
      <c r="Y190" s="109" t="str">
        <f>N.SEMISTER!BR190</f>
        <v xml:space="preserve"> </v>
      </c>
      <c r="Z190" s="109" t="str">
        <f>N.SEMISTER!BX190</f>
        <v xml:space="preserve"> </v>
      </c>
      <c r="AA190" s="109" t="str">
        <f>N.SEMISTER!CD190</f>
        <v xml:space="preserve"> </v>
      </c>
      <c r="AB190" s="114" t="str">
        <f t="shared" si="25"/>
        <v xml:space="preserve"> </v>
      </c>
      <c r="AC190" s="110" t="str">
        <f>UASBN!U189</f>
        <v xml:space="preserve"> </v>
      </c>
      <c r="AD190" s="110" t="str">
        <f>UASBN!V189</f>
        <v xml:space="preserve"> </v>
      </c>
      <c r="AE190" s="110" t="str">
        <f>UASBN!W189</f>
        <v xml:space="preserve"> </v>
      </c>
      <c r="AF190" s="110" t="str">
        <f>UASBN!X189</f>
        <v xml:space="preserve"> </v>
      </c>
      <c r="AG190" s="110" t="str">
        <f>UASBN!Y189</f>
        <v xml:space="preserve"> </v>
      </c>
      <c r="AH190" s="110" t="str">
        <f>UASBN!Z189</f>
        <v xml:space="preserve"> </v>
      </c>
      <c r="AI190" s="110" t="str">
        <f>UASBN!AA189</f>
        <v xml:space="preserve"> </v>
      </c>
      <c r="AJ190" s="110" t="str">
        <f>UASBN!AB189</f>
        <v xml:space="preserve"> </v>
      </c>
      <c r="AK190" s="110" t="str">
        <f>UASBN!AC189</f>
        <v xml:space="preserve"> </v>
      </c>
      <c r="AL190" s="110" t="str">
        <f>UASBN!AD189</f>
        <v xml:space="preserve"> </v>
      </c>
      <c r="AM190" s="110" t="str">
        <f>UASBN!AE189</f>
        <v xml:space="preserve"> </v>
      </c>
      <c r="AN190" s="110" t="str">
        <f>UASBN!AF189</f>
        <v xml:space="preserve"> </v>
      </c>
      <c r="AO190" s="110" t="str">
        <f>UASBN!AG189</f>
        <v xml:space="preserve"> </v>
      </c>
      <c r="AP190" s="111" t="str">
        <f t="shared" si="29"/>
        <v xml:space="preserve"> </v>
      </c>
      <c r="AQ190" s="115">
        <f t="shared" si="26"/>
        <v>34</v>
      </c>
      <c r="AR190" s="112">
        <f t="shared" si="27"/>
        <v>0</v>
      </c>
      <c r="AS190" s="115">
        <f t="shared" si="28"/>
        <v>34</v>
      </c>
      <c r="AT190" s="75"/>
      <c r="AU190" s="75"/>
    </row>
    <row r="191" spans="1:47" ht="15.75" customHeight="1" x14ac:dyDescent="0.25">
      <c r="A191" s="101">
        <f>BIODATA!A189</f>
        <v>184</v>
      </c>
      <c r="B191" s="102" t="str">
        <f>BIODATA!C189</f>
        <v>0008557996</v>
      </c>
      <c r="C191" s="103" t="str">
        <f>BIODATA!D189</f>
        <v>021011849</v>
      </c>
      <c r="D191" s="104" t="str">
        <f>BIODATA!E189</f>
        <v xml:space="preserve"> MALSI KANA</v>
      </c>
      <c r="E191" s="105" t="str">
        <f>BIODATA!G189</f>
        <v>Administrasi Perkantoran</v>
      </c>
      <c r="F191" s="106">
        <f>'NILAI UN'!E191</f>
        <v>0</v>
      </c>
      <c r="G191" s="106">
        <f>'NILAI UN'!F191</f>
        <v>0</v>
      </c>
      <c r="H191" s="106">
        <f>'NILAI UN'!G191</f>
        <v>0</v>
      </c>
      <c r="I191" s="106">
        <f>'NILAI UN'!H191</f>
        <v>0</v>
      </c>
      <c r="J191" s="107">
        <f t="shared" si="20"/>
        <v>0</v>
      </c>
      <c r="K191" s="113" t="str">
        <f t="shared" si="21"/>
        <v>Kurang</v>
      </c>
      <c r="L191" s="113" t="str">
        <f t="shared" si="22"/>
        <v>Kurang</v>
      </c>
      <c r="M191" s="113" t="str">
        <f t="shared" si="23"/>
        <v>Kurang</v>
      </c>
      <c r="N191" s="113" t="str">
        <f t="shared" si="24"/>
        <v>Kurang</v>
      </c>
      <c r="O191" s="109" t="str">
        <f>N.SEMISTER!J191</f>
        <v xml:space="preserve"> </v>
      </c>
      <c r="P191" s="109" t="str">
        <f>N.SEMISTER!P191</f>
        <v xml:space="preserve"> </v>
      </c>
      <c r="Q191" s="109" t="str">
        <f>N.SEMISTER!V191</f>
        <v xml:space="preserve"> </v>
      </c>
      <c r="R191" s="109" t="str">
        <f>N.SEMISTER!AB191</f>
        <v xml:space="preserve"> </v>
      </c>
      <c r="S191" s="109" t="str">
        <f>N.SEMISTER!AH191</f>
        <v xml:space="preserve"> </v>
      </c>
      <c r="T191" s="109" t="str">
        <f>N.SEMISTER!AN191</f>
        <v xml:space="preserve"> </v>
      </c>
      <c r="U191" s="109" t="str">
        <f>N.SEMISTER!AT191</f>
        <v xml:space="preserve"> </v>
      </c>
      <c r="V191" s="109" t="str">
        <f>N.SEMISTER!AZ191</f>
        <v xml:space="preserve"> </v>
      </c>
      <c r="W191" s="109" t="str">
        <f>N.SEMISTER!BF191</f>
        <v xml:space="preserve"> </v>
      </c>
      <c r="X191" s="109" t="str">
        <f>N.SEMISTER!BL191</f>
        <v xml:space="preserve"> </v>
      </c>
      <c r="Y191" s="109" t="str">
        <f>N.SEMISTER!BR191</f>
        <v xml:space="preserve"> </v>
      </c>
      <c r="Z191" s="109" t="str">
        <f>N.SEMISTER!BX191</f>
        <v xml:space="preserve"> </v>
      </c>
      <c r="AA191" s="109" t="str">
        <f>N.SEMISTER!CD191</f>
        <v xml:space="preserve"> </v>
      </c>
      <c r="AB191" s="114" t="str">
        <f t="shared" si="25"/>
        <v xml:space="preserve"> </v>
      </c>
      <c r="AC191" s="110" t="str">
        <f>UASBN!U190</f>
        <v xml:space="preserve"> </v>
      </c>
      <c r="AD191" s="110" t="str">
        <f>UASBN!V190</f>
        <v xml:space="preserve"> </v>
      </c>
      <c r="AE191" s="110" t="str">
        <f>UASBN!W190</f>
        <v xml:space="preserve"> </v>
      </c>
      <c r="AF191" s="110" t="str">
        <f>UASBN!X190</f>
        <v xml:space="preserve"> </v>
      </c>
      <c r="AG191" s="110" t="str">
        <f>UASBN!Y190</f>
        <v xml:space="preserve"> </v>
      </c>
      <c r="AH191" s="110" t="str">
        <f>UASBN!Z190</f>
        <v xml:space="preserve"> </v>
      </c>
      <c r="AI191" s="110" t="str">
        <f>UASBN!AA190</f>
        <v xml:space="preserve"> </v>
      </c>
      <c r="AJ191" s="110" t="str">
        <f>UASBN!AB190</f>
        <v xml:space="preserve"> </v>
      </c>
      <c r="AK191" s="110" t="str">
        <f>UASBN!AC190</f>
        <v xml:space="preserve"> </v>
      </c>
      <c r="AL191" s="110" t="str">
        <f>UASBN!AD190</f>
        <v xml:space="preserve"> </v>
      </c>
      <c r="AM191" s="110" t="str">
        <f>UASBN!AE190</f>
        <v xml:space="preserve"> </v>
      </c>
      <c r="AN191" s="110" t="str">
        <f>UASBN!AF190</f>
        <v xml:space="preserve"> </v>
      </c>
      <c r="AO191" s="110" t="str">
        <f>UASBN!AG190</f>
        <v xml:space="preserve"> </v>
      </c>
      <c r="AP191" s="111" t="str">
        <f t="shared" si="29"/>
        <v xml:space="preserve"> </v>
      </c>
      <c r="AQ191" s="115">
        <f t="shared" si="26"/>
        <v>34</v>
      </c>
      <c r="AR191" s="112">
        <f t="shared" si="27"/>
        <v>0</v>
      </c>
      <c r="AS191" s="115">
        <f t="shared" si="28"/>
        <v>34</v>
      </c>
      <c r="AT191" s="75"/>
      <c r="AU191" s="75"/>
    </row>
    <row r="192" spans="1:47" ht="15.75" customHeight="1" x14ac:dyDescent="0.25">
      <c r="A192" s="101">
        <f>BIODATA!A190</f>
        <v>185</v>
      </c>
      <c r="B192" s="102" t="str">
        <f>BIODATA!C190</f>
        <v>0006580678</v>
      </c>
      <c r="C192" s="103" t="str">
        <f>BIODATA!D190</f>
        <v>021011858</v>
      </c>
      <c r="D192" s="104" t="str">
        <f>BIODATA!E190</f>
        <v xml:space="preserve"> MAYANG SARI</v>
      </c>
      <c r="E192" s="105" t="str">
        <f>BIODATA!G190</f>
        <v>Administrasi Perkantoran</v>
      </c>
      <c r="F192" s="106">
        <f>'NILAI UN'!E192</f>
        <v>0</v>
      </c>
      <c r="G192" s="106">
        <f>'NILAI UN'!F192</f>
        <v>0</v>
      </c>
      <c r="H192" s="106">
        <f>'NILAI UN'!G192</f>
        <v>0</v>
      </c>
      <c r="I192" s="106">
        <f>'NILAI UN'!H192</f>
        <v>0</v>
      </c>
      <c r="J192" s="107">
        <f t="shared" si="20"/>
        <v>0</v>
      </c>
      <c r="K192" s="113" t="str">
        <f t="shared" si="21"/>
        <v>Kurang</v>
      </c>
      <c r="L192" s="113" t="str">
        <f t="shared" si="22"/>
        <v>Kurang</v>
      </c>
      <c r="M192" s="113" t="str">
        <f t="shared" si="23"/>
        <v>Kurang</v>
      </c>
      <c r="N192" s="113" t="str">
        <f t="shared" si="24"/>
        <v>Kurang</v>
      </c>
      <c r="O192" s="109" t="str">
        <f>N.SEMISTER!J192</f>
        <v xml:space="preserve"> </v>
      </c>
      <c r="P192" s="109" t="str">
        <f>N.SEMISTER!P192</f>
        <v xml:space="preserve"> </v>
      </c>
      <c r="Q192" s="109" t="str">
        <f>N.SEMISTER!V192</f>
        <v xml:space="preserve"> </v>
      </c>
      <c r="R192" s="109" t="str">
        <f>N.SEMISTER!AB192</f>
        <v xml:space="preserve"> </v>
      </c>
      <c r="S192" s="109" t="str">
        <f>N.SEMISTER!AH192</f>
        <v xml:space="preserve"> </v>
      </c>
      <c r="T192" s="109" t="str">
        <f>N.SEMISTER!AN192</f>
        <v xml:space="preserve"> </v>
      </c>
      <c r="U192" s="109" t="str">
        <f>N.SEMISTER!AT192</f>
        <v xml:space="preserve"> </v>
      </c>
      <c r="V192" s="109" t="str">
        <f>N.SEMISTER!AZ192</f>
        <v xml:space="preserve"> </v>
      </c>
      <c r="W192" s="109" t="str">
        <f>N.SEMISTER!BF192</f>
        <v xml:space="preserve"> </v>
      </c>
      <c r="X192" s="109" t="str">
        <f>N.SEMISTER!BL192</f>
        <v xml:space="preserve"> </v>
      </c>
      <c r="Y192" s="109" t="str">
        <f>N.SEMISTER!BR192</f>
        <v xml:space="preserve"> </v>
      </c>
      <c r="Z192" s="109" t="str">
        <f>N.SEMISTER!BX192</f>
        <v xml:space="preserve"> </v>
      </c>
      <c r="AA192" s="109" t="str">
        <f>N.SEMISTER!CD192</f>
        <v xml:space="preserve"> </v>
      </c>
      <c r="AB192" s="114" t="str">
        <f t="shared" si="25"/>
        <v xml:space="preserve"> </v>
      </c>
      <c r="AC192" s="110" t="str">
        <f>UASBN!U191</f>
        <v xml:space="preserve"> </v>
      </c>
      <c r="AD192" s="110" t="str">
        <f>UASBN!V191</f>
        <v xml:space="preserve"> </v>
      </c>
      <c r="AE192" s="110" t="str">
        <f>UASBN!W191</f>
        <v xml:space="preserve"> </v>
      </c>
      <c r="AF192" s="110" t="str">
        <f>UASBN!X191</f>
        <v xml:space="preserve"> </v>
      </c>
      <c r="AG192" s="110" t="str">
        <f>UASBN!Y191</f>
        <v xml:space="preserve"> </v>
      </c>
      <c r="AH192" s="110" t="str">
        <f>UASBN!Z191</f>
        <v xml:space="preserve"> </v>
      </c>
      <c r="AI192" s="110" t="str">
        <f>UASBN!AA191</f>
        <v xml:space="preserve"> </v>
      </c>
      <c r="AJ192" s="110" t="str">
        <f>UASBN!AB191</f>
        <v xml:space="preserve"> </v>
      </c>
      <c r="AK192" s="110" t="str">
        <f>UASBN!AC191</f>
        <v xml:space="preserve"> </v>
      </c>
      <c r="AL192" s="110" t="str">
        <f>UASBN!AD191</f>
        <v xml:space="preserve"> </v>
      </c>
      <c r="AM192" s="110" t="str">
        <f>UASBN!AE191</f>
        <v xml:space="preserve"> </v>
      </c>
      <c r="AN192" s="110" t="str">
        <f>UASBN!AF191</f>
        <v xml:space="preserve"> </v>
      </c>
      <c r="AO192" s="110" t="str">
        <f>UASBN!AG191</f>
        <v xml:space="preserve"> </v>
      </c>
      <c r="AP192" s="111" t="str">
        <f t="shared" si="29"/>
        <v xml:space="preserve"> </v>
      </c>
      <c r="AQ192" s="115">
        <f t="shared" si="26"/>
        <v>34</v>
      </c>
      <c r="AR192" s="112">
        <f t="shared" si="27"/>
        <v>0</v>
      </c>
      <c r="AS192" s="115">
        <f t="shared" si="28"/>
        <v>34</v>
      </c>
      <c r="AT192" s="75"/>
      <c r="AU192" s="75"/>
    </row>
    <row r="193" spans="1:47" ht="15.75" customHeight="1" x14ac:dyDescent="0.25">
      <c r="A193" s="101">
        <f>BIODATA!A191</f>
        <v>186</v>
      </c>
      <c r="B193" s="102" t="str">
        <f>BIODATA!C191</f>
        <v>0009686012</v>
      </c>
      <c r="C193" s="103" t="str">
        <f>BIODATA!D191</f>
        <v>021011867</v>
      </c>
      <c r="D193" s="104" t="str">
        <f>BIODATA!E191</f>
        <v xml:space="preserve"> MEIZHIKA PUTRA</v>
      </c>
      <c r="E193" s="105" t="str">
        <f>BIODATA!G191</f>
        <v>Administrasi Perkantoran</v>
      </c>
      <c r="F193" s="106">
        <f>'NILAI UN'!E193</f>
        <v>0</v>
      </c>
      <c r="G193" s="106">
        <f>'NILAI UN'!F193</f>
        <v>0</v>
      </c>
      <c r="H193" s="106">
        <f>'NILAI UN'!G193</f>
        <v>0</v>
      </c>
      <c r="I193" s="106">
        <f>'NILAI UN'!H193</f>
        <v>0</v>
      </c>
      <c r="J193" s="107">
        <f t="shared" si="20"/>
        <v>0</v>
      </c>
      <c r="K193" s="113" t="str">
        <f t="shared" si="21"/>
        <v>Kurang</v>
      </c>
      <c r="L193" s="113" t="str">
        <f t="shared" si="22"/>
        <v>Kurang</v>
      </c>
      <c r="M193" s="113" t="str">
        <f t="shared" si="23"/>
        <v>Kurang</v>
      </c>
      <c r="N193" s="113" t="str">
        <f t="shared" si="24"/>
        <v>Kurang</v>
      </c>
      <c r="O193" s="109" t="str">
        <f>N.SEMISTER!J193</f>
        <v xml:space="preserve"> </v>
      </c>
      <c r="P193" s="109" t="str">
        <f>N.SEMISTER!P193</f>
        <v xml:space="preserve"> </v>
      </c>
      <c r="Q193" s="109" t="str">
        <f>N.SEMISTER!V193</f>
        <v xml:space="preserve"> </v>
      </c>
      <c r="R193" s="109" t="str">
        <f>N.SEMISTER!AB193</f>
        <v xml:space="preserve"> </v>
      </c>
      <c r="S193" s="109" t="str">
        <f>N.SEMISTER!AH193</f>
        <v xml:space="preserve"> </v>
      </c>
      <c r="T193" s="109" t="str">
        <f>N.SEMISTER!AN193</f>
        <v xml:space="preserve"> </v>
      </c>
      <c r="U193" s="109" t="str">
        <f>N.SEMISTER!AT193</f>
        <v xml:space="preserve"> </v>
      </c>
      <c r="V193" s="109" t="str">
        <f>N.SEMISTER!AZ193</f>
        <v xml:space="preserve"> </v>
      </c>
      <c r="W193" s="109" t="str">
        <f>N.SEMISTER!BF193</f>
        <v xml:space="preserve"> </v>
      </c>
      <c r="X193" s="109" t="str">
        <f>N.SEMISTER!BL193</f>
        <v xml:space="preserve"> </v>
      </c>
      <c r="Y193" s="109" t="str">
        <f>N.SEMISTER!BR193</f>
        <v xml:space="preserve"> </v>
      </c>
      <c r="Z193" s="109" t="str">
        <f>N.SEMISTER!BX193</f>
        <v xml:space="preserve"> </v>
      </c>
      <c r="AA193" s="109" t="str">
        <f>N.SEMISTER!CD193</f>
        <v xml:space="preserve"> </v>
      </c>
      <c r="AB193" s="114" t="str">
        <f t="shared" si="25"/>
        <v xml:space="preserve"> </v>
      </c>
      <c r="AC193" s="110" t="str">
        <f>UASBN!U192</f>
        <v xml:space="preserve"> </v>
      </c>
      <c r="AD193" s="110" t="str">
        <f>UASBN!V192</f>
        <v xml:space="preserve"> </v>
      </c>
      <c r="AE193" s="110" t="str">
        <f>UASBN!W192</f>
        <v xml:space="preserve"> </v>
      </c>
      <c r="AF193" s="110" t="str">
        <f>UASBN!X192</f>
        <v xml:space="preserve"> </v>
      </c>
      <c r="AG193" s="110" t="str">
        <f>UASBN!Y192</f>
        <v xml:space="preserve"> </v>
      </c>
      <c r="AH193" s="110" t="str">
        <f>UASBN!Z192</f>
        <v xml:space="preserve"> </v>
      </c>
      <c r="AI193" s="110" t="str">
        <f>UASBN!AA192</f>
        <v xml:space="preserve"> </v>
      </c>
      <c r="AJ193" s="110" t="str">
        <f>UASBN!AB192</f>
        <v xml:space="preserve"> </v>
      </c>
      <c r="AK193" s="110" t="str">
        <f>UASBN!AC192</f>
        <v xml:space="preserve"> </v>
      </c>
      <c r="AL193" s="110" t="str">
        <f>UASBN!AD192</f>
        <v xml:space="preserve"> </v>
      </c>
      <c r="AM193" s="110" t="str">
        <f>UASBN!AE192</f>
        <v xml:space="preserve"> </v>
      </c>
      <c r="AN193" s="110" t="str">
        <f>UASBN!AF192</f>
        <v xml:space="preserve"> </v>
      </c>
      <c r="AO193" s="110" t="str">
        <f>UASBN!AG192</f>
        <v xml:space="preserve"> </v>
      </c>
      <c r="AP193" s="111" t="str">
        <f t="shared" si="29"/>
        <v xml:space="preserve"> </v>
      </c>
      <c r="AQ193" s="115">
        <f t="shared" si="26"/>
        <v>34</v>
      </c>
      <c r="AR193" s="112">
        <f t="shared" si="27"/>
        <v>0</v>
      </c>
      <c r="AS193" s="115">
        <f t="shared" si="28"/>
        <v>34</v>
      </c>
      <c r="AT193" s="75"/>
      <c r="AU193" s="75"/>
    </row>
    <row r="194" spans="1:47" ht="15.75" customHeight="1" x14ac:dyDescent="0.25">
      <c r="A194" s="101">
        <f>BIODATA!A192</f>
        <v>187</v>
      </c>
      <c r="B194" s="102" t="str">
        <f>BIODATA!C192</f>
        <v>0009698442</v>
      </c>
      <c r="C194" s="103" t="str">
        <f>BIODATA!D192</f>
        <v>021011876</v>
      </c>
      <c r="D194" s="104" t="str">
        <f>BIODATA!E192</f>
        <v xml:space="preserve"> MONICA ANGGRAISI</v>
      </c>
      <c r="E194" s="105" t="str">
        <f>BIODATA!G192</f>
        <v>Administrasi Perkantoran</v>
      </c>
      <c r="F194" s="106">
        <f>'NILAI UN'!E194</f>
        <v>0</v>
      </c>
      <c r="G194" s="106">
        <f>'NILAI UN'!F194</f>
        <v>0</v>
      </c>
      <c r="H194" s="106">
        <f>'NILAI UN'!G194</f>
        <v>0</v>
      </c>
      <c r="I194" s="106">
        <f>'NILAI UN'!H194</f>
        <v>0</v>
      </c>
      <c r="J194" s="107">
        <f t="shared" si="20"/>
        <v>0</v>
      </c>
      <c r="K194" s="113" t="str">
        <f t="shared" si="21"/>
        <v>Kurang</v>
      </c>
      <c r="L194" s="113" t="str">
        <f t="shared" si="22"/>
        <v>Kurang</v>
      </c>
      <c r="M194" s="113" t="str">
        <f t="shared" si="23"/>
        <v>Kurang</v>
      </c>
      <c r="N194" s="113" t="str">
        <f t="shared" si="24"/>
        <v>Kurang</v>
      </c>
      <c r="O194" s="109" t="str">
        <f>N.SEMISTER!J194</f>
        <v xml:space="preserve"> </v>
      </c>
      <c r="P194" s="109" t="str">
        <f>N.SEMISTER!P194</f>
        <v xml:space="preserve"> </v>
      </c>
      <c r="Q194" s="109" t="str">
        <f>N.SEMISTER!V194</f>
        <v xml:space="preserve"> </v>
      </c>
      <c r="R194" s="109" t="str">
        <f>N.SEMISTER!AB194</f>
        <v xml:space="preserve"> </v>
      </c>
      <c r="S194" s="109" t="str">
        <f>N.SEMISTER!AH194</f>
        <v xml:space="preserve"> </v>
      </c>
      <c r="T194" s="109" t="str">
        <f>N.SEMISTER!AN194</f>
        <v xml:space="preserve"> </v>
      </c>
      <c r="U194" s="109" t="str">
        <f>N.SEMISTER!AT194</f>
        <v xml:space="preserve"> </v>
      </c>
      <c r="V194" s="109" t="str">
        <f>N.SEMISTER!AZ194</f>
        <v xml:space="preserve"> </v>
      </c>
      <c r="W194" s="109" t="str">
        <f>N.SEMISTER!BF194</f>
        <v xml:space="preserve"> </v>
      </c>
      <c r="X194" s="109" t="str">
        <f>N.SEMISTER!BL194</f>
        <v xml:space="preserve"> </v>
      </c>
      <c r="Y194" s="109" t="str">
        <f>N.SEMISTER!BR194</f>
        <v xml:space="preserve"> </v>
      </c>
      <c r="Z194" s="109" t="str">
        <f>N.SEMISTER!BX194</f>
        <v xml:space="preserve"> </v>
      </c>
      <c r="AA194" s="109" t="str">
        <f>N.SEMISTER!CD194</f>
        <v xml:space="preserve"> </v>
      </c>
      <c r="AB194" s="114" t="str">
        <f t="shared" si="25"/>
        <v xml:space="preserve"> </v>
      </c>
      <c r="AC194" s="110" t="str">
        <f>UASBN!U193</f>
        <v xml:space="preserve"> </v>
      </c>
      <c r="AD194" s="110" t="str">
        <f>UASBN!V193</f>
        <v xml:space="preserve"> </v>
      </c>
      <c r="AE194" s="110" t="str">
        <f>UASBN!W193</f>
        <v xml:space="preserve"> </v>
      </c>
      <c r="AF194" s="110" t="str">
        <f>UASBN!X193</f>
        <v xml:space="preserve"> </v>
      </c>
      <c r="AG194" s="110" t="str">
        <f>UASBN!Y193</f>
        <v xml:space="preserve"> </v>
      </c>
      <c r="AH194" s="110" t="str">
        <f>UASBN!Z193</f>
        <v xml:space="preserve"> </v>
      </c>
      <c r="AI194" s="110" t="str">
        <f>UASBN!AA193</f>
        <v xml:space="preserve"> </v>
      </c>
      <c r="AJ194" s="110" t="str">
        <f>UASBN!AB193</f>
        <v xml:space="preserve"> </v>
      </c>
      <c r="AK194" s="110" t="str">
        <f>UASBN!AC193</f>
        <v xml:space="preserve"> </v>
      </c>
      <c r="AL194" s="110" t="str">
        <f>UASBN!AD193</f>
        <v xml:space="preserve"> </v>
      </c>
      <c r="AM194" s="110" t="str">
        <f>UASBN!AE193</f>
        <v xml:space="preserve"> </v>
      </c>
      <c r="AN194" s="110" t="str">
        <f>UASBN!AF193</f>
        <v xml:space="preserve"> </v>
      </c>
      <c r="AO194" s="110" t="str">
        <f>UASBN!AG193</f>
        <v xml:space="preserve"> </v>
      </c>
      <c r="AP194" s="111" t="str">
        <f t="shared" si="29"/>
        <v xml:space="preserve"> </v>
      </c>
      <c r="AQ194" s="115">
        <f t="shared" si="26"/>
        <v>34</v>
      </c>
      <c r="AR194" s="112">
        <f t="shared" si="27"/>
        <v>0</v>
      </c>
      <c r="AS194" s="115">
        <f t="shared" si="28"/>
        <v>34</v>
      </c>
      <c r="AT194" s="75"/>
      <c r="AU194" s="75"/>
    </row>
    <row r="195" spans="1:47" ht="15.75" customHeight="1" x14ac:dyDescent="0.25">
      <c r="A195" s="101">
        <f>BIODATA!A193</f>
        <v>188</v>
      </c>
      <c r="B195" s="102" t="str">
        <f>BIODATA!C193</f>
        <v>0005561752</v>
      </c>
      <c r="C195" s="103" t="str">
        <f>BIODATA!D193</f>
        <v>02101185</v>
      </c>
      <c r="D195" s="104" t="str">
        <f>BIODATA!E193</f>
        <v xml:space="preserve"> MUHAMAD ALDY</v>
      </c>
      <c r="E195" s="105" t="str">
        <f>BIODATA!G193</f>
        <v>Administrasi Perkantoran</v>
      </c>
      <c r="F195" s="106">
        <f>'NILAI UN'!E195</f>
        <v>0</v>
      </c>
      <c r="G195" s="106">
        <f>'NILAI UN'!F195</f>
        <v>0</v>
      </c>
      <c r="H195" s="106">
        <f>'NILAI UN'!G195</f>
        <v>0</v>
      </c>
      <c r="I195" s="106">
        <f>'NILAI UN'!H195</f>
        <v>0</v>
      </c>
      <c r="J195" s="107">
        <f t="shared" si="20"/>
        <v>0</v>
      </c>
      <c r="K195" s="113" t="str">
        <f t="shared" si="21"/>
        <v>Kurang</v>
      </c>
      <c r="L195" s="113" t="str">
        <f t="shared" si="22"/>
        <v>Kurang</v>
      </c>
      <c r="M195" s="113" t="str">
        <f t="shared" si="23"/>
        <v>Kurang</v>
      </c>
      <c r="N195" s="113" t="str">
        <f t="shared" si="24"/>
        <v>Kurang</v>
      </c>
      <c r="O195" s="109" t="str">
        <f>N.SEMISTER!J195</f>
        <v xml:space="preserve"> </v>
      </c>
      <c r="P195" s="109" t="str">
        <f>N.SEMISTER!P195</f>
        <v xml:space="preserve"> </v>
      </c>
      <c r="Q195" s="109" t="str">
        <f>N.SEMISTER!V195</f>
        <v xml:space="preserve"> </v>
      </c>
      <c r="R195" s="109" t="str">
        <f>N.SEMISTER!AB195</f>
        <v xml:space="preserve"> </v>
      </c>
      <c r="S195" s="109" t="str">
        <f>N.SEMISTER!AH195</f>
        <v xml:space="preserve"> </v>
      </c>
      <c r="T195" s="109" t="str">
        <f>N.SEMISTER!AN195</f>
        <v xml:space="preserve"> </v>
      </c>
      <c r="U195" s="109" t="str">
        <f>N.SEMISTER!AT195</f>
        <v xml:space="preserve"> </v>
      </c>
      <c r="V195" s="109" t="str">
        <f>N.SEMISTER!AZ195</f>
        <v xml:space="preserve"> </v>
      </c>
      <c r="W195" s="109" t="str">
        <f>N.SEMISTER!BF195</f>
        <v xml:space="preserve"> </v>
      </c>
      <c r="X195" s="109" t="str">
        <f>N.SEMISTER!BL195</f>
        <v xml:space="preserve"> </v>
      </c>
      <c r="Y195" s="109" t="str">
        <f>N.SEMISTER!BR195</f>
        <v xml:space="preserve"> </v>
      </c>
      <c r="Z195" s="109" t="str">
        <f>N.SEMISTER!BX195</f>
        <v xml:space="preserve"> </v>
      </c>
      <c r="AA195" s="109" t="str">
        <f>N.SEMISTER!CD195</f>
        <v xml:space="preserve"> </v>
      </c>
      <c r="AB195" s="114" t="str">
        <f t="shared" si="25"/>
        <v xml:space="preserve"> </v>
      </c>
      <c r="AC195" s="110" t="str">
        <f>UASBN!U194</f>
        <v xml:space="preserve"> </v>
      </c>
      <c r="AD195" s="110" t="str">
        <f>UASBN!V194</f>
        <v xml:space="preserve"> </v>
      </c>
      <c r="AE195" s="110" t="str">
        <f>UASBN!W194</f>
        <v xml:space="preserve"> </v>
      </c>
      <c r="AF195" s="110" t="str">
        <f>UASBN!X194</f>
        <v xml:space="preserve"> </v>
      </c>
      <c r="AG195" s="110" t="str">
        <f>UASBN!Y194</f>
        <v xml:space="preserve"> </v>
      </c>
      <c r="AH195" s="110" t="str">
        <f>UASBN!Z194</f>
        <v xml:space="preserve"> </v>
      </c>
      <c r="AI195" s="110" t="str">
        <f>UASBN!AA194</f>
        <v xml:space="preserve"> </v>
      </c>
      <c r="AJ195" s="110" t="str">
        <f>UASBN!AB194</f>
        <v xml:space="preserve"> </v>
      </c>
      <c r="AK195" s="110" t="str">
        <f>UASBN!AC194</f>
        <v xml:space="preserve"> </v>
      </c>
      <c r="AL195" s="110" t="str">
        <f>UASBN!AD194</f>
        <v xml:space="preserve"> </v>
      </c>
      <c r="AM195" s="110" t="str">
        <f>UASBN!AE194</f>
        <v xml:space="preserve"> </v>
      </c>
      <c r="AN195" s="110" t="str">
        <f>UASBN!AF194</f>
        <v xml:space="preserve"> </v>
      </c>
      <c r="AO195" s="110" t="str">
        <f>UASBN!AG194</f>
        <v xml:space="preserve"> </v>
      </c>
      <c r="AP195" s="111" t="str">
        <f t="shared" si="29"/>
        <v xml:space="preserve"> </v>
      </c>
      <c r="AQ195" s="115">
        <f t="shared" si="26"/>
        <v>34</v>
      </c>
      <c r="AR195" s="112">
        <f t="shared" si="27"/>
        <v>0</v>
      </c>
      <c r="AS195" s="115">
        <f t="shared" si="28"/>
        <v>34</v>
      </c>
      <c r="AT195" s="75"/>
      <c r="AU195" s="75"/>
    </row>
    <row r="196" spans="1:47" ht="15.75" customHeight="1" x14ac:dyDescent="0.25">
      <c r="A196" s="101">
        <f>BIODATA!A194</f>
        <v>189</v>
      </c>
      <c r="B196" s="102" t="str">
        <f>BIODATA!C194</f>
        <v>9997086301</v>
      </c>
      <c r="C196" s="103" t="str">
        <f>BIODATA!D194</f>
        <v>021011894</v>
      </c>
      <c r="D196" s="104" t="str">
        <f>BIODATA!E194</f>
        <v xml:space="preserve"> MUHAMMAD DONI PRANATA</v>
      </c>
      <c r="E196" s="105" t="str">
        <f>BIODATA!G194</f>
        <v>Administrasi Perkantoran</v>
      </c>
      <c r="F196" s="106">
        <f>'NILAI UN'!E196</f>
        <v>0</v>
      </c>
      <c r="G196" s="106">
        <f>'NILAI UN'!F196</f>
        <v>0</v>
      </c>
      <c r="H196" s="106">
        <f>'NILAI UN'!G196</f>
        <v>0</v>
      </c>
      <c r="I196" s="106">
        <f>'NILAI UN'!H196</f>
        <v>0</v>
      </c>
      <c r="J196" s="107">
        <f t="shared" si="20"/>
        <v>0</v>
      </c>
      <c r="K196" s="113" t="str">
        <f t="shared" si="21"/>
        <v>Kurang</v>
      </c>
      <c r="L196" s="113" t="str">
        <f t="shared" si="22"/>
        <v>Kurang</v>
      </c>
      <c r="M196" s="113" t="str">
        <f t="shared" si="23"/>
        <v>Kurang</v>
      </c>
      <c r="N196" s="113" t="str">
        <f t="shared" si="24"/>
        <v>Kurang</v>
      </c>
      <c r="O196" s="109" t="str">
        <f>N.SEMISTER!J196</f>
        <v xml:space="preserve"> </v>
      </c>
      <c r="P196" s="109" t="str">
        <f>N.SEMISTER!P196</f>
        <v xml:space="preserve"> </v>
      </c>
      <c r="Q196" s="109" t="str">
        <f>N.SEMISTER!V196</f>
        <v xml:space="preserve"> </v>
      </c>
      <c r="R196" s="109" t="str">
        <f>N.SEMISTER!AB196</f>
        <v xml:space="preserve"> </v>
      </c>
      <c r="S196" s="109" t="str">
        <f>N.SEMISTER!AH196</f>
        <v xml:space="preserve"> </v>
      </c>
      <c r="T196" s="109" t="str">
        <f>N.SEMISTER!AN196</f>
        <v xml:space="preserve"> </v>
      </c>
      <c r="U196" s="109" t="str">
        <f>N.SEMISTER!AT196</f>
        <v xml:space="preserve"> </v>
      </c>
      <c r="V196" s="109" t="str">
        <f>N.SEMISTER!AZ196</f>
        <v xml:space="preserve"> </v>
      </c>
      <c r="W196" s="109" t="str">
        <f>N.SEMISTER!BF196</f>
        <v xml:space="preserve"> </v>
      </c>
      <c r="X196" s="109" t="str">
        <f>N.SEMISTER!BL196</f>
        <v xml:space="preserve"> </v>
      </c>
      <c r="Y196" s="109" t="str">
        <f>N.SEMISTER!BR196</f>
        <v xml:space="preserve"> </v>
      </c>
      <c r="Z196" s="109" t="str">
        <f>N.SEMISTER!BX196</f>
        <v xml:space="preserve"> </v>
      </c>
      <c r="AA196" s="109" t="str">
        <f>N.SEMISTER!CD196</f>
        <v xml:space="preserve"> </v>
      </c>
      <c r="AB196" s="114" t="str">
        <f t="shared" si="25"/>
        <v xml:space="preserve"> </v>
      </c>
      <c r="AC196" s="110" t="str">
        <f>UASBN!U195</f>
        <v xml:space="preserve"> </v>
      </c>
      <c r="AD196" s="110" t="str">
        <f>UASBN!V195</f>
        <v xml:space="preserve"> </v>
      </c>
      <c r="AE196" s="110" t="str">
        <f>UASBN!W195</f>
        <v xml:space="preserve"> </v>
      </c>
      <c r="AF196" s="110" t="str">
        <f>UASBN!X195</f>
        <v xml:space="preserve"> </v>
      </c>
      <c r="AG196" s="110" t="str">
        <f>UASBN!Y195</f>
        <v xml:space="preserve"> </v>
      </c>
      <c r="AH196" s="110" t="str">
        <f>UASBN!Z195</f>
        <v xml:space="preserve"> </v>
      </c>
      <c r="AI196" s="110" t="str">
        <f>UASBN!AA195</f>
        <v xml:space="preserve"> </v>
      </c>
      <c r="AJ196" s="110" t="str">
        <f>UASBN!AB195</f>
        <v xml:space="preserve"> </v>
      </c>
      <c r="AK196" s="110" t="str">
        <f>UASBN!AC195</f>
        <v xml:space="preserve"> </v>
      </c>
      <c r="AL196" s="110" t="str">
        <f>UASBN!AD195</f>
        <v xml:space="preserve"> </v>
      </c>
      <c r="AM196" s="110" t="str">
        <f>UASBN!AE195</f>
        <v xml:space="preserve"> </v>
      </c>
      <c r="AN196" s="110" t="str">
        <f>UASBN!AF195</f>
        <v xml:space="preserve"> </v>
      </c>
      <c r="AO196" s="110" t="str">
        <f>UASBN!AG195</f>
        <v xml:space="preserve"> </v>
      </c>
      <c r="AP196" s="111" t="str">
        <f t="shared" si="29"/>
        <v xml:space="preserve"> </v>
      </c>
      <c r="AQ196" s="115">
        <f t="shared" si="26"/>
        <v>34</v>
      </c>
      <c r="AR196" s="112">
        <f t="shared" si="27"/>
        <v>0</v>
      </c>
      <c r="AS196" s="115">
        <f t="shared" si="28"/>
        <v>34</v>
      </c>
      <c r="AT196" s="75"/>
      <c r="AU196" s="75"/>
    </row>
    <row r="197" spans="1:47" ht="15.75" customHeight="1" x14ac:dyDescent="0.25">
      <c r="A197" s="101">
        <f>BIODATA!A195</f>
        <v>190</v>
      </c>
      <c r="B197" s="102" t="str">
        <f>BIODATA!C195</f>
        <v>0007247740</v>
      </c>
      <c r="C197" s="103" t="str">
        <f>BIODATA!D195</f>
        <v>021011904</v>
      </c>
      <c r="D197" s="104" t="str">
        <f>BIODATA!E195</f>
        <v xml:space="preserve"> MUHAMMAD SUBUR RAHAYU</v>
      </c>
      <c r="E197" s="105" t="str">
        <f>BIODATA!G195</f>
        <v>Administrasi Perkantoran</v>
      </c>
      <c r="F197" s="106">
        <f>'NILAI UN'!E197</f>
        <v>0</v>
      </c>
      <c r="G197" s="106">
        <f>'NILAI UN'!F197</f>
        <v>0</v>
      </c>
      <c r="H197" s="106">
        <f>'NILAI UN'!G197</f>
        <v>0</v>
      </c>
      <c r="I197" s="106">
        <f>'NILAI UN'!H197</f>
        <v>0</v>
      </c>
      <c r="J197" s="107">
        <f t="shared" si="20"/>
        <v>0</v>
      </c>
      <c r="K197" s="113" t="str">
        <f t="shared" si="21"/>
        <v>Kurang</v>
      </c>
      <c r="L197" s="113" t="str">
        <f t="shared" si="22"/>
        <v>Kurang</v>
      </c>
      <c r="M197" s="113" t="str">
        <f t="shared" si="23"/>
        <v>Kurang</v>
      </c>
      <c r="N197" s="113" t="str">
        <f t="shared" si="24"/>
        <v>Kurang</v>
      </c>
      <c r="O197" s="109" t="str">
        <f>N.SEMISTER!J197</f>
        <v xml:space="preserve"> </v>
      </c>
      <c r="P197" s="109" t="str">
        <f>N.SEMISTER!P197</f>
        <v xml:space="preserve"> </v>
      </c>
      <c r="Q197" s="109" t="str">
        <f>N.SEMISTER!V197</f>
        <v xml:space="preserve"> </v>
      </c>
      <c r="R197" s="109" t="str">
        <f>N.SEMISTER!AB197</f>
        <v xml:space="preserve"> </v>
      </c>
      <c r="S197" s="109" t="str">
        <f>N.SEMISTER!AH197</f>
        <v xml:space="preserve"> </v>
      </c>
      <c r="T197" s="109" t="str">
        <f>N.SEMISTER!AN197</f>
        <v xml:space="preserve"> </v>
      </c>
      <c r="U197" s="109" t="str">
        <f>N.SEMISTER!AT197</f>
        <v xml:space="preserve"> </v>
      </c>
      <c r="V197" s="109" t="str">
        <f>N.SEMISTER!AZ197</f>
        <v xml:space="preserve"> </v>
      </c>
      <c r="W197" s="109" t="str">
        <f>N.SEMISTER!BF197</f>
        <v xml:space="preserve"> </v>
      </c>
      <c r="X197" s="109" t="str">
        <f>N.SEMISTER!BL197</f>
        <v xml:space="preserve"> </v>
      </c>
      <c r="Y197" s="109" t="str">
        <f>N.SEMISTER!BR197</f>
        <v xml:space="preserve"> </v>
      </c>
      <c r="Z197" s="109" t="str">
        <f>N.SEMISTER!BX197</f>
        <v xml:space="preserve"> </v>
      </c>
      <c r="AA197" s="109" t="str">
        <f>N.SEMISTER!CD197</f>
        <v xml:space="preserve"> </v>
      </c>
      <c r="AB197" s="114" t="str">
        <f t="shared" si="25"/>
        <v xml:space="preserve"> </v>
      </c>
      <c r="AC197" s="110" t="str">
        <f>UASBN!U196</f>
        <v xml:space="preserve"> </v>
      </c>
      <c r="AD197" s="110" t="str">
        <f>UASBN!V196</f>
        <v xml:space="preserve"> </v>
      </c>
      <c r="AE197" s="110" t="str">
        <f>UASBN!W196</f>
        <v xml:space="preserve"> </v>
      </c>
      <c r="AF197" s="110" t="str">
        <f>UASBN!X196</f>
        <v xml:space="preserve"> </v>
      </c>
      <c r="AG197" s="110" t="str">
        <f>UASBN!Y196</f>
        <v xml:space="preserve"> </v>
      </c>
      <c r="AH197" s="110" t="str">
        <f>UASBN!Z196</f>
        <v xml:space="preserve"> </v>
      </c>
      <c r="AI197" s="110" t="str">
        <f>UASBN!AA196</f>
        <v xml:space="preserve"> </v>
      </c>
      <c r="AJ197" s="110" t="str">
        <f>UASBN!AB196</f>
        <v xml:space="preserve"> </v>
      </c>
      <c r="AK197" s="110" t="str">
        <f>UASBN!AC196</f>
        <v xml:space="preserve"> </v>
      </c>
      <c r="AL197" s="110" t="str">
        <f>UASBN!AD196</f>
        <v xml:space="preserve"> </v>
      </c>
      <c r="AM197" s="110" t="str">
        <f>UASBN!AE196</f>
        <v xml:space="preserve"> </v>
      </c>
      <c r="AN197" s="110" t="str">
        <f>UASBN!AF196</f>
        <v xml:space="preserve"> </v>
      </c>
      <c r="AO197" s="110" t="str">
        <f>UASBN!AG196</f>
        <v xml:space="preserve"> </v>
      </c>
      <c r="AP197" s="111" t="str">
        <f t="shared" si="29"/>
        <v xml:space="preserve"> </v>
      </c>
      <c r="AQ197" s="115">
        <f t="shared" si="26"/>
        <v>34</v>
      </c>
      <c r="AR197" s="112">
        <f t="shared" si="27"/>
        <v>0</v>
      </c>
      <c r="AS197" s="115">
        <f t="shared" si="28"/>
        <v>34</v>
      </c>
      <c r="AT197" s="75"/>
      <c r="AU197" s="75"/>
    </row>
    <row r="198" spans="1:47" ht="15.75" customHeight="1" x14ac:dyDescent="0.25">
      <c r="A198" s="101">
        <f>BIODATA!A196</f>
        <v>191</v>
      </c>
      <c r="B198" s="102" t="str">
        <f>BIODATA!C196</f>
        <v>0009154182</v>
      </c>
      <c r="C198" s="103" t="str">
        <f>BIODATA!D196</f>
        <v>021011912</v>
      </c>
      <c r="D198" s="104" t="str">
        <f>BIODATA!E196</f>
        <v xml:space="preserve"> NABILA</v>
      </c>
      <c r="E198" s="105" t="str">
        <f>BIODATA!G196</f>
        <v>Administrasi Perkantoran</v>
      </c>
      <c r="F198" s="106">
        <f>'NILAI UN'!E198</f>
        <v>0</v>
      </c>
      <c r="G198" s="106">
        <f>'NILAI UN'!F198</f>
        <v>0</v>
      </c>
      <c r="H198" s="106">
        <f>'NILAI UN'!G198</f>
        <v>0</v>
      </c>
      <c r="I198" s="106">
        <f>'NILAI UN'!H198</f>
        <v>0</v>
      </c>
      <c r="J198" s="107">
        <f t="shared" si="20"/>
        <v>0</v>
      </c>
      <c r="K198" s="113" t="str">
        <f t="shared" si="21"/>
        <v>Kurang</v>
      </c>
      <c r="L198" s="113" t="str">
        <f t="shared" si="22"/>
        <v>Kurang</v>
      </c>
      <c r="M198" s="113" t="str">
        <f t="shared" si="23"/>
        <v>Kurang</v>
      </c>
      <c r="N198" s="113" t="str">
        <f t="shared" si="24"/>
        <v>Kurang</v>
      </c>
      <c r="O198" s="109" t="str">
        <f>N.SEMISTER!J198</f>
        <v xml:space="preserve"> </v>
      </c>
      <c r="P198" s="109" t="str">
        <f>N.SEMISTER!P198</f>
        <v xml:space="preserve"> </v>
      </c>
      <c r="Q198" s="109" t="str">
        <f>N.SEMISTER!V198</f>
        <v xml:space="preserve"> </v>
      </c>
      <c r="R198" s="109" t="str">
        <f>N.SEMISTER!AB198</f>
        <v xml:space="preserve"> </v>
      </c>
      <c r="S198" s="109" t="str">
        <f>N.SEMISTER!AH198</f>
        <v xml:space="preserve"> </v>
      </c>
      <c r="T198" s="109" t="str">
        <f>N.SEMISTER!AN198</f>
        <v xml:space="preserve"> </v>
      </c>
      <c r="U198" s="109" t="str">
        <f>N.SEMISTER!AT198</f>
        <v xml:space="preserve"> </v>
      </c>
      <c r="V198" s="109" t="str">
        <f>N.SEMISTER!AZ198</f>
        <v xml:space="preserve"> </v>
      </c>
      <c r="W198" s="109" t="str">
        <f>N.SEMISTER!BF198</f>
        <v xml:space="preserve"> </v>
      </c>
      <c r="X198" s="109" t="str">
        <f>N.SEMISTER!BL198</f>
        <v xml:space="preserve"> </v>
      </c>
      <c r="Y198" s="109" t="str">
        <f>N.SEMISTER!BR198</f>
        <v xml:space="preserve"> </v>
      </c>
      <c r="Z198" s="109" t="str">
        <f>N.SEMISTER!BX198</f>
        <v xml:space="preserve"> </v>
      </c>
      <c r="AA198" s="109" t="str">
        <f>N.SEMISTER!CD198</f>
        <v xml:space="preserve"> </v>
      </c>
      <c r="AB198" s="114" t="str">
        <f t="shared" si="25"/>
        <v xml:space="preserve"> </v>
      </c>
      <c r="AC198" s="110" t="str">
        <f>UASBN!U197</f>
        <v xml:space="preserve"> </v>
      </c>
      <c r="AD198" s="110" t="str">
        <f>UASBN!V197</f>
        <v xml:space="preserve"> </v>
      </c>
      <c r="AE198" s="110" t="str">
        <f>UASBN!W197</f>
        <v xml:space="preserve"> </v>
      </c>
      <c r="AF198" s="110" t="str">
        <f>UASBN!X197</f>
        <v xml:space="preserve"> </v>
      </c>
      <c r="AG198" s="110" t="str">
        <f>UASBN!Y197</f>
        <v xml:space="preserve"> </v>
      </c>
      <c r="AH198" s="110" t="str">
        <f>UASBN!Z197</f>
        <v xml:space="preserve"> </v>
      </c>
      <c r="AI198" s="110" t="str">
        <f>UASBN!AA197</f>
        <v xml:space="preserve"> </v>
      </c>
      <c r="AJ198" s="110" t="str">
        <f>UASBN!AB197</f>
        <v xml:space="preserve"> </v>
      </c>
      <c r="AK198" s="110" t="str">
        <f>UASBN!AC197</f>
        <v xml:space="preserve"> </v>
      </c>
      <c r="AL198" s="110" t="str">
        <f>UASBN!AD197</f>
        <v xml:space="preserve"> </v>
      </c>
      <c r="AM198" s="110" t="str">
        <f>UASBN!AE197</f>
        <v xml:space="preserve"> </v>
      </c>
      <c r="AN198" s="110" t="str">
        <f>UASBN!AF197</f>
        <v xml:space="preserve"> </v>
      </c>
      <c r="AO198" s="110" t="str">
        <f>UASBN!AG197</f>
        <v xml:space="preserve"> </v>
      </c>
      <c r="AP198" s="111" t="str">
        <f t="shared" si="29"/>
        <v xml:space="preserve"> </v>
      </c>
      <c r="AQ198" s="115">
        <f t="shared" si="26"/>
        <v>34</v>
      </c>
      <c r="AR198" s="112">
        <f t="shared" si="27"/>
        <v>0</v>
      </c>
      <c r="AS198" s="115">
        <f t="shared" si="28"/>
        <v>34</v>
      </c>
      <c r="AT198" s="75"/>
      <c r="AU198" s="75"/>
    </row>
    <row r="199" spans="1:47" ht="15.75" customHeight="1" x14ac:dyDescent="0.25">
      <c r="A199" s="101">
        <f>BIODATA!A197</f>
        <v>192</v>
      </c>
      <c r="B199" s="102" t="str">
        <f>BIODATA!C197</f>
        <v>9997090888</v>
      </c>
      <c r="C199" s="103" t="str">
        <f>BIODATA!D197</f>
        <v>021011929</v>
      </c>
      <c r="D199" s="104" t="str">
        <f>BIODATA!E197</f>
        <v xml:space="preserve"> NELY MASTIANA</v>
      </c>
      <c r="E199" s="105" t="str">
        <f>BIODATA!G197</f>
        <v>Administrasi Perkantoran</v>
      </c>
      <c r="F199" s="106">
        <f>'NILAI UN'!E199</f>
        <v>0</v>
      </c>
      <c r="G199" s="106">
        <f>'NILAI UN'!F199</f>
        <v>0</v>
      </c>
      <c r="H199" s="106">
        <f>'NILAI UN'!G199</f>
        <v>0</v>
      </c>
      <c r="I199" s="106">
        <f>'NILAI UN'!H199</f>
        <v>0</v>
      </c>
      <c r="J199" s="107">
        <f t="shared" si="20"/>
        <v>0</v>
      </c>
      <c r="K199" s="113" t="str">
        <f t="shared" si="21"/>
        <v>Kurang</v>
      </c>
      <c r="L199" s="113" t="str">
        <f t="shared" si="22"/>
        <v>Kurang</v>
      </c>
      <c r="M199" s="113" t="str">
        <f t="shared" si="23"/>
        <v>Kurang</v>
      </c>
      <c r="N199" s="113" t="str">
        <f t="shared" si="24"/>
        <v>Kurang</v>
      </c>
      <c r="O199" s="109" t="str">
        <f>N.SEMISTER!J199</f>
        <v xml:space="preserve"> </v>
      </c>
      <c r="P199" s="109" t="str">
        <f>N.SEMISTER!P199</f>
        <v xml:space="preserve"> </v>
      </c>
      <c r="Q199" s="109" t="str">
        <f>N.SEMISTER!V199</f>
        <v xml:space="preserve"> </v>
      </c>
      <c r="R199" s="109" t="str">
        <f>N.SEMISTER!AB199</f>
        <v xml:space="preserve"> </v>
      </c>
      <c r="S199" s="109" t="str">
        <f>N.SEMISTER!AH199</f>
        <v xml:space="preserve"> </v>
      </c>
      <c r="T199" s="109" t="str">
        <f>N.SEMISTER!AN199</f>
        <v xml:space="preserve"> </v>
      </c>
      <c r="U199" s="109" t="str">
        <f>N.SEMISTER!AT199</f>
        <v xml:space="preserve"> </v>
      </c>
      <c r="V199" s="109" t="str">
        <f>N.SEMISTER!AZ199</f>
        <v xml:space="preserve"> </v>
      </c>
      <c r="W199" s="109" t="str">
        <f>N.SEMISTER!BF199</f>
        <v xml:space="preserve"> </v>
      </c>
      <c r="X199" s="109" t="str">
        <f>N.SEMISTER!BL199</f>
        <v xml:space="preserve"> </v>
      </c>
      <c r="Y199" s="109" t="str">
        <f>N.SEMISTER!BR199</f>
        <v xml:space="preserve"> </v>
      </c>
      <c r="Z199" s="109" t="str">
        <f>N.SEMISTER!BX199</f>
        <v xml:space="preserve"> </v>
      </c>
      <c r="AA199" s="109" t="str">
        <f>N.SEMISTER!CD199</f>
        <v xml:space="preserve"> </v>
      </c>
      <c r="AB199" s="114" t="str">
        <f t="shared" si="25"/>
        <v xml:space="preserve"> </v>
      </c>
      <c r="AC199" s="110" t="str">
        <f>UASBN!U198</f>
        <v xml:space="preserve"> </v>
      </c>
      <c r="AD199" s="110" t="str">
        <f>UASBN!V198</f>
        <v xml:space="preserve"> </v>
      </c>
      <c r="AE199" s="110" t="str">
        <f>UASBN!W198</f>
        <v xml:space="preserve"> </v>
      </c>
      <c r="AF199" s="110" t="str">
        <f>UASBN!X198</f>
        <v xml:space="preserve"> </v>
      </c>
      <c r="AG199" s="110" t="str">
        <f>UASBN!Y198</f>
        <v xml:space="preserve"> </v>
      </c>
      <c r="AH199" s="110" t="str">
        <f>UASBN!Z198</f>
        <v xml:space="preserve"> </v>
      </c>
      <c r="AI199" s="110" t="str">
        <f>UASBN!AA198</f>
        <v xml:space="preserve"> </v>
      </c>
      <c r="AJ199" s="110" t="str">
        <f>UASBN!AB198</f>
        <v xml:space="preserve"> </v>
      </c>
      <c r="AK199" s="110" t="str">
        <f>UASBN!AC198</f>
        <v xml:space="preserve"> </v>
      </c>
      <c r="AL199" s="110" t="str">
        <f>UASBN!AD198</f>
        <v xml:space="preserve"> </v>
      </c>
      <c r="AM199" s="110" t="str">
        <f>UASBN!AE198</f>
        <v xml:space="preserve"> </v>
      </c>
      <c r="AN199" s="110" t="str">
        <f>UASBN!AF198</f>
        <v xml:space="preserve"> </v>
      </c>
      <c r="AO199" s="110" t="str">
        <f>UASBN!AG198</f>
        <v xml:space="preserve"> </v>
      </c>
      <c r="AP199" s="111" t="str">
        <f t="shared" si="29"/>
        <v xml:space="preserve"> </v>
      </c>
      <c r="AQ199" s="115">
        <f t="shared" si="26"/>
        <v>34</v>
      </c>
      <c r="AR199" s="112">
        <f t="shared" si="27"/>
        <v>0</v>
      </c>
      <c r="AS199" s="115">
        <f t="shared" si="28"/>
        <v>34</v>
      </c>
      <c r="AT199" s="75"/>
      <c r="AU199" s="75"/>
    </row>
    <row r="200" spans="1:47" ht="15.75" customHeight="1" x14ac:dyDescent="0.25">
      <c r="A200" s="101">
        <f>BIODATA!A198</f>
        <v>193</v>
      </c>
      <c r="B200" s="102" t="str">
        <f>BIODATA!C198</f>
        <v>9996354569</v>
      </c>
      <c r="C200" s="103" t="str">
        <f>BIODATA!D198</f>
        <v>021011938</v>
      </c>
      <c r="D200" s="104" t="str">
        <f>BIODATA!E198</f>
        <v xml:space="preserve"> NOVRANSYAH</v>
      </c>
      <c r="E200" s="105" t="str">
        <f>BIODATA!G198</f>
        <v>Administrasi Perkantoran</v>
      </c>
      <c r="F200" s="106">
        <f>'NILAI UN'!E200</f>
        <v>0</v>
      </c>
      <c r="G200" s="106">
        <f>'NILAI UN'!F200</f>
        <v>0</v>
      </c>
      <c r="H200" s="106">
        <f>'NILAI UN'!G200</f>
        <v>0</v>
      </c>
      <c r="I200" s="106">
        <f>'NILAI UN'!H200</f>
        <v>0</v>
      </c>
      <c r="J200" s="107">
        <f t="shared" ref="J200:J263" si="30">SUM(F200:I200)</f>
        <v>0</v>
      </c>
      <c r="K200" s="113" t="str">
        <f t="shared" ref="K200:K263" si="31">IF(F200&gt;=85.1,"Sangat Baik",IF(F200&gt;=70.1,"Baik",IF(F200&gt;=55.1,"Cukup","Kurang")))</f>
        <v>Kurang</v>
      </c>
      <c r="L200" s="113" t="str">
        <f t="shared" ref="L200:L263" si="32">IF(G200&gt;=85.1,"Sangat Baik",IF(G200&gt;=70.1,"Baik",IF(G200&gt;=55.1,"Cukup","Kurang")))</f>
        <v>Kurang</v>
      </c>
      <c r="M200" s="113" t="str">
        <f t="shared" ref="M200:M263" si="33">IF(H200&gt;=85.1,"Sangat Baik",IF(H200&gt;=70.1,"Baik",IF(H200&gt;=55.1,"Cukup","Kurang")))</f>
        <v>Kurang</v>
      </c>
      <c r="N200" s="113" t="str">
        <f t="shared" ref="N200:N263" si="34">IF(I200&gt;=85.1,"Sangat Baik",IF(I200&gt;=70.1,"Baik",IF(I200&gt;=55.1,"Cukup","Kurang")))</f>
        <v>Kurang</v>
      </c>
      <c r="O200" s="109" t="str">
        <f>N.SEMISTER!J200</f>
        <v xml:space="preserve"> </v>
      </c>
      <c r="P200" s="109" t="str">
        <f>N.SEMISTER!P200</f>
        <v xml:space="preserve"> </v>
      </c>
      <c r="Q200" s="109" t="str">
        <f>N.SEMISTER!V200</f>
        <v xml:space="preserve"> </v>
      </c>
      <c r="R200" s="109" t="str">
        <f>N.SEMISTER!AB200</f>
        <v xml:space="preserve"> </v>
      </c>
      <c r="S200" s="109" t="str">
        <f>N.SEMISTER!AH200</f>
        <v xml:space="preserve"> </v>
      </c>
      <c r="T200" s="109" t="str">
        <f>N.SEMISTER!AN200</f>
        <v xml:space="preserve"> </v>
      </c>
      <c r="U200" s="109" t="str">
        <f>N.SEMISTER!AT200</f>
        <v xml:space="preserve"> </v>
      </c>
      <c r="V200" s="109" t="str">
        <f>N.SEMISTER!AZ200</f>
        <v xml:space="preserve"> </v>
      </c>
      <c r="W200" s="109" t="str">
        <f>N.SEMISTER!BF200</f>
        <v xml:space="preserve"> </v>
      </c>
      <c r="X200" s="109" t="str">
        <f>N.SEMISTER!BL200</f>
        <v xml:space="preserve"> </v>
      </c>
      <c r="Y200" s="109" t="str">
        <f>N.SEMISTER!BR200</f>
        <v xml:space="preserve"> </v>
      </c>
      <c r="Z200" s="109" t="str">
        <f>N.SEMISTER!BX200</f>
        <v xml:space="preserve"> </v>
      </c>
      <c r="AA200" s="109" t="str">
        <f>N.SEMISTER!CD200</f>
        <v xml:space="preserve"> </v>
      </c>
      <c r="AB200" s="114" t="str">
        <f t="shared" ref="AB200:AB263" si="35">IFERROR(AVERAGE(O200:AA200)," ")</f>
        <v xml:space="preserve"> </v>
      </c>
      <c r="AC200" s="110" t="str">
        <f>UASBN!U199</f>
        <v xml:space="preserve"> </v>
      </c>
      <c r="AD200" s="110" t="str">
        <f>UASBN!V199</f>
        <v xml:space="preserve"> </v>
      </c>
      <c r="AE200" s="110" t="str">
        <f>UASBN!W199</f>
        <v xml:space="preserve"> </v>
      </c>
      <c r="AF200" s="110" t="str">
        <f>UASBN!X199</f>
        <v xml:space="preserve"> </v>
      </c>
      <c r="AG200" s="110" t="str">
        <f>UASBN!Y199</f>
        <v xml:space="preserve"> </v>
      </c>
      <c r="AH200" s="110" t="str">
        <f>UASBN!Z199</f>
        <v xml:space="preserve"> </v>
      </c>
      <c r="AI200" s="110" t="str">
        <f>UASBN!AA199</f>
        <v xml:space="preserve"> </v>
      </c>
      <c r="AJ200" s="110" t="str">
        <f>UASBN!AB199</f>
        <v xml:space="preserve"> </v>
      </c>
      <c r="AK200" s="110" t="str">
        <f>UASBN!AC199</f>
        <v xml:space="preserve"> </v>
      </c>
      <c r="AL200" s="110" t="str">
        <f>UASBN!AD199</f>
        <v xml:space="preserve"> </v>
      </c>
      <c r="AM200" s="110" t="str">
        <f>UASBN!AE199</f>
        <v xml:space="preserve"> </v>
      </c>
      <c r="AN200" s="110" t="str">
        <f>UASBN!AF199</f>
        <v xml:space="preserve"> </v>
      </c>
      <c r="AO200" s="110" t="str">
        <f>UASBN!AG199</f>
        <v xml:space="preserve"> </v>
      </c>
      <c r="AP200" s="111" t="str">
        <f t="shared" si="29"/>
        <v xml:space="preserve"> </v>
      </c>
      <c r="AQ200" s="115">
        <f t="shared" ref="AQ200:AQ263" si="36">IFERROR(RANK(J200,R.UN)," ")</f>
        <v>34</v>
      </c>
      <c r="AR200" s="112">
        <f t="shared" ref="AR200:AR263" si="37">SUM(J200,AP200)</f>
        <v>0</v>
      </c>
      <c r="AS200" s="115">
        <f t="shared" ref="AS200:AS263" si="38">RANK(AR200,R.UNUS)</f>
        <v>34</v>
      </c>
      <c r="AT200" s="75"/>
      <c r="AU200" s="75"/>
    </row>
    <row r="201" spans="1:47" ht="15.75" customHeight="1" x14ac:dyDescent="0.25">
      <c r="A201" s="101">
        <f>BIODATA!A199</f>
        <v>194</v>
      </c>
      <c r="B201" s="102" t="str">
        <f>BIODATA!C199</f>
        <v>0018103567</v>
      </c>
      <c r="C201" s="103" t="str">
        <f>BIODATA!D199</f>
        <v>021011947</v>
      </c>
      <c r="D201" s="104" t="str">
        <f>BIODATA!E199</f>
        <v xml:space="preserve"> ORINA HIJRA</v>
      </c>
      <c r="E201" s="105" t="str">
        <f>BIODATA!G199</f>
        <v>Administrasi Perkantoran</v>
      </c>
      <c r="F201" s="106">
        <f>'NILAI UN'!E201</f>
        <v>0</v>
      </c>
      <c r="G201" s="106">
        <f>'NILAI UN'!F201</f>
        <v>0</v>
      </c>
      <c r="H201" s="106">
        <f>'NILAI UN'!G201</f>
        <v>0</v>
      </c>
      <c r="I201" s="106">
        <f>'NILAI UN'!H201</f>
        <v>0</v>
      </c>
      <c r="J201" s="107">
        <f t="shared" si="30"/>
        <v>0</v>
      </c>
      <c r="K201" s="113" t="str">
        <f t="shared" si="31"/>
        <v>Kurang</v>
      </c>
      <c r="L201" s="113" t="str">
        <f t="shared" si="32"/>
        <v>Kurang</v>
      </c>
      <c r="M201" s="113" t="str">
        <f t="shared" si="33"/>
        <v>Kurang</v>
      </c>
      <c r="N201" s="113" t="str">
        <f t="shared" si="34"/>
        <v>Kurang</v>
      </c>
      <c r="O201" s="109" t="str">
        <f>N.SEMISTER!J201</f>
        <v xml:space="preserve"> </v>
      </c>
      <c r="P201" s="109" t="str">
        <f>N.SEMISTER!P201</f>
        <v xml:space="preserve"> </v>
      </c>
      <c r="Q201" s="109" t="str">
        <f>N.SEMISTER!V201</f>
        <v xml:space="preserve"> </v>
      </c>
      <c r="R201" s="109" t="str">
        <f>N.SEMISTER!AB201</f>
        <v xml:space="preserve"> </v>
      </c>
      <c r="S201" s="109" t="str">
        <f>N.SEMISTER!AH201</f>
        <v xml:space="preserve"> </v>
      </c>
      <c r="T201" s="109" t="str">
        <f>N.SEMISTER!AN201</f>
        <v xml:space="preserve"> </v>
      </c>
      <c r="U201" s="109" t="str">
        <f>N.SEMISTER!AT201</f>
        <v xml:space="preserve"> </v>
      </c>
      <c r="V201" s="109" t="str">
        <f>N.SEMISTER!AZ201</f>
        <v xml:space="preserve"> </v>
      </c>
      <c r="W201" s="109" t="str">
        <f>N.SEMISTER!BF201</f>
        <v xml:space="preserve"> </v>
      </c>
      <c r="X201" s="109" t="str">
        <f>N.SEMISTER!BL201</f>
        <v xml:space="preserve"> </v>
      </c>
      <c r="Y201" s="109" t="str">
        <f>N.SEMISTER!BR201</f>
        <v xml:space="preserve"> </v>
      </c>
      <c r="Z201" s="109" t="str">
        <f>N.SEMISTER!BX201</f>
        <v xml:space="preserve"> </v>
      </c>
      <c r="AA201" s="109" t="str">
        <f>N.SEMISTER!CD201</f>
        <v xml:space="preserve"> </v>
      </c>
      <c r="AB201" s="114" t="str">
        <f t="shared" si="35"/>
        <v xml:space="preserve"> </v>
      </c>
      <c r="AC201" s="110" t="str">
        <f>UASBN!U200</f>
        <v xml:space="preserve"> </v>
      </c>
      <c r="AD201" s="110" t="str">
        <f>UASBN!V200</f>
        <v xml:space="preserve"> </v>
      </c>
      <c r="AE201" s="110" t="str">
        <f>UASBN!W200</f>
        <v xml:space="preserve"> </v>
      </c>
      <c r="AF201" s="110" t="str">
        <f>UASBN!X200</f>
        <v xml:space="preserve"> </v>
      </c>
      <c r="AG201" s="110" t="str">
        <f>UASBN!Y200</f>
        <v xml:space="preserve"> </v>
      </c>
      <c r="AH201" s="110" t="str">
        <f>UASBN!Z200</f>
        <v xml:space="preserve"> </v>
      </c>
      <c r="AI201" s="110" t="str">
        <f>UASBN!AA200</f>
        <v xml:space="preserve"> </v>
      </c>
      <c r="AJ201" s="110" t="str">
        <f>UASBN!AB200</f>
        <v xml:space="preserve"> </v>
      </c>
      <c r="AK201" s="110" t="str">
        <f>UASBN!AC200</f>
        <v xml:space="preserve"> </v>
      </c>
      <c r="AL201" s="110" t="str">
        <f>UASBN!AD200</f>
        <v xml:space="preserve"> </v>
      </c>
      <c r="AM201" s="110" t="str">
        <f>UASBN!AE200</f>
        <v xml:space="preserve"> </v>
      </c>
      <c r="AN201" s="110" t="str">
        <f>UASBN!AF200</f>
        <v xml:space="preserve"> </v>
      </c>
      <c r="AO201" s="110" t="str">
        <f>UASBN!AG200</f>
        <v xml:space="preserve"> </v>
      </c>
      <c r="AP201" s="111" t="str">
        <f t="shared" ref="AP201:AP264" si="39">IFERROR(AVERAGE(AC201:AO201)," ")</f>
        <v xml:space="preserve"> </v>
      </c>
      <c r="AQ201" s="115">
        <f t="shared" si="36"/>
        <v>34</v>
      </c>
      <c r="AR201" s="112">
        <f t="shared" si="37"/>
        <v>0</v>
      </c>
      <c r="AS201" s="115">
        <f t="shared" si="38"/>
        <v>34</v>
      </c>
      <c r="AT201" s="75"/>
      <c r="AU201" s="75"/>
    </row>
    <row r="202" spans="1:47" ht="15.75" customHeight="1" x14ac:dyDescent="0.25">
      <c r="A202" s="101">
        <f>BIODATA!A200</f>
        <v>195</v>
      </c>
      <c r="B202" s="102" t="str">
        <f>BIODATA!C200</f>
        <v>0008588809</v>
      </c>
      <c r="C202" s="103" t="str">
        <f>BIODATA!D200</f>
        <v>021011956</v>
      </c>
      <c r="D202" s="104" t="str">
        <f>BIODATA!E200</f>
        <v xml:space="preserve"> PUTRI</v>
      </c>
      <c r="E202" s="105" t="str">
        <f>BIODATA!G200</f>
        <v>Administrasi Perkantoran</v>
      </c>
      <c r="F202" s="106">
        <f>'NILAI UN'!E202</f>
        <v>0</v>
      </c>
      <c r="G202" s="106">
        <f>'NILAI UN'!F202</f>
        <v>0</v>
      </c>
      <c r="H202" s="106">
        <f>'NILAI UN'!G202</f>
        <v>0</v>
      </c>
      <c r="I202" s="106">
        <f>'NILAI UN'!H202</f>
        <v>0</v>
      </c>
      <c r="J202" s="107">
        <f t="shared" si="30"/>
        <v>0</v>
      </c>
      <c r="K202" s="113" t="str">
        <f t="shared" si="31"/>
        <v>Kurang</v>
      </c>
      <c r="L202" s="113" t="str">
        <f t="shared" si="32"/>
        <v>Kurang</v>
      </c>
      <c r="M202" s="113" t="str">
        <f t="shared" si="33"/>
        <v>Kurang</v>
      </c>
      <c r="N202" s="113" t="str">
        <f t="shared" si="34"/>
        <v>Kurang</v>
      </c>
      <c r="O202" s="109" t="str">
        <f>N.SEMISTER!J202</f>
        <v xml:space="preserve"> </v>
      </c>
      <c r="P202" s="109" t="str">
        <f>N.SEMISTER!P202</f>
        <v xml:space="preserve"> </v>
      </c>
      <c r="Q202" s="109" t="str">
        <f>N.SEMISTER!V202</f>
        <v xml:space="preserve"> </v>
      </c>
      <c r="R202" s="109" t="str">
        <f>N.SEMISTER!AB202</f>
        <v xml:space="preserve"> </v>
      </c>
      <c r="S202" s="109" t="str">
        <f>N.SEMISTER!AH202</f>
        <v xml:space="preserve"> </v>
      </c>
      <c r="T202" s="109" t="str">
        <f>N.SEMISTER!AN202</f>
        <v xml:space="preserve"> </v>
      </c>
      <c r="U202" s="109" t="str">
        <f>N.SEMISTER!AT202</f>
        <v xml:space="preserve"> </v>
      </c>
      <c r="V202" s="109" t="str">
        <f>N.SEMISTER!AZ202</f>
        <v xml:space="preserve"> </v>
      </c>
      <c r="W202" s="109" t="str">
        <f>N.SEMISTER!BF202</f>
        <v xml:space="preserve"> </v>
      </c>
      <c r="X202" s="109" t="str">
        <f>N.SEMISTER!BL202</f>
        <v xml:space="preserve"> </v>
      </c>
      <c r="Y202" s="109" t="str">
        <f>N.SEMISTER!BR202</f>
        <v xml:space="preserve"> </v>
      </c>
      <c r="Z202" s="109" t="str">
        <f>N.SEMISTER!BX202</f>
        <v xml:space="preserve"> </v>
      </c>
      <c r="AA202" s="109" t="str">
        <f>N.SEMISTER!CD202</f>
        <v xml:space="preserve"> </v>
      </c>
      <c r="AB202" s="114" t="str">
        <f t="shared" si="35"/>
        <v xml:space="preserve"> </v>
      </c>
      <c r="AC202" s="110" t="str">
        <f>UASBN!U201</f>
        <v xml:space="preserve"> </v>
      </c>
      <c r="AD202" s="110" t="str">
        <f>UASBN!V201</f>
        <v xml:space="preserve"> </v>
      </c>
      <c r="AE202" s="110" t="str">
        <f>UASBN!W201</f>
        <v xml:space="preserve"> </v>
      </c>
      <c r="AF202" s="110" t="str">
        <f>UASBN!X201</f>
        <v xml:space="preserve"> </v>
      </c>
      <c r="AG202" s="110" t="str">
        <f>UASBN!Y201</f>
        <v xml:space="preserve"> </v>
      </c>
      <c r="AH202" s="110" t="str">
        <f>UASBN!Z201</f>
        <v xml:space="preserve"> </v>
      </c>
      <c r="AI202" s="110" t="str">
        <f>UASBN!AA201</f>
        <v xml:space="preserve"> </v>
      </c>
      <c r="AJ202" s="110" t="str">
        <f>UASBN!AB201</f>
        <v xml:space="preserve"> </v>
      </c>
      <c r="AK202" s="110" t="str">
        <f>UASBN!AC201</f>
        <v xml:space="preserve"> </v>
      </c>
      <c r="AL202" s="110" t="str">
        <f>UASBN!AD201</f>
        <v xml:space="preserve"> </v>
      </c>
      <c r="AM202" s="110" t="str">
        <f>UASBN!AE201</f>
        <v xml:space="preserve"> </v>
      </c>
      <c r="AN202" s="110" t="str">
        <f>UASBN!AF201</f>
        <v xml:space="preserve"> </v>
      </c>
      <c r="AO202" s="110" t="str">
        <f>UASBN!AG201</f>
        <v xml:space="preserve"> </v>
      </c>
      <c r="AP202" s="111" t="str">
        <f t="shared" si="39"/>
        <v xml:space="preserve"> </v>
      </c>
      <c r="AQ202" s="115">
        <f t="shared" si="36"/>
        <v>34</v>
      </c>
      <c r="AR202" s="112">
        <f t="shared" si="37"/>
        <v>0</v>
      </c>
      <c r="AS202" s="115">
        <f t="shared" si="38"/>
        <v>34</v>
      </c>
      <c r="AT202" s="75"/>
      <c r="AU202" s="75"/>
    </row>
    <row r="203" spans="1:47" ht="15.75" customHeight="1" x14ac:dyDescent="0.25">
      <c r="A203" s="101">
        <f>BIODATA!A201</f>
        <v>196</v>
      </c>
      <c r="B203" s="102" t="str">
        <f>BIODATA!C201</f>
        <v>0003638909</v>
      </c>
      <c r="C203" s="103" t="str">
        <f>BIODATA!D201</f>
        <v>021011965</v>
      </c>
      <c r="D203" s="104" t="str">
        <f>BIODATA!E201</f>
        <v xml:space="preserve"> RAFIAH HAPPY APREZA</v>
      </c>
      <c r="E203" s="105" t="str">
        <f>BIODATA!G201</f>
        <v>Administrasi Perkantoran</v>
      </c>
      <c r="F203" s="106">
        <f>'NILAI UN'!E203</f>
        <v>0</v>
      </c>
      <c r="G203" s="106">
        <f>'NILAI UN'!F203</f>
        <v>0</v>
      </c>
      <c r="H203" s="106">
        <f>'NILAI UN'!G203</f>
        <v>0</v>
      </c>
      <c r="I203" s="106">
        <f>'NILAI UN'!H203</f>
        <v>0</v>
      </c>
      <c r="J203" s="107">
        <f t="shared" si="30"/>
        <v>0</v>
      </c>
      <c r="K203" s="113" t="str">
        <f t="shared" si="31"/>
        <v>Kurang</v>
      </c>
      <c r="L203" s="113" t="str">
        <f t="shared" si="32"/>
        <v>Kurang</v>
      </c>
      <c r="M203" s="113" t="str">
        <f t="shared" si="33"/>
        <v>Kurang</v>
      </c>
      <c r="N203" s="113" t="str">
        <f t="shared" si="34"/>
        <v>Kurang</v>
      </c>
      <c r="O203" s="109" t="str">
        <f>N.SEMISTER!J203</f>
        <v xml:space="preserve"> </v>
      </c>
      <c r="P203" s="109" t="str">
        <f>N.SEMISTER!P203</f>
        <v xml:space="preserve"> </v>
      </c>
      <c r="Q203" s="109" t="str">
        <f>N.SEMISTER!V203</f>
        <v xml:space="preserve"> </v>
      </c>
      <c r="R203" s="109" t="str">
        <f>N.SEMISTER!AB203</f>
        <v xml:space="preserve"> </v>
      </c>
      <c r="S203" s="109" t="str">
        <f>N.SEMISTER!AH203</f>
        <v xml:space="preserve"> </v>
      </c>
      <c r="T203" s="109" t="str">
        <f>N.SEMISTER!AN203</f>
        <v xml:space="preserve"> </v>
      </c>
      <c r="U203" s="109" t="str">
        <f>N.SEMISTER!AT203</f>
        <v xml:space="preserve"> </v>
      </c>
      <c r="V203" s="109" t="str">
        <f>N.SEMISTER!AZ203</f>
        <v xml:space="preserve"> </v>
      </c>
      <c r="W203" s="109" t="str">
        <f>N.SEMISTER!BF203</f>
        <v xml:space="preserve"> </v>
      </c>
      <c r="X203" s="109" t="str">
        <f>N.SEMISTER!BL203</f>
        <v xml:space="preserve"> </v>
      </c>
      <c r="Y203" s="109" t="str">
        <f>N.SEMISTER!BR203</f>
        <v xml:space="preserve"> </v>
      </c>
      <c r="Z203" s="109" t="str">
        <f>N.SEMISTER!BX203</f>
        <v xml:space="preserve"> </v>
      </c>
      <c r="AA203" s="109" t="str">
        <f>N.SEMISTER!CD203</f>
        <v xml:space="preserve"> </v>
      </c>
      <c r="AB203" s="114" t="str">
        <f t="shared" si="35"/>
        <v xml:space="preserve"> </v>
      </c>
      <c r="AC203" s="110" t="str">
        <f>UASBN!U202</f>
        <v xml:space="preserve"> </v>
      </c>
      <c r="AD203" s="110" t="str">
        <f>UASBN!V202</f>
        <v xml:space="preserve"> </v>
      </c>
      <c r="AE203" s="110" t="str">
        <f>UASBN!W202</f>
        <v xml:space="preserve"> </v>
      </c>
      <c r="AF203" s="110" t="str">
        <f>UASBN!X202</f>
        <v xml:space="preserve"> </v>
      </c>
      <c r="AG203" s="110" t="str">
        <f>UASBN!Y202</f>
        <v xml:space="preserve"> </v>
      </c>
      <c r="AH203" s="110" t="str">
        <f>UASBN!Z202</f>
        <v xml:space="preserve"> </v>
      </c>
      <c r="AI203" s="110" t="str">
        <f>UASBN!AA202</f>
        <v xml:space="preserve"> </v>
      </c>
      <c r="AJ203" s="110" t="str">
        <f>UASBN!AB202</f>
        <v xml:space="preserve"> </v>
      </c>
      <c r="AK203" s="110" t="str">
        <f>UASBN!AC202</f>
        <v xml:space="preserve"> </v>
      </c>
      <c r="AL203" s="110" t="str">
        <f>UASBN!AD202</f>
        <v xml:space="preserve"> </v>
      </c>
      <c r="AM203" s="110" t="str">
        <f>UASBN!AE202</f>
        <v xml:space="preserve"> </v>
      </c>
      <c r="AN203" s="110" t="str">
        <f>UASBN!AF202</f>
        <v xml:space="preserve"> </v>
      </c>
      <c r="AO203" s="110" t="str">
        <f>UASBN!AG202</f>
        <v xml:space="preserve"> </v>
      </c>
      <c r="AP203" s="111" t="str">
        <f t="shared" si="39"/>
        <v xml:space="preserve"> </v>
      </c>
      <c r="AQ203" s="115">
        <f t="shared" si="36"/>
        <v>34</v>
      </c>
      <c r="AR203" s="112">
        <f t="shared" si="37"/>
        <v>0</v>
      </c>
      <c r="AS203" s="115">
        <f t="shared" si="38"/>
        <v>34</v>
      </c>
      <c r="AT203" s="75"/>
      <c r="AU203" s="75"/>
    </row>
    <row r="204" spans="1:47" ht="15.75" customHeight="1" x14ac:dyDescent="0.25">
      <c r="A204" s="101">
        <f>BIODATA!A202</f>
        <v>197</v>
      </c>
      <c r="B204" s="102" t="str">
        <f>BIODATA!C202</f>
        <v>0011822884</v>
      </c>
      <c r="C204" s="103" t="str">
        <f>BIODATA!D202</f>
        <v>021011974</v>
      </c>
      <c r="D204" s="104" t="str">
        <f>BIODATA!E202</f>
        <v xml:space="preserve"> RESTIA VERONIKA</v>
      </c>
      <c r="E204" s="105" t="str">
        <f>BIODATA!G202</f>
        <v>Administrasi Perkantoran</v>
      </c>
      <c r="F204" s="106">
        <f>'NILAI UN'!E204</f>
        <v>0</v>
      </c>
      <c r="G204" s="106">
        <f>'NILAI UN'!F204</f>
        <v>0</v>
      </c>
      <c r="H204" s="106">
        <f>'NILAI UN'!G204</f>
        <v>0</v>
      </c>
      <c r="I204" s="106">
        <f>'NILAI UN'!H204</f>
        <v>0</v>
      </c>
      <c r="J204" s="107">
        <f t="shared" si="30"/>
        <v>0</v>
      </c>
      <c r="K204" s="113" t="str">
        <f t="shared" si="31"/>
        <v>Kurang</v>
      </c>
      <c r="L204" s="113" t="str">
        <f t="shared" si="32"/>
        <v>Kurang</v>
      </c>
      <c r="M204" s="113" t="str">
        <f t="shared" si="33"/>
        <v>Kurang</v>
      </c>
      <c r="N204" s="113" t="str">
        <f t="shared" si="34"/>
        <v>Kurang</v>
      </c>
      <c r="O204" s="109" t="str">
        <f>N.SEMISTER!J204</f>
        <v xml:space="preserve"> </v>
      </c>
      <c r="P204" s="109" t="str">
        <f>N.SEMISTER!P204</f>
        <v xml:space="preserve"> </v>
      </c>
      <c r="Q204" s="109" t="str">
        <f>N.SEMISTER!V204</f>
        <v xml:space="preserve"> </v>
      </c>
      <c r="R204" s="109" t="str">
        <f>N.SEMISTER!AB204</f>
        <v xml:space="preserve"> </v>
      </c>
      <c r="S204" s="109" t="str">
        <f>N.SEMISTER!AH204</f>
        <v xml:space="preserve"> </v>
      </c>
      <c r="T204" s="109" t="str">
        <f>N.SEMISTER!AN204</f>
        <v xml:space="preserve"> </v>
      </c>
      <c r="U204" s="109" t="str">
        <f>N.SEMISTER!AT204</f>
        <v xml:space="preserve"> </v>
      </c>
      <c r="V204" s="109" t="str">
        <f>N.SEMISTER!AZ204</f>
        <v xml:space="preserve"> </v>
      </c>
      <c r="W204" s="109" t="str">
        <f>N.SEMISTER!BF204</f>
        <v xml:space="preserve"> </v>
      </c>
      <c r="X204" s="109" t="str">
        <f>N.SEMISTER!BL204</f>
        <v xml:space="preserve"> </v>
      </c>
      <c r="Y204" s="109" t="str">
        <f>N.SEMISTER!BR204</f>
        <v xml:space="preserve"> </v>
      </c>
      <c r="Z204" s="109" t="str">
        <f>N.SEMISTER!BX204</f>
        <v xml:space="preserve"> </v>
      </c>
      <c r="AA204" s="109" t="str">
        <f>N.SEMISTER!CD204</f>
        <v xml:space="preserve"> </v>
      </c>
      <c r="AB204" s="114" t="str">
        <f t="shared" si="35"/>
        <v xml:space="preserve"> </v>
      </c>
      <c r="AC204" s="110" t="str">
        <f>UASBN!U203</f>
        <v xml:space="preserve"> </v>
      </c>
      <c r="AD204" s="110" t="str">
        <f>UASBN!V203</f>
        <v xml:space="preserve"> </v>
      </c>
      <c r="AE204" s="110" t="str">
        <f>UASBN!W203</f>
        <v xml:space="preserve"> </v>
      </c>
      <c r="AF204" s="110" t="str">
        <f>UASBN!X203</f>
        <v xml:space="preserve"> </v>
      </c>
      <c r="AG204" s="110" t="str">
        <f>UASBN!Y203</f>
        <v xml:space="preserve"> </v>
      </c>
      <c r="AH204" s="110" t="str">
        <f>UASBN!Z203</f>
        <v xml:space="preserve"> </v>
      </c>
      <c r="AI204" s="110" t="str">
        <f>UASBN!AA203</f>
        <v xml:space="preserve"> </v>
      </c>
      <c r="AJ204" s="110" t="str">
        <f>UASBN!AB203</f>
        <v xml:space="preserve"> </v>
      </c>
      <c r="AK204" s="110" t="str">
        <f>UASBN!AC203</f>
        <v xml:space="preserve"> </v>
      </c>
      <c r="AL204" s="110" t="str">
        <f>UASBN!AD203</f>
        <v xml:space="preserve"> </v>
      </c>
      <c r="AM204" s="110" t="str">
        <f>UASBN!AE203</f>
        <v xml:space="preserve"> </v>
      </c>
      <c r="AN204" s="110" t="str">
        <f>UASBN!AF203</f>
        <v xml:space="preserve"> </v>
      </c>
      <c r="AO204" s="110" t="str">
        <f>UASBN!AG203</f>
        <v xml:space="preserve"> </v>
      </c>
      <c r="AP204" s="111" t="str">
        <f t="shared" si="39"/>
        <v xml:space="preserve"> </v>
      </c>
      <c r="AQ204" s="115">
        <f t="shared" si="36"/>
        <v>34</v>
      </c>
      <c r="AR204" s="112">
        <f t="shared" si="37"/>
        <v>0</v>
      </c>
      <c r="AS204" s="115">
        <f t="shared" si="38"/>
        <v>34</v>
      </c>
      <c r="AT204" s="75"/>
      <c r="AU204" s="75"/>
    </row>
    <row r="205" spans="1:47" ht="15.75" customHeight="1" x14ac:dyDescent="0.25">
      <c r="A205" s="101">
        <f>BIODATA!A203</f>
        <v>198</v>
      </c>
      <c r="B205" s="102" t="str">
        <f>BIODATA!C203</f>
        <v>9989601416</v>
      </c>
      <c r="C205" s="103" t="str">
        <f>BIODATA!D203</f>
        <v>021011983</v>
      </c>
      <c r="D205" s="104" t="str">
        <f>BIODATA!E203</f>
        <v xml:space="preserve"> RINA WISNA</v>
      </c>
      <c r="E205" s="105" t="str">
        <f>BIODATA!G203</f>
        <v>Administrasi Perkantoran</v>
      </c>
      <c r="F205" s="106">
        <f>'NILAI UN'!E205</f>
        <v>0</v>
      </c>
      <c r="G205" s="106">
        <f>'NILAI UN'!F205</f>
        <v>0</v>
      </c>
      <c r="H205" s="106">
        <f>'NILAI UN'!G205</f>
        <v>0</v>
      </c>
      <c r="I205" s="106">
        <f>'NILAI UN'!H205</f>
        <v>0</v>
      </c>
      <c r="J205" s="107">
        <f t="shared" si="30"/>
        <v>0</v>
      </c>
      <c r="K205" s="113" t="str">
        <f t="shared" si="31"/>
        <v>Kurang</v>
      </c>
      <c r="L205" s="113" t="str">
        <f t="shared" si="32"/>
        <v>Kurang</v>
      </c>
      <c r="M205" s="113" t="str">
        <f t="shared" si="33"/>
        <v>Kurang</v>
      </c>
      <c r="N205" s="113" t="str">
        <f t="shared" si="34"/>
        <v>Kurang</v>
      </c>
      <c r="O205" s="109" t="str">
        <f>N.SEMISTER!J205</f>
        <v xml:space="preserve"> </v>
      </c>
      <c r="P205" s="109" t="str">
        <f>N.SEMISTER!P205</f>
        <v xml:space="preserve"> </v>
      </c>
      <c r="Q205" s="109" t="str">
        <f>N.SEMISTER!V205</f>
        <v xml:space="preserve"> </v>
      </c>
      <c r="R205" s="109" t="str">
        <f>N.SEMISTER!AB205</f>
        <v xml:space="preserve"> </v>
      </c>
      <c r="S205" s="109" t="str">
        <f>N.SEMISTER!AH205</f>
        <v xml:space="preserve"> </v>
      </c>
      <c r="T205" s="109" t="str">
        <f>N.SEMISTER!AN205</f>
        <v xml:space="preserve"> </v>
      </c>
      <c r="U205" s="109" t="str">
        <f>N.SEMISTER!AT205</f>
        <v xml:space="preserve"> </v>
      </c>
      <c r="V205" s="109" t="str">
        <f>N.SEMISTER!AZ205</f>
        <v xml:space="preserve"> </v>
      </c>
      <c r="W205" s="109" t="str">
        <f>N.SEMISTER!BF205</f>
        <v xml:space="preserve"> </v>
      </c>
      <c r="X205" s="109" t="str">
        <f>N.SEMISTER!BL205</f>
        <v xml:space="preserve"> </v>
      </c>
      <c r="Y205" s="109" t="str">
        <f>N.SEMISTER!BR205</f>
        <v xml:space="preserve"> </v>
      </c>
      <c r="Z205" s="109" t="str">
        <f>N.SEMISTER!BX205</f>
        <v xml:space="preserve"> </v>
      </c>
      <c r="AA205" s="109" t="str">
        <f>N.SEMISTER!CD205</f>
        <v xml:space="preserve"> </v>
      </c>
      <c r="AB205" s="114" t="str">
        <f t="shared" si="35"/>
        <v xml:space="preserve"> </v>
      </c>
      <c r="AC205" s="110" t="str">
        <f>UASBN!U204</f>
        <v xml:space="preserve"> </v>
      </c>
      <c r="AD205" s="110" t="str">
        <f>UASBN!V204</f>
        <v xml:space="preserve"> </v>
      </c>
      <c r="AE205" s="110" t="str">
        <f>UASBN!W204</f>
        <v xml:space="preserve"> </v>
      </c>
      <c r="AF205" s="110" t="str">
        <f>UASBN!X204</f>
        <v xml:space="preserve"> </v>
      </c>
      <c r="AG205" s="110" t="str">
        <f>UASBN!Y204</f>
        <v xml:space="preserve"> </v>
      </c>
      <c r="AH205" s="110" t="str">
        <f>UASBN!Z204</f>
        <v xml:space="preserve"> </v>
      </c>
      <c r="AI205" s="110" t="str">
        <f>UASBN!AA204</f>
        <v xml:space="preserve"> </v>
      </c>
      <c r="AJ205" s="110" t="str">
        <f>UASBN!AB204</f>
        <v xml:space="preserve"> </v>
      </c>
      <c r="AK205" s="110" t="str">
        <f>UASBN!AC204</f>
        <v xml:space="preserve"> </v>
      </c>
      <c r="AL205" s="110" t="str">
        <f>UASBN!AD204</f>
        <v xml:space="preserve"> </v>
      </c>
      <c r="AM205" s="110" t="str">
        <f>UASBN!AE204</f>
        <v xml:space="preserve"> </v>
      </c>
      <c r="AN205" s="110" t="str">
        <f>UASBN!AF204</f>
        <v xml:space="preserve"> </v>
      </c>
      <c r="AO205" s="110" t="str">
        <f>UASBN!AG204</f>
        <v xml:space="preserve"> </v>
      </c>
      <c r="AP205" s="111" t="str">
        <f t="shared" si="39"/>
        <v xml:space="preserve"> </v>
      </c>
      <c r="AQ205" s="115">
        <f t="shared" si="36"/>
        <v>34</v>
      </c>
      <c r="AR205" s="112">
        <f t="shared" si="37"/>
        <v>0</v>
      </c>
      <c r="AS205" s="115">
        <f t="shared" si="38"/>
        <v>34</v>
      </c>
      <c r="AT205" s="75"/>
      <c r="AU205" s="75"/>
    </row>
    <row r="206" spans="1:47" ht="15.75" customHeight="1" x14ac:dyDescent="0.25">
      <c r="A206" s="101">
        <f>BIODATA!A204</f>
        <v>199</v>
      </c>
      <c r="B206" s="102" t="str">
        <f>BIODATA!C204</f>
        <v>9994049395</v>
      </c>
      <c r="C206" s="103" t="str">
        <f>BIODATA!D204</f>
        <v>021011992</v>
      </c>
      <c r="D206" s="104" t="str">
        <f>BIODATA!E204</f>
        <v xml:space="preserve"> RINI DWI YULISTI</v>
      </c>
      <c r="E206" s="105" t="str">
        <f>BIODATA!G204</f>
        <v>Administrasi Perkantoran</v>
      </c>
      <c r="F206" s="106">
        <f>'NILAI UN'!E206</f>
        <v>0</v>
      </c>
      <c r="G206" s="106">
        <f>'NILAI UN'!F206</f>
        <v>0</v>
      </c>
      <c r="H206" s="106">
        <f>'NILAI UN'!G206</f>
        <v>0</v>
      </c>
      <c r="I206" s="106">
        <f>'NILAI UN'!H206</f>
        <v>0</v>
      </c>
      <c r="J206" s="107">
        <f t="shared" si="30"/>
        <v>0</v>
      </c>
      <c r="K206" s="113" t="str">
        <f t="shared" si="31"/>
        <v>Kurang</v>
      </c>
      <c r="L206" s="113" t="str">
        <f t="shared" si="32"/>
        <v>Kurang</v>
      </c>
      <c r="M206" s="113" t="str">
        <f t="shared" si="33"/>
        <v>Kurang</v>
      </c>
      <c r="N206" s="113" t="str">
        <f t="shared" si="34"/>
        <v>Kurang</v>
      </c>
      <c r="O206" s="109" t="str">
        <f>N.SEMISTER!J206</f>
        <v xml:space="preserve"> </v>
      </c>
      <c r="P206" s="109" t="str">
        <f>N.SEMISTER!P206</f>
        <v xml:space="preserve"> </v>
      </c>
      <c r="Q206" s="109" t="str">
        <f>N.SEMISTER!V206</f>
        <v xml:space="preserve"> </v>
      </c>
      <c r="R206" s="109" t="str">
        <f>N.SEMISTER!AB206</f>
        <v xml:space="preserve"> </v>
      </c>
      <c r="S206" s="109" t="str">
        <f>N.SEMISTER!AH206</f>
        <v xml:space="preserve"> </v>
      </c>
      <c r="T206" s="109" t="str">
        <f>N.SEMISTER!AN206</f>
        <v xml:space="preserve"> </v>
      </c>
      <c r="U206" s="109" t="str">
        <f>N.SEMISTER!AT206</f>
        <v xml:space="preserve"> </v>
      </c>
      <c r="V206" s="109" t="str">
        <f>N.SEMISTER!AZ206</f>
        <v xml:space="preserve"> </v>
      </c>
      <c r="W206" s="109" t="str">
        <f>N.SEMISTER!BF206</f>
        <v xml:space="preserve"> </v>
      </c>
      <c r="X206" s="109" t="str">
        <f>N.SEMISTER!BL206</f>
        <v xml:space="preserve"> </v>
      </c>
      <c r="Y206" s="109" t="str">
        <f>N.SEMISTER!BR206</f>
        <v xml:space="preserve"> </v>
      </c>
      <c r="Z206" s="109" t="str">
        <f>N.SEMISTER!BX206</f>
        <v xml:space="preserve"> </v>
      </c>
      <c r="AA206" s="109" t="str">
        <f>N.SEMISTER!CD206</f>
        <v xml:space="preserve"> </v>
      </c>
      <c r="AB206" s="114" t="str">
        <f t="shared" si="35"/>
        <v xml:space="preserve"> </v>
      </c>
      <c r="AC206" s="110" t="str">
        <f>UASBN!U205</f>
        <v xml:space="preserve"> </v>
      </c>
      <c r="AD206" s="110" t="str">
        <f>UASBN!V205</f>
        <v xml:space="preserve"> </v>
      </c>
      <c r="AE206" s="110" t="str">
        <f>UASBN!W205</f>
        <v xml:space="preserve"> </v>
      </c>
      <c r="AF206" s="110" t="str">
        <f>UASBN!X205</f>
        <v xml:space="preserve"> </v>
      </c>
      <c r="AG206" s="110" t="str">
        <f>UASBN!Y205</f>
        <v xml:space="preserve"> </v>
      </c>
      <c r="AH206" s="110" t="str">
        <f>UASBN!Z205</f>
        <v xml:space="preserve"> </v>
      </c>
      <c r="AI206" s="110" t="str">
        <f>UASBN!AA205</f>
        <v xml:space="preserve"> </v>
      </c>
      <c r="AJ206" s="110" t="str">
        <f>UASBN!AB205</f>
        <v xml:space="preserve"> </v>
      </c>
      <c r="AK206" s="110" t="str">
        <f>UASBN!AC205</f>
        <v xml:space="preserve"> </v>
      </c>
      <c r="AL206" s="110" t="str">
        <f>UASBN!AD205</f>
        <v xml:space="preserve"> </v>
      </c>
      <c r="AM206" s="110" t="str">
        <f>UASBN!AE205</f>
        <v xml:space="preserve"> </v>
      </c>
      <c r="AN206" s="110" t="str">
        <f>UASBN!AF205</f>
        <v xml:space="preserve"> </v>
      </c>
      <c r="AO206" s="110" t="str">
        <f>UASBN!AG205</f>
        <v xml:space="preserve"> </v>
      </c>
      <c r="AP206" s="111" t="str">
        <f t="shared" si="39"/>
        <v xml:space="preserve"> </v>
      </c>
      <c r="AQ206" s="115">
        <f t="shared" si="36"/>
        <v>34</v>
      </c>
      <c r="AR206" s="112">
        <f t="shared" si="37"/>
        <v>0</v>
      </c>
      <c r="AS206" s="115">
        <f t="shared" si="38"/>
        <v>34</v>
      </c>
      <c r="AT206" s="75"/>
      <c r="AU206" s="75"/>
    </row>
    <row r="207" spans="1:47" ht="15.75" customHeight="1" x14ac:dyDescent="0.25">
      <c r="A207" s="101">
        <f>BIODATA!A205</f>
        <v>200</v>
      </c>
      <c r="B207" s="102" t="str">
        <f>BIODATA!C205</f>
        <v>0013987323</v>
      </c>
      <c r="C207" s="103" t="str">
        <f>BIODATA!D205</f>
        <v>021012009</v>
      </c>
      <c r="D207" s="104" t="str">
        <f>BIODATA!E205</f>
        <v xml:space="preserve"> SINDI ANGGRAINI</v>
      </c>
      <c r="E207" s="105" t="str">
        <f>BIODATA!G205</f>
        <v>Administrasi Perkantoran</v>
      </c>
      <c r="F207" s="106">
        <f>'NILAI UN'!E207</f>
        <v>0</v>
      </c>
      <c r="G207" s="106">
        <f>'NILAI UN'!F207</f>
        <v>0</v>
      </c>
      <c r="H207" s="106">
        <f>'NILAI UN'!G207</f>
        <v>0</v>
      </c>
      <c r="I207" s="106">
        <f>'NILAI UN'!H207</f>
        <v>0</v>
      </c>
      <c r="J207" s="107">
        <f t="shared" si="30"/>
        <v>0</v>
      </c>
      <c r="K207" s="113" t="str">
        <f t="shared" si="31"/>
        <v>Kurang</v>
      </c>
      <c r="L207" s="113" t="str">
        <f t="shared" si="32"/>
        <v>Kurang</v>
      </c>
      <c r="M207" s="113" t="str">
        <f t="shared" si="33"/>
        <v>Kurang</v>
      </c>
      <c r="N207" s="113" t="str">
        <f t="shared" si="34"/>
        <v>Kurang</v>
      </c>
      <c r="O207" s="109" t="str">
        <f>N.SEMISTER!J207</f>
        <v xml:space="preserve"> </v>
      </c>
      <c r="P207" s="109" t="str">
        <f>N.SEMISTER!P207</f>
        <v xml:space="preserve"> </v>
      </c>
      <c r="Q207" s="109" t="str">
        <f>N.SEMISTER!V207</f>
        <v xml:space="preserve"> </v>
      </c>
      <c r="R207" s="109" t="str">
        <f>N.SEMISTER!AB207</f>
        <v xml:space="preserve"> </v>
      </c>
      <c r="S207" s="109" t="str">
        <f>N.SEMISTER!AH207</f>
        <v xml:space="preserve"> </v>
      </c>
      <c r="T207" s="109" t="str">
        <f>N.SEMISTER!AN207</f>
        <v xml:space="preserve"> </v>
      </c>
      <c r="U207" s="109" t="str">
        <f>N.SEMISTER!AT207</f>
        <v xml:space="preserve"> </v>
      </c>
      <c r="V207" s="109" t="str">
        <f>N.SEMISTER!AZ207</f>
        <v xml:space="preserve"> </v>
      </c>
      <c r="W207" s="109" t="str">
        <f>N.SEMISTER!BF207</f>
        <v xml:space="preserve"> </v>
      </c>
      <c r="X207" s="109" t="str">
        <f>N.SEMISTER!BL207</f>
        <v xml:space="preserve"> </v>
      </c>
      <c r="Y207" s="109" t="str">
        <f>N.SEMISTER!BR207</f>
        <v xml:space="preserve"> </v>
      </c>
      <c r="Z207" s="109" t="str">
        <f>N.SEMISTER!BX207</f>
        <v xml:space="preserve"> </v>
      </c>
      <c r="AA207" s="109" t="str">
        <f>N.SEMISTER!CD207</f>
        <v xml:space="preserve"> </v>
      </c>
      <c r="AB207" s="114" t="str">
        <f t="shared" si="35"/>
        <v xml:space="preserve"> </v>
      </c>
      <c r="AC207" s="110" t="str">
        <f>UASBN!U206</f>
        <v xml:space="preserve"> </v>
      </c>
      <c r="AD207" s="110" t="str">
        <f>UASBN!V206</f>
        <v xml:space="preserve"> </v>
      </c>
      <c r="AE207" s="110" t="str">
        <f>UASBN!W206</f>
        <v xml:space="preserve"> </v>
      </c>
      <c r="AF207" s="110" t="str">
        <f>UASBN!X206</f>
        <v xml:space="preserve"> </v>
      </c>
      <c r="AG207" s="110" t="str">
        <f>UASBN!Y206</f>
        <v xml:space="preserve"> </v>
      </c>
      <c r="AH207" s="110" t="str">
        <f>UASBN!Z206</f>
        <v xml:space="preserve"> </v>
      </c>
      <c r="AI207" s="110" t="str">
        <f>UASBN!AA206</f>
        <v xml:space="preserve"> </v>
      </c>
      <c r="AJ207" s="110" t="str">
        <f>UASBN!AB206</f>
        <v xml:space="preserve"> </v>
      </c>
      <c r="AK207" s="110" t="str">
        <f>UASBN!AC206</f>
        <v xml:space="preserve"> </v>
      </c>
      <c r="AL207" s="110" t="str">
        <f>UASBN!AD206</f>
        <v xml:space="preserve"> </v>
      </c>
      <c r="AM207" s="110" t="str">
        <f>UASBN!AE206</f>
        <v xml:space="preserve"> </v>
      </c>
      <c r="AN207" s="110" t="str">
        <f>UASBN!AF206</f>
        <v xml:space="preserve"> </v>
      </c>
      <c r="AO207" s="110" t="str">
        <f>UASBN!AG206</f>
        <v xml:space="preserve"> </v>
      </c>
      <c r="AP207" s="111" t="str">
        <f t="shared" si="39"/>
        <v xml:space="preserve"> </v>
      </c>
      <c r="AQ207" s="115">
        <f t="shared" si="36"/>
        <v>34</v>
      </c>
      <c r="AR207" s="112">
        <f t="shared" si="37"/>
        <v>0</v>
      </c>
      <c r="AS207" s="115">
        <f t="shared" si="38"/>
        <v>34</v>
      </c>
      <c r="AT207" s="75"/>
      <c r="AU207" s="75"/>
    </row>
    <row r="208" spans="1:47" ht="15.75" customHeight="1" x14ac:dyDescent="0.25">
      <c r="A208" s="101">
        <f>BIODATA!A206</f>
        <v>201</v>
      </c>
      <c r="B208" s="102" t="str">
        <f>BIODATA!C206</f>
        <v>9994274646</v>
      </c>
      <c r="C208" s="103" t="str">
        <f>BIODATA!D206</f>
        <v>021012018</v>
      </c>
      <c r="D208" s="104" t="str">
        <f>BIODATA!E206</f>
        <v xml:space="preserve"> SISI KARMIDA</v>
      </c>
      <c r="E208" s="105" t="str">
        <f>BIODATA!G206</f>
        <v>Administrasi Perkantoran</v>
      </c>
      <c r="F208" s="106">
        <f>'NILAI UN'!E208</f>
        <v>0</v>
      </c>
      <c r="G208" s="106">
        <f>'NILAI UN'!F208</f>
        <v>0</v>
      </c>
      <c r="H208" s="106">
        <f>'NILAI UN'!G208</f>
        <v>0</v>
      </c>
      <c r="I208" s="106">
        <f>'NILAI UN'!H208</f>
        <v>0</v>
      </c>
      <c r="J208" s="107">
        <f t="shared" si="30"/>
        <v>0</v>
      </c>
      <c r="K208" s="113" t="str">
        <f t="shared" si="31"/>
        <v>Kurang</v>
      </c>
      <c r="L208" s="113" t="str">
        <f t="shared" si="32"/>
        <v>Kurang</v>
      </c>
      <c r="M208" s="113" t="str">
        <f t="shared" si="33"/>
        <v>Kurang</v>
      </c>
      <c r="N208" s="113" t="str">
        <f t="shared" si="34"/>
        <v>Kurang</v>
      </c>
      <c r="O208" s="109" t="str">
        <f>N.SEMISTER!J208</f>
        <v xml:space="preserve"> </v>
      </c>
      <c r="P208" s="109" t="str">
        <f>N.SEMISTER!P208</f>
        <v xml:space="preserve"> </v>
      </c>
      <c r="Q208" s="109" t="str">
        <f>N.SEMISTER!V208</f>
        <v xml:space="preserve"> </v>
      </c>
      <c r="R208" s="109" t="str">
        <f>N.SEMISTER!AB208</f>
        <v xml:space="preserve"> </v>
      </c>
      <c r="S208" s="109" t="str">
        <f>N.SEMISTER!AH208</f>
        <v xml:space="preserve"> </v>
      </c>
      <c r="T208" s="109" t="str">
        <f>N.SEMISTER!AN208</f>
        <v xml:space="preserve"> </v>
      </c>
      <c r="U208" s="109" t="str">
        <f>N.SEMISTER!AT208</f>
        <v xml:space="preserve"> </v>
      </c>
      <c r="V208" s="109" t="str">
        <f>N.SEMISTER!AZ208</f>
        <v xml:space="preserve"> </v>
      </c>
      <c r="W208" s="109" t="str">
        <f>N.SEMISTER!BF208</f>
        <v xml:space="preserve"> </v>
      </c>
      <c r="X208" s="109" t="str">
        <f>N.SEMISTER!BL208</f>
        <v xml:space="preserve"> </v>
      </c>
      <c r="Y208" s="109" t="str">
        <f>N.SEMISTER!BR208</f>
        <v xml:space="preserve"> </v>
      </c>
      <c r="Z208" s="109" t="str">
        <f>N.SEMISTER!BX208</f>
        <v xml:space="preserve"> </v>
      </c>
      <c r="AA208" s="109" t="str">
        <f>N.SEMISTER!CD208</f>
        <v xml:space="preserve"> </v>
      </c>
      <c r="AB208" s="114" t="str">
        <f t="shared" si="35"/>
        <v xml:space="preserve"> </v>
      </c>
      <c r="AC208" s="110" t="str">
        <f>UASBN!U207</f>
        <v xml:space="preserve"> </v>
      </c>
      <c r="AD208" s="110" t="str">
        <f>UASBN!V207</f>
        <v xml:space="preserve"> </v>
      </c>
      <c r="AE208" s="110" t="str">
        <f>UASBN!W207</f>
        <v xml:space="preserve"> </v>
      </c>
      <c r="AF208" s="110" t="str">
        <f>UASBN!X207</f>
        <v xml:space="preserve"> </v>
      </c>
      <c r="AG208" s="110" t="str">
        <f>UASBN!Y207</f>
        <v xml:space="preserve"> </v>
      </c>
      <c r="AH208" s="110" t="str">
        <f>UASBN!Z207</f>
        <v xml:space="preserve"> </v>
      </c>
      <c r="AI208" s="110" t="str">
        <f>UASBN!AA207</f>
        <v xml:space="preserve"> </v>
      </c>
      <c r="AJ208" s="110" t="str">
        <f>UASBN!AB207</f>
        <v xml:space="preserve"> </v>
      </c>
      <c r="AK208" s="110" t="str">
        <f>UASBN!AC207</f>
        <v xml:space="preserve"> </v>
      </c>
      <c r="AL208" s="110" t="str">
        <f>UASBN!AD207</f>
        <v xml:space="preserve"> </v>
      </c>
      <c r="AM208" s="110" t="str">
        <f>UASBN!AE207</f>
        <v xml:space="preserve"> </v>
      </c>
      <c r="AN208" s="110" t="str">
        <f>UASBN!AF207</f>
        <v xml:space="preserve"> </v>
      </c>
      <c r="AO208" s="110" t="str">
        <f>UASBN!AG207</f>
        <v xml:space="preserve"> </v>
      </c>
      <c r="AP208" s="111" t="str">
        <f t="shared" si="39"/>
        <v xml:space="preserve"> </v>
      </c>
      <c r="AQ208" s="115">
        <f t="shared" si="36"/>
        <v>34</v>
      </c>
      <c r="AR208" s="112">
        <f t="shared" si="37"/>
        <v>0</v>
      </c>
      <c r="AS208" s="115">
        <f t="shared" si="38"/>
        <v>34</v>
      </c>
      <c r="AT208" s="75"/>
      <c r="AU208" s="75"/>
    </row>
    <row r="209" spans="1:47" ht="15.75" customHeight="1" x14ac:dyDescent="0.25">
      <c r="A209" s="101">
        <f>BIODATA!A207</f>
        <v>202</v>
      </c>
      <c r="B209" s="102" t="str">
        <f>BIODATA!C207</f>
        <v>0008969022</v>
      </c>
      <c r="C209" s="103" t="str">
        <f>BIODATA!D207</f>
        <v>021012027</v>
      </c>
      <c r="D209" s="104" t="str">
        <f>BIODATA!E207</f>
        <v xml:space="preserve"> ULLA KHARISMA</v>
      </c>
      <c r="E209" s="105" t="str">
        <f>BIODATA!G207</f>
        <v>Administrasi Perkantoran</v>
      </c>
      <c r="F209" s="106">
        <f>'NILAI UN'!E209</f>
        <v>0</v>
      </c>
      <c r="G209" s="106">
        <f>'NILAI UN'!F209</f>
        <v>0</v>
      </c>
      <c r="H209" s="106">
        <f>'NILAI UN'!G209</f>
        <v>0</v>
      </c>
      <c r="I209" s="106">
        <f>'NILAI UN'!H209</f>
        <v>0</v>
      </c>
      <c r="J209" s="107">
        <f t="shared" si="30"/>
        <v>0</v>
      </c>
      <c r="K209" s="113" t="str">
        <f t="shared" si="31"/>
        <v>Kurang</v>
      </c>
      <c r="L209" s="113" t="str">
        <f t="shared" si="32"/>
        <v>Kurang</v>
      </c>
      <c r="M209" s="113" t="str">
        <f t="shared" si="33"/>
        <v>Kurang</v>
      </c>
      <c r="N209" s="113" t="str">
        <f t="shared" si="34"/>
        <v>Kurang</v>
      </c>
      <c r="O209" s="109" t="str">
        <f>N.SEMISTER!J209</f>
        <v xml:space="preserve"> </v>
      </c>
      <c r="P209" s="109" t="str">
        <f>N.SEMISTER!P209</f>
        <v xml:space="preserve"> </v>
      </c>
      <c r="Q209" s="109" t="str">
        <f>N.SEMISTER!V209</f>
        <v xml:space="preserve"> </v>
      </c>
      <c r="R209" s="109" t="str">
        <f>N.SEMISTER!AB209</f>
        <v xml:space="preserve"> </v>
      </c>
      <c r="S209" s="109" t="str">
        <f>N.SEMISTER!AH209</f>
        <v xml:space="preserve"> </v>
      </c>
      <c r="T209" s="109" t="str">
        <f>N.SEMISTER!AN209</f>
        <v xml:space="preserve"> </v>
      </c>
      <c r="U209" s="109" t="str">
        <f>N.SEMISTER!AT209</f>
        <v xml:space="preserve"> </v>
      </c>
      <c r="V209" s="109" t="str">
        <f>N.SEMISTER!AZ209</f>
        <v xml:space="preserve"> </v>
      </c>
      <c r="W209" s="109" t="str">
        <f>N.SEMISTER!BF209</f>
        <v xml:space="preserve"> </v>
      </c>
      <c r="X209" s="109" t="str">
        <f>N.SEMISTER!BL209</f>
        <v xml:space="preserve"> </v>
      </c>
      <c r="Y209" s="109" t="str">
        <f>N.SEMISTER!BR209</f>
        <v xml:space="preserve"> </v>
      </c>
      <c r="Z209" s="109" t="str">
        <f>N.SEMISTER!BX209</f>
        <v xml:space="preserve"> </v>
      </c>
      <c r="AA209" s="109" t="str">
        <f>N.SEMISTER!CD209</f>
        <v xml:space="preserve"> </v>
      </c>
      <c r="AB209" s="114" t="str">
        <f t="shared" si="35"/>
        <v xml:space="preserve"> </v>
      </c>
      <c r="AC209" s="110" t="str">
        <f>UASBN!U208</f>
        <v xml:space="preserve"> </v>
      </c>
      <c r="AD209" s="110" t="str">
        <f>UASBN!V208</f>
        <v xml:space="preserve"> </v>
      </c>
      <c r="AE209" s="110" t="str">
        <f>UASBN!W208</f>
        <v xml:space="preserve"> </v>
      </c>
      <c r="AF209" s="110" t="str">
        <f>UASBN!X208</f>
        <v xml:space="preserve"> </v>
      </c>
      <c r="AG209" s="110" t="str">
        <f>UASBN!Y208</f>
        <v xml:space="preserve"> </v>
      </c>
      <c r="AH209" s="110" t="str">
        <f>UASBN!Z208</f>
        <v xml:space="preserve"> </v>
      </c>
      <c r="AI209" s="110" t="str">
        <f>UASBN!AA208</f>
        <v xml:space="preserve"> </v>
      </c>
      <c r="AJ209" s="110" t="str">
        <f>UASBN!AB208</f>
        <v xml:space="preserve"> </v>
      </c>
      <c r="AK209" s="110" t="str">
        <f>UASBN!AC208</f>
        <v xml:space="preserve"> </v>
      </c>
      <c r="AL209" s="110" t="str">
        <f>UASBN!AD208</f>
        <v xml:space="preserve"> </v>
      </c>
      <c r="AM209" s="110" t="str">
        <f>UASBN!AE208</f>
        <v xml:space="preserve"> </v>
      </c>
      <c r="AN209" s="110" t="str">
        <f>UASBN!AF208</f>
        <v xml:space="preserve"> </v>
      </c>
      <c r="AO209" s="110" t="str">
        <f>UASBN!AG208</f>
        <v xml:space="preserve"> </v>
      </c>
      <c r="AP209" s="111" t="str">
        <f t="shared" si="39"/>
        <v xml:space="preserve"> </v>
      </c>
      <c r="AQ209" s="115">
        <f t="shared" si="36"/>
        <v>34</v>
      </c>
      <c r="AR209" s="112">
        <f t="shared" si="37"/>
        <v>0</v>
      </c>
      <c r="AS209" s="115">
        <f t="shared" si="38"/>
        <v>34</v>
      </c>
      <c r="AT209" s="75"/>
      <c r="AU209" s="75"/>
    </row>
    <row r="210" spans="1:47" ht="15.75" customHeight="1" x14ac:dyDescent="0.25">
      <c r="A210" s="101">
        <f>BIODATA!A208</f>
        <v>203</v>
      </c>
      <c r="B210" s="102" t="str">
        <f>BIODATA!C208</f>
        <v>9998981647</v>
      </c>
      <c r="C210" s="103" t="str">
        <f>BIODATA!D208</f>
        <v>021012036</v>
      </c>
      <c r="D210" s="104" t="str">
        <f>BIODATA!E208</f>
        <v xml:space="preserve"> YOGA SAPUTRA</v>
      </c>
      <c r="E210" s="105" t="str">
        <f>BIODATA!G208</f>
        <v>Administrasi Perkantoran</v>
      </c>
      <c r="F210" s="106">
        <f>'NILAI UN'!E210</f>
        <v>0</v>
      </c>
      <c r="G210" s="106">
        <f>'NILAI UN'!F210</f>
        <v>0</v>
      </c>
      <c r="H210" s="106">
        <f>'NILAI UN'!G210</f>
        <v>0</v>
      </c>
      <c r="I210" s="106">
        <f>'NILAI UN'!H210</f>
        <v>0</v>
      </c>
      <c r="J210" s="107">
        <f t="shared" si="30"/>
        <v>0</v>
      </c>
      <c r="K210" s="113" t="str">
        <f t="shared" si="31"/>
        <v>Kurang</v>
      </c>
      <c r="L210" s="113" t="str">
        <f t="shared" si="32"/>
        <v>Kurang</v>
      </c>
      <c r="M210" s="113" t="str">
        <f t="shared" si="33"/>
        <v>Kurang</v>
      </c>
      <c r="N210" s="113" t="str">
        <f t="shared" si="34"/>
        <v>Kurang</v>
      </c>
      <c r="O210" s="109" t="str">
        <f>N.SEMISTER!J210</f>
        <v xml:space="preserve"> </v>
      </c>
      <c r="P210" s="109" t="str">
        <f>N.SEMISTER!P210</f>
        <v xml:space="preserve"> </v>
      </c>
      <c r="Q210" s="109" t="str">
        <f>N.SEMISTER!V210</f>
        <v xml:space="preserve"> </v>
      </c>
      <c r="R210" s="109" t="str">
        <f>N.SEMISTER!AB210</f>
        <v xml:space="preserve"> </v>
      </c>
      <c r="S210" s="109" t="str">
        <f>N.SEMISTER!AH210</f>
        <v xml:space="preserve"> </v>
      </c>
      <c r="T210" s="109" t="str">
        <f>N.SEMISTER!AN210</f>
        <v xml:space="preserve"> </v>
      </c>
      <c r="U210" s="109" t="str">
        <f>N.SEMISTER!AT210</f>
        <v xml:space="preserve"> </v>
      </c>
      <c r="V210" s="109" t="str">
        <f>N.SEMISTER!AZ210</f>
        <v xml:space="preserve"> </v>
      </c>
      <c r="W210" s="109" t="str">
        <f>N.SEMISTER!BF210</f>
        <v xml:space="preserve"> </v>
      </c>
      <c r="X210" s="109" t="str">
        <f>N.SEMISTER!BL210</f>
        <v xml:space="preserve"> </v>
      </c>
      <c r="Y210" s="109" t="str">
        <f>N.SEMISTER!BR210</f>
        <v xml:space="preserve"> </v>
      </c>
      <c r="Z210" s="109" t="str">
        <f>N.SEMISTER!BX210</f>
        <v xml:space="preserve"> </v>
      </c>
      <c r="AA210" s="109" t="str">
        <f>N.SEMISTER!CD210</f>
        <v xml:space="preserve"> </v>
      </c>
      <c r="AB210" s="114" t="str">
        <f t="shared" si="35"/>
        <v xml:space="preserve"> </v>
      </c>
      <c r="AC210" s="110" t="str">
        <f>UASBN!U209</f>
        <v xml:space="preserve"> </v>
      </c>
      <c r="AD210" s="110" t="str">
        <f>UASBN!V209</f>
        <v xml:space="preserve"> </v>
      </c>
      <c r="AE210" s="110" t="str">
        <f>UASBN!W209</f>
        <v xml:space="preserve"> </v>
      </c>
      <c r="AF210" s="110" t="str">
        <f>UASBN!X209</f>
        <v xml:space="preserve"> </v>
      </c>
      <c r="AG210" s="110" t="str">
        <f>UASBN!Y209</f>
        <v xml:space="preserve"> </v>
      </c>
      <c r="AH210" s="110" t="str">
        <f>UASBN!Z209</f>
        <v xml:space="preserve"> </v>
      </c>
      <c r="AI210" s="110" t="str">
        <f>UASBN!AA209</f>
        <v xml:space="preserve"> </v>
      </c>
      <c r="AJ210" s="110" t="str">
        <f>UASBN!AB209</f>
        <v xml:space="preserve"> </v>
      </c>
      <c r="AK210" s="110" t="str">
        <f>UASBN!AC209</f>
        <v xml:space="preserve"> </v>
      </c>
      <c r="AL210" s="110" t="str">
        <f>UASBN!AD209</f>
        <v xml:space="preserve"> </v>
      </c>
      <c r="AM210" s="110" t="str">
        <f>UASBN!AE209</f>
        <v xml:space="preserve"> </v>
      </c>
      <c r="AN210" s="110" t="str">
        <f>UASBN!AF209</f>
        <v xml:space="preserve"> </v>
      </c>
      <c r="AO210" s="110" t="str">
        <f>UASBN!AG209</f>
        <v xml:space="preserve"> </v>
      </c>
      <c r="AP210" s="111" t="str">
        <f t="shared" si="39"/>
        <v xml:space="preserve"> </v>
      </c>
      <c r="AQ210" s="115">
        <f t="shared" si="36"/>
        <v>34</v>
      </c>
      <c r="AR210" s="112">
        <f t="shared" si="37"/>
        <v>0</v>
      </c>
      <c r="AS210" s="115">
        <f t="shared" si="38"/>
        <v>34</v>
      </c>
      <c r="AT210" s="75"/>
      <c r="AU210" s="75"/>
    </row>
    <row r="211" spans="1:47" ht="15.75" customHeight="1" x14ac:dyDescent="0.25">
      <c r="A211" s="101">
        <f>BIODATA!A209</f>
        <v>204</v>
      </c>
      <c r="B211" s="102" t="str">
        <f>BIODATA!C209</f>
        <v>0005068721</v>
      </c>
      <c r="C211" s="103" t="str">
        <f>BIODATA!D209</f>
        <v>021012045</v>
      </c>
      <c r="D211" s="104" t="str">
        <f>BIODATA!E209</f>
        <v xml:space="preserve"> AYU LESTARI</v>
      </c>
      <c r="E211" s="105" t="str">
        <f>BIODATA!G209</f>
        <v>Administrasi Perkantoran</v>
      </c>
      <c r="F211" s="106">
        <f>'NILAI UN'!E211</f>
        <v>0</v>
      </c>
      <c r="G211" s="106">
        <f>'NILAI UN'!F211</f>
        <v>0</v>
      </c>
      <c r="H211" s="106">
        <f>'NILAI UN'!G211</f>
        <v>0</v>
      </c>
      <c r="I211" s="106">
        <f>'NILAI UN'!H211</f>
        <v>0</v>
      </c>
      <c r="J211" s="107">
        <f t="shared" si="30"/>
        <v>0</v>
      </c>
      <c r="K211" s="113" t="str">
        <f t="shared" si="31"/>
        <v>Kurang</v>
      </c>
      <c r="L211" s="113" t="str">
        <f t="shared" si="32"/>
        <v>Kurang</v>
      </c>
      <c r="M211" s="113" t="str">
        <f t="shared" si="33"/>
        <v>Kurang</v>
      </c>
      <c r="N211" s="113" t="str">
        <f t="shared" si="34"/>
        <v>Kurang</v>
      </c>
      <c r="O211" s="109" t="str">
        <f>N.SEMISTER!J211</f>
        <v xml:space="preserve"> </v>
      </c>
      <c r="P211" s="109" t="str">
        <f>N.SEMISTER!P211</f>
        <v xml:space="preserve"> </v>
      </c>
      <c r="Q211" s="109" t="str">
        <f>N.SEMISTER!V211</f>
        <v xml:space="preserve"> </v>
      </c>
      <c r="R211" s="109" t="str">
        <f>N.SEMISTER!AB211</f>
        <v xml:space="preserve"> </v>
      </c>
      <c r="S211" s="109" t="str">
        <f>N.SEMISTER!AH211</f>
        <v xml:space="preserve"> </v>
      </c>
      <c r="T211" s="109" t="str">
        <f>N.SEMISTER!AN211</f>
        <v xml:space="preserve"> </v>
      </c>
      <c r="U211" s="109" t="str">
        <f>N.SEMISTER!AT211</f>
        <v xml:space="preserve"> </v>
      </c>
      <c r="V211" s="109" t="str">
        <f>N.SEMISTER!AZ211</f>
        <v xml:space="preserve"> </v>
      </c>
      <c r="W211" s="109" t="str">
        <f>N.SEMISTER!BF211</f>
        <v xml:space="preserve"> </v>
      </c>
      <c r="X211" s="109" t="str">
        <f>N.SEMISTER!BL211</f>
        <v xml:space="preserve"> </v>
      </c>
      <c r="Y211" s="109" t="str">
        <f>N.SEMISTER!BR211</f>
        <v xml:space="preserve"> </v>
      </c>
      <c r="Z211" s="109" t="str">
        <f>N.SEMISTER!BX211</f>
        <v xml:space="preserve"> </v>
      </c>
      <c r="AA211" s="109" t="str">
        <f>N.SEMISTER!CD211</f>
        <v xml:space="preserve"> </v>
      </c>
      <c r="AB211" s="114" t="str">
        <f t="shared" si="35"/>
        <v xml:space="preserve"> </v>
      </c>
      <c r="AC211" s="110" t="str">
        <f>UASBN!U210</f>
        <v xml:space="preserve"> </v>
      </c>
      <c r="AD211" s="110" t="str">
        <f>UASBN!V210</f>
        <v xml:space="preserve"> </v>
      </c>
      <c r="AE211" s="110" t="str">
        <f>UASBN!W210</f>
        <v xml:space="preserve"> </v>
      </c>
      <c r="AF211" s="110" t="str">
        <f>UASBN!X210</f>
        <v xml:space="preserve"> </v>
      </c>
      <c r="AG211" s="110" t="str">
        <f>UASBN!Y210</f>
        <v xml:space="preserve"> </v>
      </c>
      <c r="AH211" s="110" t="str">
        <f>UASBN!Z210</f>
        <v xml:space="preserve"> </v>
      </c>
      <c r="AI211" s="110" t="str">
        <f>UASBN!AA210</f>
        <v xml:space="preserve"> </v>
      </c>
      <c r="AJ211" s="110" t="str">
        <f>UASBN!AB210</f>
        <v xml:space="preserve"> </v>
      </c>
      <c r="AK211" s="110" t="str">
        <f>UASBN!AC210</f>
        <v xml:space="preserve"> </v>
      </c>
      <c r="AL211" s="110" t="str">
        <f>UASBN!AD210</f>
        <v xml:space="preserve"> </v>
      </c>
      <c r="AM211" s="110" t="str">
        <f>UASBN!AE210</f>
        <v xml:space="preserve"> </v>
      </c>
      <c r="AN211" s="110" t="str">
        <f>UASBN!AF210</f>
        <v xml:space="preserve"> </v>
      </c>
      <c r="AO211" s="110" t="str">
        <f>UASBN!AG210</f>
        <v xml:space="preserve"> </v>
      </c>
      <c r="AP211" s="111" t="str">
        <f t="shared" si="39"/>
        <v xml:space="preserve"> </v>
      </c>
      <c r="AQ211" s="115">
        <f t="shared" si="36"/>
        <v>34</v>
      </c>
      <c r="AR211" s="112">
        <f t="shared" si="37"/>
        <v>0</v>
      </c>
      <c r="AS211" s="115">
        <f t="shared" si="38"/>
        <v>34</v>
      </c>
      <c r="AT211" s="75"/>
      <c r="AU211" s="75"/>
    </row>
    <row r="212" spans="1:47" ht="15.75" customHeight="1" x14ac:dyDescent="0.25">
      <c r="A212" s="101">
        <f>BIODATA!A210</f>
        <v>205</v>
      </c>
      <c r="B212" s="102" t="str">
        <f>BIODATA!C210</f>
        <v>0005300587</v>
      </c>
      <c r="C212" s="103" t="str">
        <f>BIODATA!D210</f>
        <v>021012054</v>
      </c>
      <c r="D212" s="104" t="str">
        <f>BIODATA!E210</f>
        <v xml:space="preserve"> AYU NANDA RESTI</v>
      </c>
      <c r="E212" s="105" t="str">
        <f>BIODATA!G210</f>
        <v>Administrasi Perkantoran</v>
      </c>
      <c r="F212" s="106">
        <f>'NILAI UN'!E212</f>
        <v>0</v>
      </c>
      <c r="G212" s="106">
        <f>'NILAI UN'!F212</f>
        <v>0</v>
      </c>
      <c r="H212" s="106">
        <f>'NILAI UN'!G212</f>
        <v>0</v>
      </c>
      <c r="I212" s="106">
        <f>'NILAI UN'!H212</f>
        <v>0</v>
      </c>
      <c r="J212" s="107">
        <f t="shared" si="30"/>
        <v>0</v>
      </c>
      <c r="K212" s="113" t="str">
        <f t="shared" si="31"/>
        <v>Kurang</v>
      </c>
      <c r="L212" s="113" t="str">
        <f t="shared" si="32"/>
        <v>Kurang</v>
      </c>
      <c r="M212" s="113" t="str">
        <f t="shared" si="33"/>
        <v>Kurang</v>
      </c>
      <c r="N212" s="113" t="str">
        <f t="shared" si="34"/>
        <v>Kurang</v>
      </c>
      <c r="O212" s="109" t="str">
        <f>N.SEMISTER!J212</f>
        <v xml:space="preserve"> </v>
      </c>
      <c r="P212" s="109" t="str">
        <f>N.SEMISTER!P212</f>
        <v xml:space="preserve"> </v>
      </c>
      <c r="Q212" s="109" t="str">
        <f>N.SEMISTER!V212</f>
        <v xml:space="preserve"> </v>
      </c>
      <c r="R212" s="109" t="str">
        <f>N.SEMISTER!AB212</f>
        <v xml:space="preserve"> </v>
      </c>
      <c r="S212" s="109" t="str">
        <f>N.SEMISTER!AH212</f>
        <v xml:space="preserve"> </v>
      </c>
      <c r="T212" s="109" t="str">
        <f>N.SEMISTER!AN212</f>
        <v xml:space="preserve"> </v>
      </c>
      <c r="U212" s="109" t="str">
        <f>N.SEMISTER!AT212</f>
        <v xml:space="preserve"> </v>
      </c>
      <c r="V212" s="109" t="str">
        <f>N.SEMISTER!AZ212</f>
        <v xml:space="preserve"> </v>
      </c>
      <c r="W212" s="109" t="str">
        <f>N.SEMISTER!BF212</f>
        <v xml:space="preserve"> </v>
      </c>
      <c r="X212" s="109" t="str">
        <f>N.SEMISTER!BL212</f>
        <v xml:space="preserve"> </v>
      </c>
      <c r="Y212" s="109" t="str">
        <f>N.SEMISTER!BR212</f>
        <v xml:space="preserve"> </v>
      </c>
      <c r="Z212" s="109" t="str">
        <f>N.SEMISTER!BX212</f>
        <v xml:space="preserve"> </v>
      </c>
      <c r="AA212" s="109" t="str">
        <f>N.SEMISTER!CD212</f>
        <v xml:space="preserve"> </v>
      </c>
      <c r="AB212" s="114" t="str">
        <f t="shared" si="35"/>
        <v xml:space="preserve"> </v>
      </c>
      <c r="AC212" s="110" t="str">
        <f>UASBN!U211</f>
        <v xml:space="preserve"> </v>
      </c>
      <c r="AD212" s="110" t="str">
        <f>UASBN!V211</f>
        <v xml:space="preserve"> </v>
      </c>
      <c r="AE212" s="110" t="str">
        <f>UASBN!W211</f>
        <v xml:space="preserve"> </v>
      </c>
      <c r="AF212" s="110" t="str">
        <f>UASBN!X211</f>
        <v xml:space="preserve"> </v>
      </c>
      <c r="AG212" s="110" t="str">
        <f>UASBN!Y211</f>
        <v xml:space="preserve"> </v>
      </c>
      <c r="AH212" s="110" t="str">
        <f>UASBN!Z211</f>
        <v xml:space="preserve"> </v>
      </c>
      <c r="AI212" s="110" t="str">
        <f>UASBN!AA211</f>
        <v xml:space="preserve"> </v>
      </c>
      <c r="AJ212" s="110" t="str">
        <f>UASBN!AB211</f>
        <v xml:space="preserve"> </v>
      </c>
      <c r="AK212" s="110" t="str">
        <f>UASBN!AC211</f>
        <v xml:space="preserve"> </v>
      </c>
      <c r="AL212" s="110" t="str">
        <f>UASBN!AD211</f>
        <v xml:space="preserve"> </v>
      </c>
      <c r="AM212" s="110" t="str">
        <f>UASBN!AE211</f>
        <v xml:space="preserve"> </v>
      </c>
      <c r="AN212" s="110" t="str">
        <f>UASBN!AF211</f>
        <v xml:space="preserve"> </v>
      </c>
      <c r="AO212" s="110" t="str">
        <f>UASBN!AG211</f>
        <v xml:space="preserve"> </v>
      </c>
      <c r="AP212" s="111" t="str">
        <f t="shared" si="39"/>
        <v xml:space="preserve"> </v>
      </c>
      <c r="AQ212" s="115">
        <f t="shared" si="36"/>
        <v>34</v>
      </c>
      <c r="AR212" s="112">
        <f t="shared" si="37"/>
        <v>0</v>
      </c>
      <c r="AS212" s="115">
        <f t="shared" si="38"/>
        <v>34</v>
      </c>
      <c r="AT212" s="75"/>
      <c r="AU212" s="75"/>
    </row>
    <row r="213" spans="1:47" ht="15.75" customHeight="1" x14ac:dyDescent="0.25">
      <c r="A213" s="101">
        <f>BIODATA!A211</f>
        <v>206</v>
      </c>
      <c r="B213" s="102" t="str">
        <f>BIODATA!C211</f>
        <v>9986134570</v>
      </c>
      <c r="C213" s="103" t="str">
        <f>BIODATA!D211</f>
        <v>021012063</v>
      </c>
      <c r="D213" s="104" t="str">
        <f>BIODATA!E211</f>
        <v xml:space="preserve"> BAGUS EKA PUTRA</v>
      </c>
      <c r="E213" s="105" t="str">
        <f>BIODATA!G211</f>
        <v>Administrasi Perkantoran</v>
      </c>
      <c r="F213" s="106">
        <f>'NILAI UN'!E213</f>
        <v>0</v>
      </c>
      <c r="G213" s="106">
        <f>'NILAI UN'!F213</f>
        <v>0</v>
      </c>
      <c r="H213" s="106">
        <f>'NILAI UN'!G213</f>
        <v>0</v>
      </c>
      <c r="I213" s="106">
        <f>'NILAI UN'!H213</f>
        <v>0</v>
      </c>
      <c r="J213" s="107">
        <f t="shared" si="30"/>
        <v>0</v>
      </c>
      <c r="K213" s="113" t="str">
        <f t="shared" si="31"/>
        <v>Kurang</v>
      </c>
      <c r="L213" s="113" t="str">
        <f t="shared" si="32"/>
        <v>Kurang</v>
      </c>
      <c r="M213" s="113" t="str">
        <f t="shared" si="33"/>
        <v>Kurang</v>
      </c>
      <c r="N213" s="113" t="str">
        <f t="shared" si="34"/>
        <v>Kurang</v>
      </c>
      <c r="O213" s="109" t="str">
        <f>N.SEMISTER!J213</f>
        <v xml:space="preserve"> </v>
      </c>
      <c r="P213" s="109" t="str">
        <f>N.SEMISTER!P213</f>
        <v xml:space="preserve"> </v>
      </c>
      <c r="Q213" s="109" t="str">
        <f>N.SEMISTER!V213</f>
        <v xml:space="preserve"> </v>
      </c>
      <c r="R213" s="109" t="str">
        <f>N.SEMISTER!AB213</f>
        <v xml:space="preserve"> </v>
      </c>
      <c r="S213" s="109" t="str">
        <f>N.SEMISTER!AH213</f>
        <v xml:space="preserve"> </v>
      </c>
      <c r="T213" s="109" t="str">
        <f>N.SEMISTER!AN213</f>
        <v xml:space="preserve"> </v>
      </c>
      <c r="U213" s="109" t="str">
        <f>N.SEMISTER!AT213</f>
        <v xml:space="preserve"> </v>
      </c>
      <c r="V213" s="109" t="str">
        <f>N.SEMISTER!AZ213</f>
        <v xml:space="preserve"> </v>
      </c>
      <c r="W213" s="109" t="str">
        <f>N.SEMISTER!BF213</f>
        <v xml:space="preserve"> </v>
      </c>
      <c r="X213" s="109" t="str">
        <f>N.SEMISTER!BL213</f>
        <v xml:space="preserve"> </v>
      </c>
      <c r="Y213" s="109" t="str">
        <f>N.SEMISTER!BR213</f>
        <v xml:space="preserve"> </v>
      </c>
      <c r="Z213" s="109" t="str">
        <f>N.SEMISTER!BX213</f>
        <v xml:space="preserve"> </v>
      </c>
      <c r="AA213" s="109" t="str">
        <f>N.SEMISTER!CD213</f>
        <v xml:space="preserve"> </v>
      </c>
      <c r="AB213" s="114" t="str">
        <f t="shared" si="35"/>
        <v xml:space="preserve"> </v>
      </c>
      <c r="AC213" s="110" t="str">
        <f>UASBN!U212</f>
        <v xml:space="preserve"> </v>
      </c>
      <c r="AD213" s="110" t="str">
        <f>UASBN!V212</f>
        <v xml:space="preserve"> </v>
      </c>
      <c r="AE213" s="110" t="str">
        <f>UASBN!W212</f>
        <v xml:space="preserve"> </v>
      </c>
      <c r="AF213" s="110" t="str">
        <f>UASBN!X212</f>
        <v xml:space="preserve"> </v>
      </c>
      <c r="AG213" s="110" t="str">
        <f>UASBN!Y212</f>
        <v xml:space="preserve"> </v>
      </c>
      <c r="AH213" s="110" t="str">
        <f>UASBN!Z212</f>
        <v xml:space="preserve"> </v>
      </c>
      <c r="AI213" s="110" t="str">
        <f>UASBN!AA212</f>
        <v xml:space="preserve"> </v>
      </c>
      <c r="AJ213" s="110" t="str">
        <f>UASBN!AB212</f>
        <v xml:space="preserve"> </v>
      </c>
      <c r="AK213" s="110" t="str">
        <f>UASBN!AC212</f>
        <v xml:space="preserve"> </v>
      </c>
      <c r="AL213" s="110" t="str">
        <f>UASBN!AD212</f>
        <v xml:space="preserve"> </v>
      </c>
      <c r="AM213" s="110" t="str">
        <f>UASBN!AE212</f>
        <v xml:space="preserve"> </v>
      </c>
      <c r="AN213" s="110" t="str">
        <f>UASBN!AF212</f>
        <v xml:space="preserve"> </v>
      </c>
      <c r="AO213" s="110" t="str">
        <f>UASBN!AG212</f>
        <v xml:space="preserve"> </v>
      </c>
      <c r="AP213" s="111" t="str">
        <f t="shared" si="39"/>
        <v xml:space="preserve"> </v>
      </c>
      <c r="AQ213" s="115">
        <f t="shared" si="36"/>
        <v>34</v>
      </c>
      <c r="AR213" s="112">
        <f t="shared" si="37"/>
        <v>0</v>
      </c>
      <c r="AS213" s="115">
        <f t="shared" si="38"/>
        <v>34</v>
      </c>
      <c r="AT213" s="75"/>
      <c r="AU213" s="75"/>
    </row>
    <row r="214" spans="1:47" ht="15.75" customHeight="1" x14ac:dyDescent="0.25">
      <c r="A214" s="101">
        <f>BIODATA!A212</f>
        <v>207</v>
      </c>
      <c r="B214" s="102" t="str">
        <f>BIODATA!C212</f>
        <v>0005173028</v>
      </c>
      <c r="C214" s="103" t="str">
        <f>BIODATA!D212</f>
        <v>021012072</v>
      </c>
      <c r="D214" s="104" t="str">
        <f>BIODATA!E212</f>
        <v xml:space="preserve"> DAHLIYA</v>
      </c>
      <c r="E214" s="105" t="str">
        <f>BIODATA!G212</f>
        <v>Administrasi Perkantoran</v>
      </c>
      <c r="F214" s="106">
        <f>'NILAI UN'!E214</f>
        <v>0</v>
      </c>
      <c r="G214" s="106">
        <f>'NILAI UN'!F214</f>
        <v>0</v>
      </c>
      <c r="H214" s="106">
        <f>'NILAI UN'!G214</f>
        <v>0</v>
      </c>
      <c r="I214" s="106">
        <f>'NILAI UN'!H214</f>
        <v>0</v>
      </c>
      <c r="J214" s="107">
        <f t="shared" si="30"/>
        <v>0</v>
      </c>
      <c r="K214" s="113" t="str">
        <f t="shared" si="31"/>
        <v>Kurang</v>
      </c>
      <c r="L214" s="113" t="str">
        <f t="shared" si="32"/>
        <v>Kurang</v>
      </c>
      <c r="M214" s="113" t="str">
        <f t="shared" si="33"/>
        <v>Kurang</v>
      </c>
      <c r="N214" s="113" t="str">
        <f t="shared" si="34"/>
        <v>Kurang</v>
      </c>
      <c r="O214" s="109" t="str">
        <f>N.SEMISTER!J214</f>
        <v xml:space="preserve"> </v>
      </c>
      <c r="P214" s="109" t="str">
        <f>N.SEMISTER!P214</f>
        <v xml:space="preserve"> </v>
      </c>
      <c r="Q214" s="109" t="str">
        <f>N.SEMISTER!V214</f>
        <v xml:space="preserve"> </v>
      </c>
      <c r="R214" s="109" t="str">
        <f>N.SEMISTER!AB214</f>
        <v xml:space="preserve"> </v>
      </c>
      <c r="S214" s="109" t="str">
        <f>N.SEMISTER!AH214</f>
        <v xml:space="preserve"> </v>
      </c>
      <c r="T214" s="109" t="str">
        <f>N.SEMISTER!AN214</f>
        <v xml:space="preserve"> </v>
      </c>
      <c r="U214" s="109" t="str">
        <f>N.SEMISTER!AT214</f>
        <v xml:space="preserve"> </v>
      </c>
      <c r="V214" s="109" t="str">
        <f>N.SEMISTER!AZ214</f>
        <v xml:space="preserve"> </v>
      </c>
      <c r="W214" s="109" t="str">
        <f>N.SEMISTER!BF214</f>
        <v xml:space="preserve"> </v>
      </c>
      <c r="X214" s="109" t="str">
        <f>N.SEMISTER!BL214</f>
        <v xml:space="preserve"> </v>
      </c>
      <c r="Y214" s="109" t="str">
        <f>N.SEMISTER!BR214</f>
        <v xml:space="preserve"> </v>
      </c>
      <c r="Z214" s="109" t="str">
        <f>N.SEMISTER!BX214</f>
        <v xml:space="preserve"> </v>
      </c>
      <c r="AA214" s="109" t="str">
        <f>N.SEMISTER!CD214</f>
        <v xml:space="preserve"> </v>
      </c>
      <c r="AB214" s="114" t="str">
        <f t="shared" si="35"/>
        <v xml:space="preserve"> </v>
      </c>
      <c r="AC214" s="110" t="str">
        <f>UASBN!U213</f>
        <v xml:space="preserve"> </v>
      </c>
      <c r="AD214" s="110" t="str">
        <f>UASBN!V213</f>
        <v xml:space="preserve"> </v>
      </c>
      <c r="AE214" s="110" t="str">
        <f>UASBN!W213</f>
        <v xml:space="preserve"> </v>
      </c>
      <c r="AF214" s="110" t="str">
        <f>UASBN!X213</f>
        <v xml:space="preserve"> </v>
      </c>
      <c r="AG214" s="110" t="str">
        <f>UASBN!Y213</f>
        <v xml:space="preserve"> </v>
      </c>
      <c r="AH214" s="110" t="str">
        <f>UASBN!Z213</f>
        <v xml:space="preserve"> </v>
      </c>
      <c r="AI214" s="110" t="str">
        <f>UASBN!AA213</f>
        <v xml:space="preserve"> </v>
      </c>
      <c r="AJ214" s="110" t="str">
        <f>UASBN!AB213</f>
        <v xml:space="preserve"> </v>
      </c>
      <c r="AK214" s="110" t="str">
        <f>UASBN!AC213</f>
        <v xml:space="preserve"> </v>
      </c>
      <c r="AL214" s="110" t="str">
        <f>UASBN!AD213</f>
        <v xml:space="preserve"> </v>
      </c>
      <c r="AM214" s="110" t="str">
        <f>UASBN!AE213</f>
        <v xml:space="preserve"> </v>
      </c>
      <c r="AN214" s="110" t="str">
        <f>UASBN!AF213</f>
        <v xml:space="preserve"> </v>
      </c>
      <c r="AO214" s="110" t="str">
        <f>UASBN!AG213</f>
        <v xml:space="preserve"> </v>
      </c>
      <c r="AP214" s="111" t="str">
        <f t="shared" si="39"/>
        <v xml:space="preserve"> </v>
      </c>
      <c r="AQ214" s="115">
        <f t="shared" si="36"/>
        <v>34</v>
      </c>
      <c r="AR214" s="112">
        <f t="shared" si="37"/>
        <v>0</v>
      </c>
      <c r="AS214" s="115">
        <f t="shared" si="38"/>
        <v>34</v>
      </c>
      <c r="AT214" s="75"/>
      <c r="AU214" s="75"/>
    </row>
    <row r="215" spans="1:47" ht="15.75" customHeight="1" x14ac:dyDescent="0.25">
      <c r="A215" s="101">
        <f>BIODATA!A213</f>
        <v>208</v>
      </c>
      <c r="B215" s="102" t="str">
        <f>BIODATA!C213</f>
        <v>9996005184</v>
      </c>
      <c r="C215" s="103" t="str">
        <f>BIODATA!D213</f>
        <v>021012089</v>
      </c>
      <c r="D215" s="104" t="str">
        <f>BIODATA!E213</f>
        <v xml:space="preserve"> DESI INTAN LESTARI</v>
      </c>
      <c r="E215" s="105" t="str">
        <f>BIODATA!G213</f>
        <v>Administrasi Perkantoran</v>
      </c>
      <c r="F215" s="106">
        <f>'NILAI UN'!E215</f>
        <v>0</v>
      </c>
      <c r="G215" s="106">
        <f>'NILAI UN'!F215</f>
        <v>0</v>
      </c>
      <c r="H215" s="106">
        <f>'NILAI UN'!G215</f>
        <v>0</v>
      </c>
      <c r="I215" s="106">
        <f>'NILAI UN'!H215</f>
        <v>0</v>
      </c>
      <c r="J215" s="107">
        <f t="shared" si="30"/>
        <v>0</v>
      </c>
      <c r="K215" s="113" t="str">
        <f t="shared" si="31"/>
        <v>Kurang</v>
      </c>
      <c r="L215" s="113" t="str">
        <f t="shared" si="32"/>
        <v>Kurang</v>
      </c>
      <c r="M215" s="113" t="str">
        <f t="shared" si="33"/>
        <v>Kurang</v>
      </c>
      <c r="N215" s="113" t="str">
        <f t="shared" si="34"/>
        <v>Kurang</v>
      </c>
      <c r="O215" s="109" t="str">
        <f>N.SEMISTER!J215</f>
        <v xml:space="preserve"> </v>
      </c>
      <c r="P215" s="109" t="str">
        <f>N.SEMISTER!P215</f>
        <v xml:space="preserve"> </v>
      </c>
      <c r="Q215" s="109" t="str">
        <f>N.SEMISTER!V215</f>
        <v xml:space="preserve"> </v>
      </c>
      <c r="R215" s="109" t="str">
        <f>N.SEMISTER!AB215</f>
        <v xml:space="preserve"> </v>
      </c>
      <c r="S215" s="109" t="str">
        <f>N.SEMISTER!AH215</f>
        <v xml:space="preserve"> </v>
      </c>
      <c r="T215" s="109" t="str">
        <f>N.SEMISTER!AN215</f>
        <v xml:space="preserve"> </v>
      </c>
      <c r="U215" s="109" t="str">
        <f>N.SEMISTER!AT215</f>
        <v xml:space="preserve"> </v>
      </c>
      <c r="V215" s="109" t="str">
        <f>N.SEMISTER!AZ215</f>
        <v xml:space="preserve"> </v>
      </c>
      <c r="W215" s="109" t="str">
        <f>N.SEMISTER!BF215</f>
        <v xml:space="preserve"> </v>
      </c>
      <c r="X215" s="109" t="str">
        <f>N.SEMISTER!BL215</f>
        <v xml:space="preserve"> </v>
      </c>
      <c r="Y215" s="109" t="str">
        <f>N.SEMISTER!BR215</f>
        <v xml:space="preserve"> </v>
      </c>
      <c r="Z215" s="109" t="str">
        <f>N.SEMISTER!BX215</f>
        <v xml:space="preserve"> </v>
      </c>
      <c r="AA215" s="109" t="str">
        <f>N.SEMISTER!CD215</f>
        <v xml:space="preserve"> </v>
      </c>
      <c r="AB215" s="114" t="str">
        <f t="shared" si="35"/>
        <v xml:space="preserve"> </v>
      </c>
      <c r="AC215" s="110" t="str">
        <f>UASBN!U214</f>
        <v xml:space="preserve"> </v>
      </c>
      <c r="AD215" s="110" t="str">
        <f>UASBN!V214</f>
        <v xml:space="preserve"> </v>
      </c>
      <c r="AE215" s="110" t="str">
        <f>UASBN!W214</f>
        <v xml:space="preserve"> </v>
      </c>
      <c r="AF215" s="110" t="str">
        <f>UASBN!X214</f>
        <v xml:space="preserve"> </v>
      </c>
      <c r="AG215" s="110" t="str">
        <f>UASBN!Y214</f>
        <v xml:space="preserve"> </v>
      </c>
      <c r="AH215" s="110" t="str">
        <f>UASBN!Z214</f>
        <v xml:space="preserve"> </v>
      </c>
      <c r="AI215" s="110" t="str">
        <f>UASBN!AA214</f>
        <v xml:space="preserve"> </v>
      </c>
      <c r="AJ215" s="110" t="str">
        <f>UASBN!AB214</f>
        <v xml:space="preserve"> </v>
      </c>
      <c r="AK215" s="110" t="str">
        <f>UASBN!AC214</f>
        <v xml:space="preserve"> </v>
      </c>
      <c r="AL215" s="110" t="str">
        <f>UASBN!AD214</f>
        <v xml:space="preserve"> </v>
      </c>
      <c r="AM215" s="110" t="str">
        <f>UASBN!AE214</f>
        <v xml:space="preserve"> </v>
      </c>
      <c r="AN215" s="110" t="str">
        <f>UASBN!AF214</f>
        <v xml:space="preserve"> </v>
      </c>
      <c r="AO215" s="110" t="str">
        <f>UASBN!AG214</f>
        <v xml:space="preserve"> </v>
      </c>
      <c r="AP215" s="111" t="str">
        <f t="shared" si="39"/>
        <v xml:space="preserve"> </v>
      </c>
      <c r="AQ215" s="115">
        <f t="shared" si="36"/>
        <v>34</v>
      </c>
      <c r="AR215" s="112">
        <f t="shared" si="37"/>
        <v>0</v>
      </c>
      <c r="AS215" s="115">
        <f t="shared" si="38"/>
        <v>34</v>
      </c>
      <c r="AT215" s="75"/>
      <c r="AU215" s="75"/>
    </row>
    <row r="216" spans="1:47" ht="15.75" customHeight="1" x14ac:dyDescent="0.25">
      <c r="A216" s="101">
        <f>BIODATA!A214</f>
        <v>209</v>
      </c>
      <c r="B216" s="102" t="str">
        <f>BIODATA!C214</f>
        <v>0005173021</v>
      </c>
      <c r="C216" s="103" t="str">
        <f>BIODATA!D214</f>
        <v>021012098</v>
      </c>
      <c r="D216" s="104" t="str">
        <f>BIODATA!E214</f>
        <v xml:space="preserve"> DINA MAYSIAR</v>
      </c>
      <c r="E216" s="105" t="str">
        <f>BIODATA!G214</f>
        <v>Administrasi Perkantoran</v>
      </c>
      <c r="F216" s="106">
        <f>'NILAI UN'!E216</f>
        <v>0</v>
      </c>
      <c r="G216" s="106">
        <f>'NILAI UN'!F216</f>
        <v>0</v>
      </c>
      <c r="H216" s="106">
        <f>'NILAI UN'!G216</f>
        <v>0</v>
      </c>
      <c r="I216" s="106">
        <f>'NILAI UN'!H216</f>
        <v>0</v>
      </c>
      <c r="J216" s="107">
        <f t="shared" si="30"/>
        <v>0</v>
      </c>
      <c r="K216" s="113" t="str">
        <f t="shared" si="31"/>
        <v>Kurang</v>
      </c>
      <c r="L216" s="113" t="str">
        <f t="shared" si="32"/>
        <v>Kurang</v>
      </c>
      <c r="M216" s="113" t="str">
        <f t="shared" si="33"/>
        <v>Kurang</v>
      </c>
      <c r="N216" s="113" t="str">
        <f t="shared" si="34"/>
        <v>Kurang</v>
      </c>
      <c r="O216" s="109" t="str">
        <f>N.SEMISTER!J216</f>
        <v xml:space="preserve"> </v>
      </c>
      <c r="P216" s="109" t="str">
        <f>N.SEMISTER!P216</f>
        <v xml:space="preserve"> </v>
      </c>
      <c r="Q216" s="109" t="str">
        <f>N.SEMISTER!V216</f>
        <v xml:space="preserve"> </v>
      </c>
      <c r="R216" s="109" t="str">
        <f>N.SEMISTER!AB216</f>
        <v xml:space="preserve"> </v>
      </c>
      <c r="S216" s="109" t="str">
        <f>N.SEMISTER!AH216</f>
        <v xml:space="preserve"> </v>
      </c>
      <c r="T216" s="109" t="str">
        <f>N.SEMISTER!AN216</f>
        <v xml:space="preserve"> </v>
      </c>
      <c r="U216" s="109" t="str">
        <f>N.SEMISTER!AT216</f>
        <v xml:space="preserve"> </v>
      </c>
      <c r="V216" s="109" t="str">
        <f>N.SEMISTER!AZ216</f>
        <v xml:space="preserve"> </v>
      </c>
      <c r="W216" s="109" t="str">
        <f>N.SEMISTER!BF216</f>
        <v xml:space="preserve"> </v>
      </c>
      <c r="X216" s="109" t="str">
        <f>N.SEMISTER!BL216</f>
        <v xml:space="preserve"> </v>
      </c>
      <c r="Y216" s="109" t="str">
        <f>N.SEMISTER!BR216</f>
        <v xml:space="preserve"> </v>
      </c>
      <c r="Z216" s="109" t="str">
        <f>N.SEMISTER!BX216</f>
        <v xml:space="preserve"> </v>
      </c>
      <c r="AA216" s="109" t="str">
        <f>N.SEMISTER!CD216</f>
        <v xml:space="preserve"> </v>
      </c>
      <c r="AB216" s="114" t="str">
        <f t="shared" si="35"/>
        <v xml:space="preserve"> </v>
      </c>
      <c r="AC216" s="110" t="str">
        <f>UASBN!U215</f>
        <v xml:space="preserve"> </v>
      </c>
      <c r="AD216" s="110" t="str">
        <f>UASBN!V215</f>
        <v xml:space="preserve"> </v>
      </c>
      <c r="AE216" s="110" t="str">
        <f>UASBN!W215</f>
        <v xml:space="preserve"> </v>
      </c>
      <c r="AF216" s="110" t="str">
        <f>UASBN!X215</f>
        <v xml:space="preserve"> </v>
      </c>
      <c r="AG216" s="110" t="str">
        <f>UASBN!Y215</f>
        <v xml:space="preserve"> </v>
      </c>
      <c r="AH216" s="110" t="str">
        <f>UASBN!Z215</f>
        <v xml:space="preserve"> </v>
      </c>
      <c r="AI216" s="110" t="str">
        <f>UASBN!AA215</f>
        <v xml:space="preserve"> </v>
      </c>
      <c r="AJ216" s="110" t="str">
        <f>UASBN!AB215</f>
        <v xml:space="preserve"> </v>
      </c>
      <c r="AK216" s="110" t="str">
        <f>UASBN!AC215</f>
        <v xml:space="preserve"> </v>
      </c>
      <c r="AL216" s="110" t="str">
        <f>UASBN!AD215</f>
        <v xml:space="preserve"> </v>
      </c>
      <c r="AM216" s="110" t="str">
        <f>UASBN!AE215</f>
        <v xml:space="preserve"> </v>
      </c>
      <c r="AN216" s="110" t="str">
        <f>UASBN!AF215</f>
        <v xml:space="preserve"> </v>
      </c>
      <c r="AO216" s="110" t="str">
        <f>UASBN!AG215</f>
        <v xml:space="preserve"> </v>
      </c>
      <c r="AP216" s="111" t="str">
        <f t="shared" si="39"/>
        <v xml:space="preserve"> </v>
      </c>
      <c r="AQ216" s="115">
        <f t="shared" si="36"/>
        <v>34</v>
      </c>
      <c r="AR216" s="112">
        <f t="shared" si="37"/>
        <v>0</v>
      </c>
      <c r="AS216" s="115">
        <f t="shared" si="38"/>
        <v>34</v>
      </c>
      <c r="AT216" s="75"/>
      <c r="AU216" s="75"/>
    </row>
    <row r="217" spans="1:47" ht="15.75" customHeight="1" x14ac:dyDescent="0.25">
      <c r="A217" s="101">
        <f>BIODATA!A215</f>
        <v>210</v>
      </c>
      <c r="B217" s="102" t="str">
        <f>BIODATA!C215</f>
        <v>9990629122</v>
      </c>
      <c r="C217" s="103" t="str">
        <f>BIODATA!D215</f>
        <v>021012107</v>
      </c>
      <c r="D217" s="104" t="str">
        <f>BIODATA!E215</f>
        <v xml:space="preserve"> EKA SUSANA</v>
      </c>
      <c r="E217" s="105" t="str">
        <f>BIODATA!G215</f>
        <v>Administrasi Perkantoran</v>
      </c>
      <c r="F217" s="106">
        <f>'NILAI UN'!E217</f>
        <v>0</v>
      </c>
      <c r="G217" s="106">
        <f>'NILAI UN'!F217</f>
        <v>0</v>
      </c>
      <c r="H217" s="106">
        <f>'NILAI UN'!G217</f>
        <v>0</v>
      </c>
      <c r="I217" s="106">
        <f>'NILAI UN'!H217</f>
        <v>0</v>
      </c>
      <c r="J217" s="107">
        <f t="shared" si="30"/>
        <v>0</v>
      </c>
      <c r="K217" s="113" t="str">
        <f t="shared" si="31"/>
        <v>Kurang</v>
      </c>
      <c r="L217" s="113" t="str">
        <f t="shared" si="32"/>
        <v>Kurang</v>
      </c>
      <c r="M217" s="113" t="str">
        <f t="shared" si="33"/>
        <v>Kurang</v>
      </c>
      <c r="N217" s="113" t="str">
        <f t="shared" si="34"/>
        <v>Kurang</v>
      </c>
      <c r="O217" s="109" t="str">
        <f>N.SEMISTER!J217</f>
        <v xml:space="preserve"> </v>
      </c>
      <c r="P217" s="109" t="str">
        <f>N.SEMISTER!P217</f>
        <v xml:space="preserve"> </v>
      </c>
      <c r="Q217" s="109" t="str">
        <f>N.SEMISTER!V217</f>
        <v xml:space="preserve"> </v>
      </c>
      <c r="R217" s="109" t="str">
        <f>N.SEMISTER!AB217</f>
        <v xml:space="preserve"> </v>
      </c>
      <c r="S217" s="109" t="str">
        <f>N.SEMISTER!AH217</f>
        <v xml:space="preserve"> </v>
      </c>
      <c r="T217" s="109" t="str">
        <f>N.SEMISTER!AN217</f>
        <v xml:space="preserve"> </v>
      </c>
      <c r="U217" s="109" t="str">
        <f>N.SEMISTER!AT217</f>
        <v xml:space="preserve"> </v>
      </c>
      <c r="V217" s="109" t="str">
        <f>N.SEMISTER!AZ217</f>
        <v xml:space="preserve"> </v>
      </c>
      <c r="W217" s="109" t="str">
        <f>N.SEMISTER!BF217</f>
        <v xml:space="preserve"> </v>
      </c>
      <c r="X217" s="109" t="str">
        <f>N.SEMISTER!BL217</f>
        <v xml:space="preserve"> </v>
      </c>
      <c r="Y217" s="109" t="str">
        <f>N.SEMISTER!BR217</f>
        <v xml:space="preserve"> </v>
      </c>
      <c r="Z217" s="109" t="str">
        <f>N.SEMISTER!BX217</f>
        <v xml:space="preserve"> </v>
      </c>
      <c r="AA217" s="109" t="str">
        <f>N.SEMISTER!CD217</f>
        <v xml:space="preserve"> </v>
      </c>
      <c r="AB217" s="114" t="str">
        <f t="shared" si="35"/>
        <v xml:space="preserve"> </v>
      </c>
      <c r="AC217" s="110" t="str">
        <f>UASBN!U216</f>
        <v xml:space="preserve"> </v>
      </c>
      <c r="AD217" s="110" t="str">
        <f>UASBN!V216</f>
        <v xml:space="preserve"> </v>
      </c>
      <c r="AE217" s="110" t="str">
        <f>UASBN!W216</f>
        <v xml:space="preserve"> </v>
      </c>
      <c r="AF217" s="110" t="str">
        <f>UASBN!X216</f>
        <v xml:space="preserve"> </v>
      </c>
      <c r="AG217" s="110" t="str">
        <f>UASBN!Y216</f>
        <v xml:space="preserve"> </v>
      </c>
      <c r="AH217" s="110" t="str">
        <f>UASBN!Z216</f>
        <v xml:space="preserve"> </v>
      </c>
      <c r="AI217" s="110" t="str">
        <f>UASBN!AA216</f>
        <v xml:space="preserve"> </v>
      </c>
      <c r="AJ217" s="110" t="str">
        <f>UASBN!AB216</f>
        <v xml:space="preserve"> </v>
      </c>
      <c r="AK217" s="110" t="str">
        <f>UASBN!AC216</f>
        <v xml:space="preserve"> </v>
      </c>
      <c r="AL217" s="110" t="str">
        <f>UASBN!AD216</f>
        <v xml:space="preserve"> </v>
      </c>
      <c r="AM217" s="110" t="str">
        <f>UASBN!AE216</f>
        <v xml:space="preserve"> </v>
      </c>
      <c r="AN217" s="110" t="str">
        <f>UASBN!AF216</f>
        <v xml:space="preserve"> </v>
      </c>
      <c r="AO217" s="110" t="str">
        <f>UASBN!AG216</f>
        <v xml:space="preserve"> </v>
      </c>
      <c r="AP217" s="111" t="str">
        <f t="shared" si="39"/>
        <v xml:space="preserve"> </v>
      </c>
      <c r="AQ217" s="115">
        <f t="shared" si="36"/>
        <v>34</v>
      </c>
      <c r="AR217" s="112">
        <f t="shared" si="37"/>
        <v>0</v>
      </c>
      <c r="AS217" s="115">
        <f t="shared" si="38"/>
        <v>34</v>
      </c>
      <c r="AT217" s="75"/>
      <c r="AU217" s="75"/>
    </row>
    <row r="218" spans="1:47" ht="15.75" customHeight="1" x14ac:dyDescent="0.25">
      <c r="A218" s="101">
        <f>BIODATA!A216</f>
        <v>211</v>
      </c>
      <c r="B218" s="102" t="str">
        <f>BIODATA!C216</f>
        <v>0006629838</v>
      </c>
      <c r="C218" s="103" t="str">
        <f>BIODATA!D216</f>
        <v>021012116</v>
      </c>
      <c r="D218" s="104" t="str">
        <f>BIODATA!E216</f>
        <v xml:space="preserve"> FRANS VALDO LEVNI</v>
      </c>
      <c r="E218" s="105" t="str">
        <f>BIODATA!G216</f>
        <v>Administrasi Perkantoran</v>
      </c>
      <c r="F218" s="106">
        <f>'NILAI UN'!E218</f>
        <v>0</v>
      </c>
      <c r="G218" s="106">
        <f>'NILAI UN'!F218</f>
        <v>0</v>
      </c>
      <c r="H218" s="106">
        <f>'NILAI UN'!G218</f>
        <v>0</v>
      </c>
      <c r="I218" s="106">
        <f>'NILAI UN'!H218</f>
        <v>0</v>
      </c>
      <c r="J218" s="107">
        <f t="shared" si="30"/>
        <v>0</v>
      </c>
      <c r="K218" s="113" t="str">
        <f t="shared" si="31"/>
        <v>Kurang</v>
      </c>
      <c r="L218" s="113" t="str">
        <f t="shared" si="32"/>
        <v>Kurang</v>
      </c>
      <c r="M218" s="113" t="str">
        <f t="shared" si="33"/>
        <v>Kurang</v>
      </c>
      <c r="N218" s="113" t="str">
        <f t="shared" si="34"/>
        <v>Kurang</v>
      </c>
      <c r="O218" s="109" t="str">
        <f>N.SEMISTER!J218</f>
        <v xml:space="preserve"> </v>
      </c>
      <c r="P218" s="109" t="str">
        <f>N.SEMISTER!P218</f>
        <v xml:space="preserve"> </v>
      </c>
      <c r="Q218" s="109" t="str">
        <f>N.SEMISTER!V218</f>
        <v xml:space="preserve"> </v>
      </c>
      <c r="R218" s="109" t="str">
        <f>N.SEMISTER!AB218</f>
        <v xml:space="preserve"> </v>
      </c>
      <c r="S218" s="109" t="str">
        <f>N.SEMISTER!AH218</f>
        <v xml:space="preserve"> </v>
      </c>
      <c r="T218" s="109" t="str">
        <f>N.SEMISTER!AN218</f>
        <v xml:space="preserve"> </v>
      </c>
      <c r="U218" s="109" t="str">
        <f>N.SEMISTER!AT218</f>
        <v xml:space="preserve"> </v>
      </c>
      <c r="V218" s="109" t="str">
        <f>N.SEMISTER!AZ218</f>
        <v xml:space="preserve"> </v>
      </c>
      <c r="W218" s="109" t="str">
        <f>N.SEMISTER!BF218</f>
        <v xml:space="preserve"> </v>
      </c>
      <c r="X218" s="109" t="str">
        <f>N.SEMISTER!BL218</f>
        <v xml:space="preserve"> </v>
      </c>
      <c r="Y218" s="109" t="str">
        <f>N.SEMISTER!BR218</f>
        <v xml:space="preserve"> </v>
      </c>
      <c r="Z218" s="109" t="str">
        <f>N.SEMISTER!BX218</f>
        <v xml:space="preserve"> </v>
      </c>
      <c r="AA218" s="109" t="str">
        <f>N.SEMISTER!CD218</f>
        <v xml:space="preserve"> </v>
      </c>
      <c r="AB218" s="114" t="str">
        <f t="shared" si="35"/>
        <v xml:space="preserve"> </v>
      </c>
      <c r="AC218" s="110" t="str">
        <f>UASBN!U217</f>
        <v xml:space="preserve"> </v>
      </c>
      <c r="AD218" s="110" t="str">
        <f>UASBN!V217</f>
        <v xml:space="preserve"> </v>
      </c>
      <c r="AE218" s="110" t="str">
        <f>UASBN!W217</f>
        <v xml:space="preserve"> </v>
      </c>
      <c r="AF218" s="110" t="str">
        <f>UASBN!X217</f>
        <v xml:space="preserve"> </v>
      </c>
      <c r="AG218" s="110" t="str">
        <f>UASBN!Y217</f>
        <v xml:space="preserve"> </v>
      </c>
      <c r="AH218" s="110" t="str">
        <f>UASBN!Z217</f>
        <v xml:space="preserve"> </v>
      </c>
      <c r="AI218" s="110" t="str">
        <f>UASBN!AA217</f>
        <v xml:space="preserve"> </v>
      </c>
      <c r="AJ218" s="110" t="str">
        <f>UASBN!AB217</f>
        <v xml:space="preserve"> </v>
      </c>
      <c r="AK218" s="110" t="str">
        <f>UASBN!AC217</f>
        <v xml:space="preserve"> </v>
      </c>
      <c r="AL218" s="110" t="str">
        <f>UASBN!AD217</f>
        <v xml:space="preserve"> </v>
      </c>
      <c r="AM218" s="110" t="str">
        <f>UASBN!AE217</f>
        <v xml:space="preserve"> </v>
      </c>
      <c r="AN218" s="110" t="str">
        <f>UASBN!AF217</f>
        <v xml:space="preserve"> </v>
      </c>
      <c r="AO218" s="110" t="str">
        <f>UASBN!AG217</f>
        <v xml:space="preserve"> </v>
      </c>
      <c r="AP218" s="111" t="str">
        <f t="shared" si="39"/>
        <v xml:space="preserve"> </v>
      </c>
      <c r="AQ218" s="115">
        <f t="shared" si="36"/>
        <v>34</v>
      </c>
      <c r="AR218" s="112">
        <f t="shared" si="37"/>
        <v>0</v>
      </c>
      <c r="AS218" s="115">
        <f t="shared" si="38"/>
        <v>34</v>
      </c>
      <c r="AT218" s="75"/>
      <c r="AU218" s="75"/>
    </row>
    <row r="219" spans="1:47" ht="15.75" customHeight="1" x14ac:dyDescent="0.25">
      <c r="A219" s="101">
        <f>BIODATA!A217</f>
        <v>212</v>
      </c>
      <c r="B219" s="102" t="str">
        <f>BIODATA!C217</f>
        <v>0009370225</v>
      </c>
      <c r="C219" s="103" t="str">
        <f>BIODATA!D217</f>
        <v>021012125</v>
      </c>
      <c r="D219" s="104" t="str">
        <f>BIODATA!E217</f>
        <v xml:space="preserve"> KIKI APRIANTI</v>
      </c>
      <c r="E219" s="105" t="str">
        <f>BIODATA!G217</f>
        <v>Administrasi Perkantoran</v>
      </c>
      <c r="F219" s="106">
        <f>'NILAI UN'!E219</f>
        <v>0</v>
      </c>
      <c r="G219" s="106">
        <f>'NILAI UN'!F219</f>
        <v>0</v>
      </c>
      <c r="H219" s="106">
        <f>'NILAI UN'!G219</f>
        <v>0</v>
      </c>
      <c r="I219" s="106">
        <f>'NILAI UN'!H219</f>
        <v>0</v>
      </c>
      <c r="J219" s="107">
        <f t="shared" si="30"/>
        <v>0</v>
      </c>
      <c r="K219" s="113" t="str">
        <f t="shared" si="31"/>
        <v>Kurang</v>
      </c>
      <c r="L219" s="113" t="str">
        <f t="shared" si="32"/>
        <v>Kurang</v>
      </c>
      <c r="M219" s="113" t="str">
        <f t="shared" si="33"/>
        <v>Kurang</v>
      </c>
      <c r="N219" s="113" t="str">
        <f t="shared" si="34"/>
        <v>Kurang</v>
      </c>
      <c r="O219" s="109" t="str">
        <f>N.SEMISTER!J219</f>
        <v xml:space="preserve"> </v>
      </c>
      <c r="P219" s="109" t="str">
        <f>N.SEMISTER!P219</f>
        <v xml:space="preserve"> </v>
      </c>
      <c r="Q219" s="109" t="str">
        <f>N.SEMISTER!V219</f>
        <v xml:space="preserve"> </v>
      </c>
      <c r="R219" s="109" t="str">
        <f>N.SEMISTER!AB219</f>
        <v xml:space="preserve"> </v>
      </c>
      <c r="S219" s="109" t="str">
        <f>N.SEMISTER!AH219</f>
        <v xml:space="preserve"> </v>
      </c>
      <c r="T219" s="109" t="str">
        <f>N.SEMISTER!AN219</f>
        <v xml:space="preserve"> </v>
      </c>
      <c r="U219" s="109" t="str">
        <f>N.SEMISTER!AT219</f>
        <v xml:space="preserve"> </v>
      </c>
      <c r="V219" s="109" t="str">
        <f>N.SEMISTER!AZ219</f>
        <v xml:space="preserve"> </v>
      </c>
      <c r="W219" s="109" t="str">
        <f>N.SEMISTER!BF219</f>
        <v xml:space="preserve"> </v>
      </c>
      <c r="X219" s="109" t="str">
        <f>N.SEMISTER!BL219</f>
        <v xml:space="preserve"> </v>
      </c>
      <c r="Y219" s="109" t="str">
        <f>N.SEMISTER!BR219</f>
        <v xml:space="preserve"> </v>
      </c>
      <c r="Z219" s="109" t="str">
        <f>N.SEMISTER!BX219</f>
        <v xml:space="preserve"> </v>
      </c>
      <c r="AA219" s="109" t="str">
        <f>N.SEMISTER!CD219</f>
        <v xml:space="preserve"> </v>
      </c>
      <c r="AB219" s="114" t="str">
        <f t="shared" si="35"/>
        <v xml:space="preserve"> </v>
      </c>
      <c r="AC219" s="110" t="str">
        <f>UASBN!U218</f>
        <v xml:space="preserve"> </v>
      </c>
      <c r="AD219" s="110" t="str">
        <f>UASBN!V218</f>
        <v xml:space="preserve"> </v>
      </c>
      <c r="AE219" s="110" t="str">
        <f>UASBN!W218</f>
        <v xml:space="preserve"> </v>
      </c>
      <c r="AF219" s="110" t="str">
        <f>UASBN!X218</f>
        <v xml:space="preserve"> </v>
      </c>
      <c r="AG219" s="110" t="str">
        <f>UASBN!Y218</f>
        <v xml:space="preserve"> </v>
      </c>
      <c r="AH219" s="110" t="str">
        <f>UASBN!Z218</f>
        <v xml:space="preserve"> </v>
      </c>
      <c r="AI219" s="110" t="str">
        <f>UASBN!AA218</f>
        <v xml:space="preserve"> </v>
      </c>
      <c r="AJ219" s="110" t="str">
        <f>UASBN!AB218</f>
        <v xml:space="preserve"> </v>
      </c>
      <c r="AK219" s="110" t="str">
        <f>UASBN!AC218</f>
        <v xml:space="preserve"> </v>
      </c>
      <c r="AL219" s="110" t="str">
        <f>UASBN!AD218</f>
        <v xml:space="preserve"> </v>
      </c>
      <c r="AM219" s="110" t="str">
        <f>UASBN!AE218</f>
        <v xml:space="preserve"> </v>
      </c>
      <c r="AN219" s="110" t="str">
        <f>UASBN!AF218</f>
        <v xml:space="preserve"> </v>
      </c>
      <c r="AO219" s="110" t="str">
        <f>UASBN!AG218</f>
        <v xml:space="preserve"> </v>
      </c>
      <c r="AP219" s="111" t="str">
        <f t="shared" si="39"/>
        <v xml:space="preserve"> </v>
      </c>
      <c r="AQ219" s="115">
        <f t="shared" si="36"/>
        <v>34</v>
      </c>
      <c r="AR219" s="112">
        <f t="shared" si="37"/>
        <v>0</v>
      </c>
      <c r="AS219" s="115">
        <f t="shared" si="38"/>
        <v>34</v>
      </c>
      <c r="AT219" s="75"/>
      <c r="AU219" s="75"/>
    </row>
    <row r="220" spans="1:47" ht="15.75" customHeight="1" x14ac:dyDescent="0.25">
      <c r="A220" s="101">
        <f>BIODATA!A218</f>
        <v>213</v>
      </c>
      <c r="B220" s="102" t="str">
        <f>BIODATA!C218</f>
        <v>0005607903</v>
      </c>
      <c r="C220" s="103" t="str">
        <f>BIODATA!D218</f>
        <v>021012134</v>
      </c>
      <c r="D220" s="104" t="str">
        <f>BIODATA!E218</f>
        <v xml:space="preserve"> LENDRA ASHARI</v>
      </c>
      <c r="E220" s="105" t="str">
        <f>BIODATA!G218</f>
        <v>Administrasi Perkantoran</v>
      </c>
      <c r="F220" s="106">
        <f>'NILAI UN'!E220</f>
        <v>0</v>
      </c>
      <c r="G220" s="106">
        <f>'NILAI UN'!F220</f>
        <v>0</v>
      </c>
      <c r="H220" s="106">
        <f>'NILAI UN'!G220</f>
        <v>0</v>
      </c>
      <c r="I220" s="106">
        <f>'NILAI UN'!H220</f>
        <v>0</v>
      </c>
      <c r="J220" s="107">
        <f t="shared" si="30"/>
        <v>0</v>
      </c>
      <c r="K220" s="113" t="str">
        <f t="shared" si="31"/>
        <v>Kurang</v>
      </c>
      <c r="L220" s="113" t="str">
        <f t="shared" si="32"/>
        <v>Kurang</v>
      </c>
      <c r="M220" s="113" t="str">
        <f t="shared" si="33"/>
        <v>Kurang</v>
      </c>
      <c r="N220" s="113" t="str">
        <f t="shared" si="34"/>
        <v>Kurang</v>
      </c>
      <c r="O220" s="109" t="str">
        <f>N.SEMISTER!J220</f>
        <v xml:space="preserve"> </v>
      </c>
      <c r="P220" s="109" t="str">
        <f>N.SEMISTER!P220</f>
        <v xml:space="preserve"> </v>
      </c>
      <c r="Q220" s="109" t="str">
        <f>N.SEMISTER!V220</f>
        <v xml:space="preserve"> </v>
      </c>
      <c r="R220" s="109" t="str">
        <f>N.SEMISTER!AB220</f>
        <v xml:space="preserve"> </v>
      </c>
      <c r="S220" s="109" t="str">
        <f>N.SEMISTER!AH220</f>
        <v xml:space="preserve"> </v>
      </c>
      <c r="T220" s="109" t="str">
        <f>N.SEMISTER!AN220</f>
        <v xml:space="preserve"> </v>
      </c>
      <c r="U220" s="109" t="str">
        <f>N.SEMISTER!AT220</f>
        <v xml:space="preserve"> </v>
      </c>
      <c r="V220" s="109" t="str">
        <f>N.SEMISTER!AZ220</f>
        <v xml:space="preserve"> </v>
      </c>
      <c r="W220" s="109" t="str">
        <f>N.SEMISTER!BF220</f>
        <v xml:space="preserve"> </v>
      </c>
      <c r="X220" s="109" t="str">
        <f>N.SEMISTER!BL220</f>
        <v xml:space="preserve"> </v>
      </c>
      <c r="Y220" s="109" t="str">
        <f>N.SEMISTER!BR220</f>
        <v xml:space="preserve"> </v>
      </c>
      <c r="Z220" s="109" t="str">
        <f>N.SEMISTER!BX220</f>
        <v xml:space="preserve"> </v>
      </c>
      <c r="AA220" s="109" t="str">
        <f>N.SEMISTER!CD220</f>
        <v xml:space="preserve"> </v>
      </c>
      <c r="AB220" s="114" t="str">
        <f t="shared" si="35"/>
        <v xml:space="preserve"> </v>
      </c>
      <c r="AC220" s="110" t="str">
        <f>UASBN!U219</f>
        <v xml:space="preserve"> </v>
      </c>
      <c r="AD220" s="110" t="str">
        <f>UASBN!V219</f>
        <v xml:space="preserve"> </v>
      </c>
      <c r="AE220" s="110" t="str">
        <f>UASBN!W219</f>
        <v xml:space="preserve"> </v>
      </c>
      <c r="AF220" s="110" t="str">
        <f>UASBN!X219</f>
        <v xml:space="preserve"> </v>
      </c>
      <c r="AG220" s="110" t="str">
        <f>UASBN!Y219</f>
        <v xml:space="preserve"> </v>
      </c>
      <c r="AH220" s="110" t="str">
        <f>UASBN!Z219</f>
        <v xml:space="preserve"> </v>
      </c>
      <c r="AI220" s="110" t="str">
        <f>UASBN!AA219</f>
        <v xml:space="preserve"> </v>
      </c>
      <c r="AJ220" s="110" t="str">
        <f>UASBN!AB219</f>
        <v xml:space="preserve"> </v>
      </c>
      <c r="AK220" s="110" t="str">
        <f>UASBN!AC219</f>
        <v xml:space="preserve"> </v>
      </c>
      <c r="AL220" s="110" t="str">
        <f>UASBN!AD219</f>
        <v xml:space="preserve"> </v>
      </c>
      <c r="AM220" s="110" t="str">
        <f>UASBN!AE219</f>
        <v xml:space="preserve"> </v>
      </c>
      <c r="AN220" s="110" t="str">
        <f>UASBN!AF219</f>
        <v xml:space="preserve"> </v>
      </c>
      <c r="AO220" s="110" t="str">
        <f>UASBN!AG219</f>
        <v xml:space="preserve"> </v>
      </c>
      <c r="AP220" s="111" t="str">
        <f t="shared" si="39"/>
        <v xml:space="preserve"> </v>
      </c>
      <c r="AQ220" s="115">
        <f t="shared" si="36"/>
        <v>34</v>
      </c>
      <c r="AR220" s="112">
        <f t="shared" si="37"/>
        <v>0</v>
      </c>
      <c r="AS220" s="115">
        <f t="shared" si="38"/>
        <v>34</v>
      </c>
      <c r="AT220" s="75"/>
      <c r="AU220" s="75"/>
    </row>
    <row r="221" spans="1:47" ht="15.75" customHeight="1" x14ac:dyDescent="0.25">
      <c r="A221" s="101">
        <f>BIODATA!A219</f>
        <v>214</v>
      </c>
      <c r="B221" s="102" t="str">
        <f>BIODATA!C219</f>
        <v>0153277149</v>
      </c>
      <c r="C221" s="103" t="str">
        <f>BIODATA!D219</f>
        <v>021012143</v>
      </c>
      <c r="D221" s="104" t="str">
        <f>BIODATA!E219</f>
        <v xml:space="preserve"> LILIS SAHARA</v>
      </c>
      <c r="E221" s="105" t="str">
        <f>BIODATA!G219</f>
        <v>Administrasi Perkantoran</v>
      </c>
      <c r="F221" s="106">
        <f>'NILAI UN'!E221</f>
        <v>0</v>
      </c>
      <c r="G221" s="106">
        <f>'NILAI UN'!F221</f>
        <v>0</v>
      </c>
      <c r="H221" s="106">
        <f>'NILAI UN'!G221</f>
        <v>0</v>
      </c>
      <c r="I221" s="106">
        <f>'NILAI UN'!H221</f>
        <v>0</v>
      </c>
      <c r="J221" s="107">
        <f t="shared" si="30"/>
        <v>0</v>
      </c>
      <c r="K221" s="113" t="str">
        <f t="shared" si="31"/>
        <v>Kurang</v>
      </c>
      <c r="L221" s="113" t="str">
        <f t="shared" si="32"/>
        <v>Kurang</v>
      </c>
      <c r="M221" s="113" t="str">
        <f t="shared" si="33"/>
        <v>Kurang</v>
      </c>
      <c r="N221" s="113" t="str">
        <f t="shared" si="34"/>
        <v>Kurang</v>
      </c>
      <c r="O221" s="109" t="str">
        <f>N.SEMISTER!J221</f>
        <v xml:space="preserve"> </v>
      </c>
      <c r="P221" s="109" t="str">
        <f>N.SEMISTER!P221</f>
        <v xml:space="preserve"> </v>
      </c>
      <c r="Q221" s="109" t="str">
        <f>N.SEMISTER!V221</f>
        <v xml:space="preserve"> </v>
      </c>
      <c r="R221" s="109" t="str">
        <f>N.SEMISTER!AB221</f>
        <v xml:space="preserve"> </v>
      </c>
      <c r="S221" s="109" t="str">
        <f>N.SEMISTER!AH221</f>
        <v xml:space="preserve"> </v>
      </c>
      <c r="T221" s="109" t="str">
        <f>N.SEMISTER!AN221</f>
        <v xml:space="preserve"> </v>
      </c>
      <c r="U221" s="109" t="str">
        <f>N.SEMISTER!AT221</f>
        <v xml:space="preserve"> </v>
      </c>
      <c r="V221" s="109" t="str">
        <f>N.SEMISTER!AZ221</f>
        <v xml:space="preserve"> </v>
      </c>
      <c r="W221" s="109" t="str">
        <f>N.SEMISTER!BF221</f>
        <v xml:space="preserve"> </v>
      </c>
      <c r="X221" s="109" t="str">
        <f>N.SEMISTER!BL221</f>
        <v xml:space="preserve"> </v>
      </c>
      <c r="Y221" s="109" t="str">
        <f>N.SEMISTER!BR221</f>
        <v xml:space="preserve"> </v>
      </c>
      <c r="Z221" s="109" t="str">
        <f>N.SEMISTER!BX221</f>
        <v xml:space="preserve"> </v>
      </c>
      <c r="AA221" s="109" t="str">
        <f>N.SEMISTER!CD221</f>
        <v xml:space="preserve"> </v>
      </c>
      <c r="AB221" s="114" t="str">
        <f t="shared" si="35"/>
        <v xml:space="preserve"> </v>
      </c>
      <c r="AC221" s="110" t="str">
        <f>UASBN!U220</f>
        <v xml:space="preserve"> </v>
      </c>
      <c r="AD221" s="110" t="str">
        <f>UASBN!V220</f>
        <v xml:space="preserve"> </v>
      </c>
      <c r="AE221" s="110" t="str">
        <f>UASBN!W220</f>
        <v xml:space="preserve"> </v>
      </c>
      <c r="AF221" s="110" t="str">
        <f>UASBN!X220</f>
        <v xml:space="preserve"> </v>
      </c>
      <c r="AG221" s="110" t="str">
        <f>UASBN!Y220</f>
        <v xml:space="preserve"> </v>
      </c>
      <c r="AH221" s="110" t="str">
        <f>UASBN!Z220</f>
        <v xml:space="preserve"> </v>
      </c>
      <c r="AI221" s="110" t="str">
        <f>UASBN!AA220</f>
        <v xml:space="preserve"> </v>
      </c>
      <c r="AJ221" s="110" t="str">
        <f>UASBN!AB220</f>
        <v xml:space="preserve"> </v>
      </c>
      <c r="AK221" s="110" t="str">
        <f>UASBN!AC220</f>
        <v xml:space="preserve"> </v>
      </c>
      <c r="AL221" s="110" t="str">
        <f>UASBN!AD220</f>
        <v xml:space="preserve"> </v>
      </c>
      <c r="AM221" s="110" t="str">
        <f>UASBN!AE220</f>
        <v xml:space="preserve"> </v>
      </c>
      <c r="AN221" s="110" t="str">
        <f>UASBN!AF220</f>
        <v xml:space="preserve"> </v>
      </c>
      <c r="AO221" s="110" t="str">
        <f>UASBN!AG220</f>
        <v xml:space="preserve"> </v>
      </c>
      <c r="AP221" s="111" t="str">
        <f t="shared" si="39"/>
        <v xml:space="preserve"> </v>
      </c>
      <c r="AQ221" s="115">
        <f t="shared" si="36"/>
        <v>34</v>
      </c>
      <c r="AR221" s="112">
        <f t="shared" si="37"/>
        <v>0</v>
      </c>
      <c r="AS221" s="115">
        <f t="shared" si="38"/>
        <v>34</v>
      </c>
      <c r="AT221" s="75"/>
      <c r="AU221" s="75"/>
    </row>
    <row r="222" spans="1:47" ht="15.75" customHeight="1" x14ac:dyDescent="0.25">
      <c r="A222" s="101">
        <f>BIODATA!A220</f>
        <v>215</v>
      </c>
      <c r="B222" s="102" t="str">
        <f>BIODATA!C220</f>
        <v>9999476402</v>
      </c>
      <c r="C222" s="103" t="str">
        <f>BIODATA!D220</f>
        <v>021012152</v>
      </c>
      <c r="D222" s="104" t="str">
        <f>BIODATA!E220</f>
        <v xml:space="preserve"> M. SODIKIN</v>
      </c>
      <c r="E222" s="105" t="str">
        <f>BIODATA!G220</f>
        <v>Administrasi Perkantoran</v>
      </c>
      <c r="F222" s="106">
        <f>'NILAI UN'!E222</f>
        <v>0</v>
      </c>
      <c r="G222" s="106">
        <f>'NILAI UN'!F222</f>
        <v>0</v>
      </c>
      <c r="H222" s="106">
        <f>'NILAI UN'!G222</f>
        <v>0</v>
      </c>
      <c r="I222" s="106">
        <f>'NILAI UN'!H222</f>
        <v>0</v>
      </c>
      <c r="J222" s="107">
        <f t="shared" si="30"/>
        <v>0</v>
      </c>
      <c r="K222" s="113" t="str">
        <f t="shared" si="31"/>
        <v>Kurang</v>
      </c>
      <c r="L222" s="113" t="str">
        <f t="shared" si="32"/>
        <v>Kurang</v>
      </c>
      <c r="M222" s="113" t="str">
        <f t="shared" si="33"/>
        <v>Kurang</v>
      </c>
      <c r="N222" s="113" t="str">
        <f t="shared" si="34"/>
        <v>Kurang</v>
      </c>
      <c r="O222" s="109" t="str">
        <f>N.SEMISTER!J222</f>
        <v xml:space="preserve"> </v>
      </c>
      <c r="P222" s="109" t="str">
        <f>N.SEMISTER!P222</f>
        <v xml:space="preserve"> </v>
      </c>
      <c r="Q222" s="109" t="str">
        <f>N.SEMISTER!V222</f>
        <v xml:space="preserve"> </v>
      </c>
      <c r="R222" s="109" t="str">
        <f>N.SEMISTER!AB222</f>
        <v xml:space="preserve"> </v>
      </c>
      <c r="S222" s="109" t="str">
        <f>N.SEMISTER!AH222</f>
        <v xml:space="preserve"> </v>
      </c>
      <c r="T222" s="109" t="str">
        <f>N.SEMISTER!AN222</f>
        <v xml:space="preserve"> </v>
      </c>
      <c r="U222" s="109" t="str">
        <f>N.SEMISTER!AT222</f>
        <v xml:space="preserve"> </v>
      </c>
      <c r="V222" s="109" t="str">
        <f>N.SEMISTER!AZ222</f>
        <v xml:space="preserve"> </v>
      </c>
      <c r="W222" s="109" t="str">
        <f>N.SEMISTER!BF222</f>
        <v xml:space="preserve"> </v>
      </c>
      <c r="X222" s="109" t="str">
        <f>N.SEMISTER!BL222</f>
        <v xml:space="preserve"> </v>
      </c>
      <c r="Y222" s="109" t="str">
        <f>N.SEMISTER!BR222</f>
        <v xml:space="preserve"> </v>
      </c>
      <c r="Z222" s="109" t="str">
        <f>N.SEMISTER!BX222</f>
        <v xml:space="preserve"> </v>
      </c>
      <c r="AA222" s="109" t="str">
        <f>N.SEMISTER!CD222</f>
        <v xml:space="preserve"> </v>
      </c>
      <c r="AB222" s="114" t="str">
        <f t="shared" si="35"/>
        <v xml:space="preserve"> </v>
      </c>
      <c r="AC222" s="110" t="str">
        <f>UASBN!U221</f>
        <v xml:space="preserve"> </v>
      </c>
      <c r="AD222" s="110" t="str">
        <f>UASBN!V221</f>
        <v xml:space="preserve"> </v>
      </c>
      <c r="AE222" s="110" t="str">
        <f>UASBN!W221</f>
        <v xml:space="preserve"> </v>
      </c>
      <c r="AF222" s="110" t="str">
        <f>UASBN!X221</f>
        <v xml:space="preserve"> </v>
      </c>
      <c r="AG222" s="110" t="str">
        <f>UASBN!Y221</f>
        <v xml:space="preserve"> </v>
      </c>
      <c r="AH222" s="110" t="str">
        <f>UASBN!Z221</f>
        <v xml:space="preserve"> </v>
      </c>
      <c r="AI222" s="110" t="str">
        <f>UASBN!AA221</f>
        <v xml:space="preserve"> </v>
      </c>
      <c r="AJ222" s="110" t="str">
        <f>UASBN!AB221</f>
        <v xml:space="preserve"> </v>
      </c>
      <c r="AK222" s="110" t="str">
        <f>UASBN!AC221</f>
        <v xml:space="preserve"> </v>
      </c>
      <c r="AL222" s="110" t="str">
        <f>UASBN!AD221</f>
        <v xml:space="preserve"> </v>
      </c>
      <c r="AM222" s="110" t="str">
        <f>UASBN!AE221</f>
        <v xml:space="preserve"> </v>
      </c>
      <c r="AN222" s="110" t="str">
        <f>UASBN!AF221</f>
        <v xml:space="preserve"> </v>
      </c>
      <c r="AO222" s="110" t="str">
        <f>UASBN!AG221</f>
        <v xml:space="preserve"> </v>
      </c>
      <c r="AP222" s="111" t="str">
        <f t="shared" si="39"/>
        <v xml:space="preserve"> </v>
      </c>
      <c r="AQ222" s="115">
        <f t="shared" si="36"/>
        <v>34</v>
      </c>
      <c r="AR222" s="112">
        <f t="shared" si="37"/>
        <v>0</v>
      </c>
      <c r="AS222" s="115">
        <f t="shared" si="38"/>
        <v>34</v>
      </c>
      <c r="AT222" s="75"/>
      <c r="AU222" s="75"/>
    </row>
    <row r="223" spans="1:47" ht="15.75" customHeight="1" x14ac:dyDescent="0.25">
      <c r="A223" s="101">
        <f>BIODATA!A221</f>
        <v>216</v>
      </c>
      <c r="B223" s="102" t="str">
        <f>BIODATA!C221</f>
        <v>0153666812</v>
      </c>
      <c r="C223" s="103" t="str">
        <f>BIODATA!D221</f>
        <v>021012169</v>
      </c>
      <c r="D223" s="104" t="str">
        <f>BIODATA!E221</f>
        <v xml:space="preserve"> MEIDINY FADILLAH SARI</v>
      </c>
      <c r="E223" s="105" t="str">
        <f>BIODATA!G221</f>
        <v>Administrasi Perkantoran</v>
      </c>
      <c r="F223" s="106">
        <f>'NILAI UN'!E223</f>
        <v>0</v>
      </c>
      <c r="G223" s="106">
        <f>'NILAI UN'!F223</f>
        <v>0</v>
      </c>
      <c r="H223" s="106">
        <f>'NILAI UN'!G223</f>
        <v>0</v>
      </c>
      <c r="I223" s="106">
        <f>'NILAI UN'!H223</f>
        <v>0</v>
      </c>
      <c r="J223" s="107">
        <f t="shared" si="30"/>
        <v>0</v>
      </c>
      <c r="K223" s="113" t="str">
        <f t="shared" si="31"/>
        <v>Kurang</v>
      </c>
      <c r="L223" s="113" t="str">
        <f t="shared" si="32"/>
        <v>Kurang</v>
      </c>
      <c r="M223" s="113" t="str">
        <f t="shared" si="33"/>
        <v>Kurang</v>
      </c>
      <c r="N223" s="113" t="str">
        <f t="shared" si="34"/>
        <v>Kurang</v>
      </c>
      <c r="O223" s="109" t="str">
        <f>N.SEMISTER!J223</f>
        <v xml:space="preserve"> </v>
      </c>
      <c r="P223" s="109" t="str">
        <f>N.SEMISTER!P223</f>
        <v xml:space="preserve"> </v>
      </c>
      <c r="Q223" s="109" t="str">
        <f>N.SEMISTER!V223</f>
        <v xml:space="preserve"> </v>
      </c>
      <c r="R223" s="109" t="str">
        <f>N.SEMISTER!AB223</f>
        <v xml:space="preserve"> </v>
      </c>
      <c r="S223" s="109" t="str">
        <f>N.SEMISTER!AH223</f>
        <v xml:space="preserve"> </v>
      </c>
      <c r="T223" s="109" t="str">
        <f>N.SEMISTER!AN223</f>
        <v xml:space="preserve"> </v>
      </c>
      <c r="U223" s="109" t="str">
        <f>N.SEMISTER!AT223</f>
        <v xml:space="preserve"> </v>
      </c>
      <c r="V223" s="109" t="str">
        <f>N.SEMISTER!AZ223</f>
        <v xml:space="preserve"> </v>
      </c>
      <c r="W223" s="109" t="str">
        <f>N.SEMISTER!BF223</f>
        <v xml:space="preserve"> </v>
      </c>
      <c r="X223" s="109" t="str">
        <f>N.SEMISTER!BL223</f>
        <v xml:space="preserve"> </v>
      </c>
      <c r="Y223" s="109" t="str">
        <f>N.SEMISTER!BR223</f>
        <v xml:space="preserve"> </v>
      </c>
      <c r="Z223" s="109" t="str">
        <f>N.SEMISTER!BX223</f>
        <v xml:space="preserve"> </v>
      </c>
      <c r="AA223" s="109" t="str">
        <f>N.SEMISTER!CD223</f>
        <v xml:space="preserve"> </v>
      </c>
      <c r="AB223" s="114" t="str">
        <f t="shared" si="35"/>
        <v xml:space="preserve"> </v>
      </c>
      <c r="AC223" s="110" t="str">
        <f>UASBN!U222</f>
        <v xml:space="preserve"> </v>
      </c>
      <c r="AD223" s="110" t="str">
        <f>UASBN!V222</f>
        <v xml:space="preserve"> </v>
      </c>
      <c r="AE223" s="110" t="str">
        <f>UASBN!W222</f>
        <v xml:space="preserve"> </v>
      </c>
      <c r="AF223" s="110" t="str">
        <f>UASBN!X222</f>
        <v xml:space="preserve"> </v>
      </c>
      <c r="AG223" s="110" t="str">
        <f>UASBN!Y222</f>
        <v xml:space="preserve"> </v>
      </c>
      <c r="AH223" s="110" t="str">
        <f>UASBN!Z222</f>
        <v xml:space="preserve"> </v>
      </c>
      <c r="AI223" s="110" t="str">
        <f>UASBN!AA222</f>
        <v xml:space="preserve"> </v>
      </c>
      <c r="AJ223" s="110" t="str">
        <f>UASBN!AB222</f>
        <v xml:space="preserve"> </v>
      </c>
      <c r="AK223" s="110" t="str">
        <f>UASBN!AC222</f>
        <v xml:space="preserve"> </v>
      </c>
      <c r="AL223" s="110" t="str">
        <f>UASBN!AD222</f>
        <v xml:space="preserve"> </v>
      </c>
      <c r="AM223" s="110" t="str">
        <f>UASBN!AE222</f>
        <v xml:space="preserve"> </v>
      </c>
      <c r="AN223" s="110" t="str">
        <f>UASBN!AF222</f>
        <v xml:space="preserve"> </v>
      </c>
      <c r="AO223" s="110" t="str">
        <f>UASBN!AG222</f>
        <v xml:space="preserve"> </v>
      </c>
      <c r="AP223" s="111" t="str">
        <f t="shared" si="39"/>
        <v xml:space="preserve"> </v>
      </c>
      <c r="AQ223" s="115">
        <f t="shared" si="36"/>
        <v>34</v>
      </c>
      <c r="AR223" s="112">
        <f t="shared" si="37"/>
        <v>0</v>
      </c>
      <c r="AS223" s="115">
        <f t="shared" si="38"/>
        <v>34</v>
      </c>
      <c r="AT223" s="75"/>
      <c r="AU223" s="75"/>
    </row>
    <row r="224" spans="1:47" ht="15.75" customHeight="1" x14ac:dyDescent="0.25">
      <c r="A224" s="101">
        <f>BIODATA!A222</f>
        <v>217</v>
      </c>
      <c r="B224" s="102" t="str">
        <f>BIODATA!C222</f>
        <v>0005258902</v>
      </c>
      <c r="C224" s="103" t="str">
        <f>BIODATA!D222</f>
        <v>021012178</v>
      </c>
      <c r="D224" s="104" t="str">
        <f>BIODATA!E222</f>
        <v xml:space="preserve"> MILAH ROSA</v>
      </c>
      <c r="E224" s="105" t="str">
        <f>BIODATA!G222</f>
        <v>Administrasi Perkantoran</v>
      </c>
      <c r="F224" s="106">
        <f>'NILAI UN'!E224</f>
        <v>0</v>
      </c>
      <c r="G224" s="106">
        <f>'NILAI UN'!F224</f>
        <v>0</v>
      </c>
      <c r="H224" s="106">
        <f>'NILAI UN'!G224</f>
        <v>0</v>
      </c>
      <c r="I224" s="106">
        <f>'NILAI UN'!H224</f>
        <v>0</v>
      </c>
      <c r="J224" s="107">
        <f t="shared" si="30"/>
        <v>0</v>
      </c>
      <c r="K224" s="108" t="str">
        <f t="shared" si="31"/>
        <v>Kurang</v>
      </c>
      <c r="L224" s="108" t="str">
        <f t="shared" si="32"/>
        <v>Kurang</v>
      </c>
      <c r="M224" s="108" t="str">
        <f t="shared" si="33"/>
        <v>Kurang</v>
      </c>
      <c r="N224" s="108" t="str">
        <f t="shared" si="34"/>
        <v>Kurang</v>
      </c>
      <c r="O224" s="109" t="str">
        <f>N.SEMISTER!J224</f>
        <v xml:space="preserve"> </v>
      </c>
      <c r="P224" s="109" t="str">
        <f>N.SEMISTER!P224</f>
        <v xml:space="preserve"> </v>
      </c>
      <c r="Q224" s="109" t="str">
        <f>N.SEMISTER!V224</f>
        <v xml:space="preserve"> </v>
      </c>
      <c r="R224" s="109" t="str">
        <f>N.SEMISTER!AB224</f>
        <v xml:space="preserve"> </v>
      </c>
      <c r="S224" s="109" t="str">
        <f>N.SEMISTER!AH224</f>
        <v xml:space="preserve"> </v>
      </c>
      <c r="T224" s="109" t="str">
        <f>N.SEMISTER!AN224</f>
        <v xml:space="preserve"> </v>
      </c>
      <c r="U224" s="109" t="str">
        <f>N.SEMISTER!AT224</f>
        <v xml:space="preserve"> </v>
      </c>
      <c r="V224" s="109" t="str">
        <f>N.SEMISTER!AZ224</f>
        <v xml:space="preserve"> </v>
      </c>
      <c r="W224" s="109" t="str">
        <f>N.SEMISTER!BF224</f>
        <v xml:space="preserve"> </v>
      </c>
      <c r="X224" s="109" t="str">
        <f>N.SEMISTER!BL224</f>
        <v xml:space="preserve"> </v>
      </c>
      <c r="Y224" s="109" t="str">
        <f>N.SEMISTER!BR224</f>
        <v xml:space="preserve"> </v>
      </c>
      <c r="Z224" s="109" t="str">
        <f>N.SEMISTER!BX224</f>
        <v xml:space="preserve"> </v>
      </c>
      <c r="AA224" s="109" t="str">
        <f>N.SEMISTER!CD224</f>
        <v xml:space="preserve"> </v>
      </c>
      <c r="AB224" s="114" t="str">
        <f t="shared" si="35"/>
        <v xml:space="preserve"> </v>
      </c>
      <c r="AC224" s="110" t="str">
        <f>UASBN!U223</f>
        <v xml:space="preserve"> </v>
      </c>
      <c r="AD224" s="110" t="str">
        <f>UASBN!V223</f>
        <v xml:space="preserve"> </v>
      </c>
      <c r="AE224" s="110" t="str">
        <f>UASBN!W223</f>
        <v xml:space="preserve"> </v>
      </c>
      <c r="AF224" s="110" t="str">
        <f>UASBN!X223</f>
        <v xml:space="preserve"> </v>
      </c>
      <c r="AG224" s="110" t="str">
        <f>UASBN!Y223</f>
        <v xml:space="preserve"> </v>
      </c>
      <c r="AH224" s="110" t="str">
        <f>UASBN!Z223</f>
        <v xml:space="preserve"> </v>
      </c>
      <c r="AI224" s="110" t="str">
        <f>UASBN!AA223</f>
        <v xml:space="preserve"> </v>
      </c>
      <c r="AJ224" s="110" t="str">
        <f>UASBN!AB223</f>
        <v xml:space="preserve"> </v>
      </c>
      <c r="AK224" s="110" t="str">
        <f>UASBN!AC223</f>
        <v xml:space="preserve"> </v>
      </c>
      <c r="AL224" s="110" t="str">
        <f>UASBN!AD223</f>
        <v xml:space="preserve"> </v>
      </c>
      <c r="AM224" s="110" t="str">
        <f>UASBN!AE223</f>
        <v xml:space="preserve"> </v>
      </c>
      <c r="AN224" s="110" t="str">
        <f>UASBN!AF223</f>
        <v xml:space="preserve"> </v>
      </c>
      <c r="AO224" s="110" t="str">
        <f>UASBN!AG223</f>
        <v xml:space="preserve"> </v>
      </c>
      <c r="AP224" s="111" t="str">
        <f t="shared" si="39"/>
        <v xml:space="preserve"> </v>
      </c>
      <c r="AQ224" s="115">
        <f t="shared" si="36"/>
        <v>34</v>
      </c>
      <c r="AR224" s="112">
        <f t="shared" si="37"/>
        <v>0</v>
      </c>
      <c r="AS224" s="115">
        <f t="shared" si="38"/>
        <v>34</v>
      </c>
      <c r="AT224" s="75"/>
      <c r="AU224" s="75"/>
    </row>
    <row r="225" spans="1:47" ht="15.75" customHeight="1" x14ac:dyDescent="0.25">
      <c r="A225" s="101">
        <f>BIODATA!A223</f>
        <v>218</v>
      </c>
      <c r="B225" s="102" t="str">
        <f>BIODATA!C223</f>
        <v>0006024070</v>
      </c>
      <c r="C225" s="103" t="str">
        <f>BIODATA!D223</f>
        <v>021012187</v>
      </c>
      <c r="D225" s="104" t="str">
        <f>BIODATA!E223</f>
        <v xml:space="preserve"> MILKA SARI</v>
      </c>
      <c r="E225" s="105" t="str">
        <f>BIODATA!G223</f>
        <v>Administrasi Perkantoran</v>
      </c>
      <c r="F225" s="106">
        <f>'NILAI UN'!E225</f>
        <v>0</v>
      </c>
      <c r="G225" s="106">
        <f>'NILAI UN'!F225</f>
        <v>0</v>
      </c>
      <c r="H225" s="106">
        <f>'NILAI UN'!G225</f>
        <v>0</v>
      </c>
      <c r="I225" s="106">
        <f>'NILAI UN'!H225</f>
        <v>0</v>
      </c>
      <c r="J225" s="107">
        <f t="shared" si="30"/>
        <v>0</v>
      </c>
      <c r="K225" s="113" t="str">
        <f t="shared" si="31"/>
        <v>Kurang</v>
      </c>
      <c r="L225" s="113" t="str">
        <f t="shared" si="32"/>
        <v>Kurang</v>
      </c>
      <c r="M225" s="113" t="str">
        <f t="shared" si="33"/>
        <v>Kurang</v>
      </c>
      <c r="N225" s="113" t="str">
        <f t="shared" si="34"/>
        <v>Kurang</v>
      </c>
      <c r="O225" s="109" t="str">
        <f>N.SEMISTER!J225</f>
        <v xml:space="preserve"> </v>
      </c>
      <c r="P225" s="109" t="str">
        <f>N.SEMISTER!P225</f>
        <v xml:space="preserve"> </v>
      </c>
      <c r="Q225" s="109" t="str">
        <f>N.SEMISTER!V225</f>
        <v xml:space="preserve"> </v>
      </c>
      <c r="R225" s="109" t="str">
        <f>N.SEMISTER!AB225</f>
        <v xml:space="preserve"> </v>
      </c>
      <c r="S225" s="109" t="str">
        <f>N.SEMISTER!AH225</f>
        <v xml:space="preserve"> </v>
      </c>
      <c r="T225" s="109" t="str">
        <f>N.SEMISTER!AN225</f>
        <v xml:space="preserve"> </v>
      </c>
      <c r="U225" s="109" t="str">
        <f>N.SEMISTER!AT225</f>
        <v xml:space="preserve"> </v>
      </c>
      <c r="V225" s="109" t="str">
        <f>N.SEMISTER!AZ225</f>
        <v xml:space="preserve"> </v>
      </c>
      <c r="W225" s="109" t="str">
        <f>N.SEMISTER!BF225</f>
        <v xml:space="preserve"> </v>
      </c>
      <c r="X225" s="109" t="str">
        <f>N.SEMISTER!BL225</f>
        <v xml:space="preserve"> </v>
      </c>
      <c r="Y225" s="109" t="str">
        <f>N.SEMISTER!BR225</f>
        <v xml:space="preserve"> </v>
      </c>
      <c r="Z225" s="109" t="str">
        <f>N.SEMISTER!BX225</f>
        <v xml:space="preserve"> </v>
      </c>
      <c r="AA225" s="109" t="str">
        <f>N.SEMISTER!CD225</f>
        <v xml:space="preserve"> </v>
      </c>
      <c r="AB225" s="114" t="str">
        <f t="shared" si="35"/>
        <v xml:space="preserve"> </v>
      </c>
      <c r="AC225" s="110" t="str">
        <f>UASBN!U224</f>
        <v xml:space="preserve"> </v>
      </c>
      <c r="AD225" s="110" t="str">
        <f>UASBN!V224</f>
        <v xml:space="preserve"> </v>
      </c>
      <c r="AE225" s="110" t="str">
        <f>UASBN!W224</f>
        <v xml:space="preserve"> </v>
      </c>
      <c r="AF225" s="110" t="str">
        <f>UASBN!X224</f>
        <v xml:space="preserve"> </v>
      </c>
      <c r="AG225" s="110" t="str">
        <f>UASBN!Y224</f>
        <v xml:space="preserve"> </v>
      </c>
      <c r="AH225" s="110" t="str">
        <f>UASBN!Z224</f>
        <v xml:space="preserve"> </v>
      </c>
      <c r="AI225" s="110" t="str">
        <f>UASBN!AA224</f>
        <v xml:space="preserve"> </v>
      </c>
      <c r="AJ225" s="110" t="str">
        <f>UASBN!AB224</f>
        <v xml:space="preserve"> </v>
      </c>
      <c r="AK225" s="110" t="str">
        <f>UASBN!AC224</f>
        <v xml:space="preserve"> </v>
      </c>
      <c r="AL225" s="110" t="str">
        <f>UASBN!AD224</f>
        <v xml:space="preserve"> </v>
      </c>
      <c r="AM225" s="110" t="str">
        <f>UASBN!AE224</f>
        <v xml:space="preserve"> </v>
      </c>
      <c r="AN225" s="110" t="str">
        <f>UASBN!AF224</f>
        <v xml:space="preserve"> </v>
      </c>
      <c r="AO225" s="110" t="str">
        <f>UASBN!AG224</f>
        <v xml:space="preserve"> </v>
      </c>
      <c r="AP225" s="111" t="str">
        <f t="shared" si="39"/>
        <v xml:space="preserve"> </v>
      </c>
      <c r="AQ225" s="115">
        <f t="shared" si="36"/>
        <v>34</v>
      </c>
      <c r="AR225" s="112">
        <f t="shared" si="37"/>
        <v>0</v>
      </c>
      <c r="AS225" s="115">
        <f t="shared" si="38"/>
        <v>34</v>
      </c>
      <c r="AT225" s="75"/>
      <c r="AU225" s="75"/>
    </row>
    <row r="226" spans="1:47" ht="15.75" customHeight="1" x14ac:dyDescent="0.25">
      <c r="A226" s="101">
        <f>BIODATA!A224</f>
        <v>219</v>
      </c>
      <c r="B226" s="102" t="str">
        <f>BIODATA!C224</f>
        <v>0005236377</v>
      </c>
      <c r="C226" s="103" t="str">
        <f>BIODATA!D224</f>
        <v>021012196</v>
      </c>
      <c r="D226" s="104" t="str">
        <f>BIODATA!E224</f>
        <v xml:space="preserve"> MUTIA AMRINA ROSADAH</v>
      </c>
      <c r="E226" s="105" t="str">
        <f>BIODATA!G224</f>
        <v>Administrasi Perkantoran</v>
      </c>
      <c r="F226" s="106">
        <f>'NILAI UN'!E226</f>
        <v>0</v>
      </c>
      <c r="G226" s="106">
        <f>'NILAI UN'!F226</f>
        <v>0</v>
      </c>
      <c r="H226" s="106">
        <f>'NILAI UN'!G226</f>
        <v>0</v>
      </c>
      <c r="I226" s="106">
        <f>'NILAI UN'!H226</f>
        <v>0</v>
      </c>
      <c r="J226" s="107">
        <f t="shared" si="30"/>
        <v>0</v>
      </c>
      <c r="K226" s="113" t="str">
        <f t="shared" si="31"/>
        <v>Kurang</v>
      </c>
      <c r="L226" s="113" t="str">
        <f t="shared" si="32"/>
        <v>Kurang</v>
      </c>
      <c r="M226" s="113" t="str">
        <f t="shared" si="33"/>
        <v>Kurang</v>
      </c>
      <c r="N226" s="113" t="str">
        <f t="shared" si="34"/>
        <v>Kurang</v>
      </c>
      <c r="O226" s="109" t="str">
        <f>N.SEMISTER!J226</f>
        <v xml:space="preserve"> </v>
      </c>
      <c r="P226" s="109" t="str">
        <f>N.SEMISTER!P226</f>
        <v xml:space="preserve"> </v>
      </c>
      <c r="Q226" s="109" t="str">
        <f>N.SEMISTER!V226</f>
        <v xml:space="preserve"> </v>
      </c>
      <c r="R226" s="109" t="str">
        <f>N.SEMISTER!AB226</f>
        <v xml:space="preserve"> </v>
      </c>
      <c r="S226" s="109" t="str">
        <f>N.SEMISTER!AH226</f>
        <v xml:space="preserve"> </v>
      </c>
      <c r="T226" s="109" t="str">
        <f>N.SEMISTER!AN226</f>
        <v xml:space="preserve"> </v>
      </c>
      <c r="U226" s="109" t="str">
        <f>N.SEMISTER!AT226</f>
        <v xml:space="preserve"> </v>
      </c>
      <c r="V226" s="109" t="str">
        <f>N.SEMISTER!AZ226</f>
        <v xml:space="preserve"> </v>
      </c>
      <c r="W226" s="109" t="str">
        <f>N.SEMISTER!BF226</f>
        <v xml:space="preserve"> </v>
      </c>
      <c r="X226" s="109" t="str">
        <f>N.SEMISTER!BL226</f>
        <v xml:space="preserve"> </v>
      </c>
      <c r="Y226" s="109" t="str">
        <f>N.SEMISTER!BR226</f>
        <v xml:space="preserve"> </v>
      </c>
      <c r="Z226" s="109" t="str">
        <f>N.SEMISTER!BX226</f>
        <v xml:space="preserve"> </v>
      </c>
      <c r="AA226" s="109" t="str">
        <f>N.SEMISTER!CD226</f>
        <v xml:space="preserve"> </v>
      </c>
      <c r="AB226" s="114" t="str">
        <f t="shared" si="35"/>
        <v xml:space="preserve"> </v>
      </c>
      <c r="AC226" s="110" t="str">
        <f>UASBN!U225</f>
        <v xml:space="preserve"> </v>
      </c>
      <c r="AD226" s="110" t="str">
        <f>UASBN!V225</f>
        <v xml:space="preserve"> </v>
      </c>
      <c r="AE226" s="110" t="str">
        <f>UASBN!W225</f>
        <v xml:space="preserve"> </v>
      </c>
      <c r="AF226" s="110" t="str">
        <f>UASBN!X225</f>
        <v xml:space="preserve"> </v>
      </c>
      <c r="AG226" s="110" t="str">
        <f>UASBN!Y225</f>
        <v xml:space="preserve"> </v>
      </c>
      <c r="AH226" s="110" t="str">
        <f>UASBN!Z225</f>
        <v xml:space="preserve"> </v>
      </c>
      <c r="AI226" s="110" t="str">
        <f>UASBN!AA225</f>
        <v xml:space="preserve"> </v>
      </c>
      <c r="AJ226" s="110" t="str">
        <f>UASBN!AB225</f>
        <v xml:space="preserve"> </v>
      </c>
      <c r="AK226" s="110" t="str">
        <f>UASBN!AC225</f>
        <v xml:space="preserve"> </v>
      </c>
      <c r="AL226" s="110" t="str">
        <f>UASBN!AD225</f>
        <v xml:space="preserve"> </v>
      </c>
      <c r="AM226" s="110" t="str">
        <f>UASBN!AE225</f>
        <v xml:space="preserve"> </v>
      </c>
      <c r="AN226" s="110" t="str">
        <f>UASBN!AF225</f>
        <v xml:space="preserve"> </v>
      </c>
      <c r="AO226" s="110" t="str">
        <f>UASBN!AG225</f>
        <v xml:space="preserve"> </v>
      </c>
      <c r="AP226" s="111" t="str">
        <f t="shared" si="39"/>
        <v xml:space="preserve"> </v>
      </c>
      <c r="AQ226" s="115">
        <f t="shared" si="36"/>
        <v>34</v>
      </c>
      <c r="AR226" s="112">
        <f t="shared" si="37"/>
        <v>0</v>
      </c>
      <c r="AS226" s="115">
        <f t="shared" si="38"/>
        <v>34</v>
      </c>
      <c r="AT226" s="75"/>
      <c r="AU226" s="75"/>
    </row>
    <row r="227" spans="1:47" ht="15.75" customHeight="1" x14ac:dyDescent="0.25">
      <c r="A227" s="101">
        <f>BIODATA!A225</f>
        <v>220</v>
      </c>
      <c r="B227" s="102" t="str">
        <f>BIODATA!C225</f>
        <v>0004407792</v>
      </c>
      <c r="C227" s="103" t="str">
        <f>BIODATA!D225</f>
        <v>021012205</v>
      </c>
      <c r="D227" s="104" t="str">
        <f>BIODATA!E225</f>
        <v xml:space="preserve"> NINNA ENGGITA SARI</v>
      </c>
      <c r="E227" s="105" t="str">
        <f>BIODATA!G225</f>
        <v>Administrasi Perkantoran</v>
      </c>
      <c r="F227" s="106">
        <f>'NILAI UN'!E227</f>
        <v>0</v>
      </c>
      <c r="G227" s="106">
        <f>'NILAI UN'!F227</f>
        <v>0</v>
      </c>
      <c r="H227" s="106">
        <f>'NILAI UN'!G227</f>
        <v>0</v>
      </c>
      <c r="I227" s="106">
        <f>'NILAI UN'!H227</f>
        <v>0</v>
      </c>
      <c r="J227" s="107">
        <f t="shared" si="30"/>
        <v>0</v>
      </c>
      <c r="K227" s="113" t="str">
        <f t="shared" si="31"/>
        <v>Kurang</v>
      </c>
      <c r="L227" s="113" t="str">
        <f t="shared" si="32"/>
        <v>Kurang</v>
      </c>
      <c r="M227" s="113" t="str">
        <f t="shared" si="33"/>
        <v>Kurang</v>
      </c>
      <c r="N227" s="113" t="str">
        <f t="shared" si="34"/>
        <v>Kurang</v>
      </c>
      <c r="O227" s="109" t="str">
        <f>N.SEMISTER!J227</f>
        <v xml:space="preserve"> </v>
      </c>
      <c r="P227" s="109" t="str">
        <f>N.SEMISTER!P227</f>
        <v xml:space="preserve"> </v>
      </c>
      <c r="Q227" s="109" t="str">
        <f>N.SEMISTER!V227</f>
        <v xml:space="preserve"> </v>
      </c>
      <c r="R227" s="109" t="str">
        <f>N.SEMISTER!AB227</f>
        <v xml:space="preserve"> </v>
      </c>
      <c r="S227" s="109" t="str">
        <f>N.SEMISTER!AH227</f>
        <v xml:space="preserve"> </v>
      </c>
      <c r="T227" s="109" t="str">
        <f>N.SEMISTER!AN227</f>
        <v xml:space="preserve"> </v>
      </c>
      <c r="U227" s="109" t="str">
        <f>N.SEMISTER!AT227</f>
        <v xml:space="preserve"> </v>
      </c>
      <c r="V227" s="109" t="str">
        <f>N.SEMISTER!AZ227</f>
        <v xml:space="preserve"> </v>
      </c>
      <c r="W227" s="109" t="str">
        <f>N.SEMISTER!BF227</f>
        <v xml:space="preserve"> </v>
      </c>
      <c r="X227" s="109" t="str">
        <f>N.SEMISTER!BL227</f>
        <v xml:space="preserve"> </v>
      </c>
      <c r="Y227" s="109" t="str">
        <f>N.SEMISTER!BR227</f>
        <v xml:space="preserve"> </v>
      </c>
      <c r="Z227" s="109" t="str">
        <f>N.SEMISTER!BX227</f>
        <v xml:space="preserve"> </v>
      </c>
      <c r="AA227" s="109" t="str">
        <f>N.SEMISTER!CD227</f>
        <v xml:space="preserve"> </v>
      </c>
      <c r="AB227" s="114" t="str">
        <f t="shared" si="35"/>
        <v xml:space="preserve"> </v>
      </c>
      <c r="AC227" s="110" t="str">
        <f>UASBN!U226</f>
        <v xml:space="preserve"> </v>
      </c>
      <c r="AD227" s="110" t="str">
        <f>UASBN!V226</f>
        <v xml:space="preserve"> </v>
      </c>
      <c r="AE227" s="110" t="str">
        <f>UASBN!W226</f>
        <v xml:space="preserve"> </v>
      </c>
      <c r="AF227" s="110" t="str">
        <f>UASBN!X226</f>
        <v xml:space="preserve"> </v>
      </c>
      <c r="AG227" s="110" t="str">
        <f>UASBN!Y226</f>
        <v xml:space="preserve"> </v>
      </c>
      <c r="AH227" s="110" t="str">
        <f>UASBN!Z226</f>
        <v xml:space="preserve"> </v>
      </c>
      <c r="AI227" s="110" t="str">
        <f>UASBN!AA226</f>
        <v xml:space="preserve"> </v>
      </c>
      <c r="AJ227" s="110" t="str">
        <f>UASBN!AB226</f>
        <v xml:space="preserve"> </v>
      </c>
      <c r="AK227" s="110" t="str">
        <f>UASBN!AC226</f>
        <v xml:space="preserve"> </v>
      </c>
      <c r="AL227" s="110" t="str">
        <f>UASBN!AD226</f>
        <v xml:space="preserve"> </v>
      </c>
      <c r="AM227" s="110" t="str">
        <f>UASBN!AE226</f>
        <v xml:space="preserve"> </v>
      </c>
      <c r="AN227" s="110" t="str">
        <f>UASBN!AF226</f>
        <v xml:space="preserve"> </v>
      </c>
      <c r="AO227" s="110" t="str">
        <f>UASBN!AG226</f>
        <v xml:space="preserve"> </v>
      </c>
      <c r="AP227" s="111" t="str">
        <f t="shared" si="39"/>
        <v xml:space="preserve"> </v>
      </c>
      <c r="AQ227" s="115">
        <f t="shared" si="36"/>
        <v>34</v>
      </c>
      <c r="AR227" s="112">
        <f t="shared" si="37"/>
        <v>0</v>
      </c>
      <c r="AS227" s="115">
        <f t="shared" si="38"/>
        <v>34</v>
      </c>
      <c r="AT227" s="75"/>
      <c r="AU227" s="75"/>
    </row>
    <row r="228" spans="1:47" ht="15.75" customHeight="1" x14ac:dyDescent="0.25">
      <c r="A228" s="101">
        <f>BIODATA!A226</f>
        <v>221</v>
      </c>
      <c r="B228" s="102" t="str">
        <f>BIODATA!C226</f>
        <v>0158262679</v>
      </c>
      <c r="C228" s="103" t="str">
        <f>BIODATA!D226</f>
        <v>021012214</v>
      </c>
      <c r="D228" s="104" t="str">
        <f>BIODATA!E226</f>
        <v xml:space="preserve"> OCHTA ANGGRAINI</v>
      </c>
      <c r="E228" s="105" t="str">
        <f>BIODATA!G226</f>
        <v>Administrasi Perkantoran</v>
      </c>
      <c r="F228" s="106">
        <f>'NILAI UN'!E228</f>
        <v>0</v>
      </c>
      <c r="G228" s="106">
        <f>'NILAI UN'!F228</f>
        <v>0</v>
      </c>
      <c r="H228" s="106">
        <f>'NILAI UN'!G228</f>
        <v>0</v>
      </c>
      <c r="I228" s="106">
        <f>'NILAI UN'!H228</f>
        <v>0</v>
      </c>
      <c r="J228" s="107">
        <f t="shared" si="30"/>
        <v>0</v>
      </c>
      <c r="K228" s="113" t="str">
        <f t="shared" si="31"/>
        <v>Kurang</v>
      </c>
      <c r="L228" s="113" t="str">
        <f t="shared" si="32"/>
        <v>Kurang</v>
      </c>
      <c r="M228" s="113" t="str">
        <f t="shared" si="33"/>
        <v>Kurang</v>
      </c>
      <c r="N228" s="113" t="str">
        <f t="shared" si="34"/>
        <v>Kurang</v>
      </c>
      <c r="O228" s="109" t="str">
        <f>N.SEMISTER!J228</f>
        <v xml:space="preserve"> </v>
      </c>
      <c r="P228" s="109" t="str">
        <f>N.SEMISTER!P228</f>
        <v xml:space="preserve"> </v>
      </c>
      <c r="Q228" s="109" t="str">
        <f>N.SEMISTER!V228</f>
        <v xml:space="preserve"> </v>
      </c>
      <c r="R228" s="109" t="str">
        <f>N.SEMISTER!AB228</f>
        <v xml:space="preserve"> </v>
      </c>
      <c r="S228" s="109" t="str">
        <f>N.SEMISTER!AH228</f>
        <v xml:space="preserve"> </v>
      </c>
      <c r="T228" s="109" t="str">
        <f>N.SEMISTER!AN228</f>
        <v xml:space="preserve"> </v>
      </c>
      <c r="U228" s="109" t="str">
        <f>N.SEMISTER!AT228</f>
        <v xml:space="preserve"> </v>
      </c>
      <c r="V228" s="109" t="str">
        <f>N.SEMISTER!AZ228</f>
        <v xml:space="preserve"> </v>
      </c>
      <c r="W228" s="109" t="str">
        <f>N.SEMISTER!BF228</f>
        <v xml:space="preserve"> </v>
      </c>
      <c r="X228" s="109" t="str">
        <f>N.SEMISTER!BL228</f>
        <v xml:space="preserve"> </v>
      </c>
      <c r="Y228" s="109" t="str">
        <f>N.SEMISTER!BR228</f>
        <v xml:space="preserve"> </v>
      </c>
      <c r="Z228" s="109" t="str">
        <f>N.SEMISTER!BX228</f>
        <v xml:space="preserve"> </v>
      </c>
      <c r="AA228" s="109" t="str">
        <f>N.SEMISTER!CD228</f>
        <v xml:space="preserve"> </v>
      </c>
      <c r="AB228" s="114" t="str">
        <f t="shared" si="35"/>
        <v xml:space="preserve"> </v>
      </c>
      <c r="AC228" s="110" t="str">
        <f>UASBN!U227</f>
        <v xml:space="preserve"> </v>
      </c>
      <c r="AD228" s="110" t="str">
        <f>UASBN!V227</f>
        <v xml:space="preserve"> </v>
      </c>
      <c r="AE228" s="110" t="str">
        <f>UASBN!W227</f>
        <v xml:space="preserve"> </v>
      </c>
      <c r="AF228" s="110" t="str">
        <f>UASBN!X227</f>
        <v xml:space="preserve"> </v>
      </c>
      <c r="AG228" s="110" t="str">
        <f>UASBN!Y227</f>
        <v xml:space="preserve"> </v>
      </c>
      <c r="AH228" s="110" t="str">
        <f>UASBN!Z227</f>
        <v xml:space="preserve"> </v>
      </c>
      <c r="AI228" s="110" t="str">
        <f>UASBN!AA227</f>
        <v xml:space="preserve"> </v>
      </c>
      <c r="AJ228" s="110" t="str">
        <f>UASBN!AB227</f>
        <v xml:space="preserve"> </v>
      </c>
      <c r="AK228" s="110" t="str">
        <f>UASBN!AC227</f>
        <v xml:space="preserve"> </v>
      </c>
      <c r="AL228" s="110" t="str">
        <f>UASBN!AD227</f>
        <v xml:space="preserve"> </v>
      </c>
      <c r="AM228" s="110" t="str">
        <f>UASBN!AE227</f>
        <v xml:space="preserve"> </v>
      </c>
      <c r="AN228" s="110" t="str">
        <f>UASBN!AF227</f>
        <v xml:space="preserve"> </v>
      </c>
      <c r="AO228" s="110" t="str">
        <f>UASBN!AG227</f>
        <v xml:space="preserve"> </v>
      </c>
      <c r="AP228" s="111" t="str">
        <f t="shared" si="39"/>
        <v xml:space="preserve"> </v>
      </c>
      <c r="AQ228" s="115">
        <f t="shared" si="36"/>
        <v>34</v>
      </c>
      <c r="AR228" s="112">
        <f t="shared" si="37"/>
        <v>0</v>
      </c>
      <c r="AS228" s="115">
        <f t="shared" si="38"/>
        <v>34</v>
      </c>
      <c r="AT228" s="75"/>
      <c r="AU228" s="75"/>
    </row>
    <row r="229" spans="1:47" ht="15.75" customHeight="1" x14ac:dyDescent="0.25">
      <c r="A229" s="101">
        <f>BIODATA!A227</f>
        <v>222</v>
      </c>
      <c r="B229" s="102" t="str">
        <f>BIODATA!C227</f>
        <v>9994795799</v>
      </c>
      <c r="C229" s="103" t="str">
        <f>BIODATA!D227</f>
        <v>021012223</v>
      </c>
      <c r="D229" s="104" t="str">
        <f>BIODATA!E227</f>
        <v xml:space="preserve"> PIPIN AMELINA</v>
      </c>
      <c r="E229" s="105" t="str">
        <f>BIODATA!G227</f>
        <v>Administrasi Perkantoran</v>
      </c>
      <c r="F229" s="106">
        <f>'NILAI UN'!E229</f>
        <v>0</v>
      </c>
      <c r="G229" s="106">
        <f>'NILAI UN'!F229</f>
        <v>0</v>
      </c>
      <c r="H229" s="106">
        <f>'NILAI UN'!G229</f>
        <v>0</v>
      </c>
      <c r="I229" s="106">
        <f>'NILAI UN'!H229</f>
        <v>0</v>
      </c>
      <c r="J229" s="107">
        <f t="shared" si="30"/>
        <v>0</v>
      </c>
      <c r="K229" s="113" t="str">
        <f t="shared" si="31"/>
        <v>Kurang</v>
      </c>
      <c r="L229" s="113" t="str">
        <f t="shared" si="32"/>
        <v>Kurang</v>
      </c>
      <c r="M229" s="113" t="str">
        <f t="shared" si="33"/>
        <v>Kurang</v>
      </c>
      <c r="N229" s="113" t="str">
        <f t="shared" si="34"/>
        <v>Kurang</v>
      </c>
      <c r="O229" s="109" t="str">
        <f>N.SEMISTER!J229</f>
        <v xml:space="preserve"> </v>
      </c>
      <c r="P229" s="109" t="str">
        <f>N.SEMISTER!P229</f>
        <v xml:space="preserve"> </v>
      </c>
      <c r="Q229" s="109" t="str">
        <f>N.SEMISTER!V229</f>
        <v xml:space="preserve"> </v>
      </c>
      <c r="R229" s="109" t="str">
        <f>N.SEMISTER!AB229</f>
        <v xml:space="preserve"> </v>
      </c>
      <c r="S229" s="109" t="str">
        <f>N.SEMISTER!AH229</f>
        <v xml:space="preserve"> </v>
      </c>
      <c r="T229" s="109" t="str">
        <f>N.SEMISTER!AN229</f>
        <v xml:space="preserve"> </v>
      </c>
      <c r="U229" s="109" t="str">
        <f>N.SEMISTER!AT229</f>
        <v xml:space="preserve"> </v>
      </c>
      <c r="V229" s="109" t="str">
        <f>N.SEMISTER!AZ229</f>
        <v xml:space="preserve"> </v>
      </c>
      <c r="W229" s="109" t="str">
        <f>N.SEMISTER!BF229</f>
        <v xml:space="preserve"> </v>
      </c>
      <c r="X229" s="109" t="str">
        <f>N.SEMISTER!BL229</f>
        <v xml:space="preserve"> </v>
      </c>
      <c r="Y229" s="109" t="str">
        <f>N.SEMISTER!BR229</f>
        <v xml:space="preserve"> </v>
      </c>
      <c r="Z229" s="109" t="str">
        <f>N.SEMISTER!BX229</f>
        <v xml:space="preserve"> </v>
      </c>
      <c r="AA229" s="109" t="str">
        <f>N.SEMISTER!CD229</f>
        <v xml:space="preserve"> </v>
      </c>
      <c r="AB229" s="114" t="str">
        <f t="shared" si="35"/>
        <v xml:space="preserve"> </v>
      </c>
      <c r="AC229" s="110" t="str">
        <f>UASBN!U228</f>
        <v xml:space="preserve"> </v>
      </c>
      <c r="AD229" s="110" t="str">
        <f>UASBN!V228</f>
        <v xml:space="preserve"> </v>
      </c>
      <c r="AE229" s="110" t="str">
        <f>UASBN!W228</f>
        <v xml:space="preserve"> </v>
      </c>
      <c r="AF229" s="110" t="str">
        <f>UASBN!X228</f>
        <v xml:space="preserve"> </v>
      </c>
      <c r="AG229" s="110" t="str">
        <f>UASBN!Y228</f>
        <v xml:space="preserve"> </v>
      </c>
      <c r="AH229" s="110" t="str">
        <f>UASBN!Z228</f>
        <v xml:space="preserve"> </v>
      </c>
      <c r="AI229" s="110" t="str">
        <f>UASBN!AA228</f>
        <v xml:space="preserve"> </v>
      </c>
      <c r="AJ229" s="110" t="str">
        <f>UASBN!AB228</f>
        <v xml:space="preserve"> </v>
      </c>
      <c r="AK229" s="110" t="str">
        <f>UASBN!AC228</f>
        <v xml:space="preserve"> </v>
      </c>
      <c r="AL229" s="110" t="str">
        <f>UASBN!AD228</f>
        <v xml:space="preserve"> </v>
      </c>
      <c r="AM229" s="110" t="str">
        <f>UASBN!AE228</f>
        <v xml:space="preserve"> </v>
      </c>
      <c r="AN229" s="110" t="str">
        <f>UASBN!AF228</f>
        <v xml:space="preserve"> </v>
      </c>
      <c r="AO229" s="110" t="str">
        <f>UASBN!AG228</f>
        <v xml:space="preserve"> </v>
      </c>
      <c r="AP229" s="111" t="str">
        <f t="shared" si="39"/>
        <v xml:space="preserve"> </v>
      </c>
      <c r="AQ229" s="115">
        <f t="shared" si="36"/>
        <v>34</v>
      </c>
      <c r="AR229" s="112">
        <f t="shared" si="37"/>
        <v>0</v>
      </c>
      <c r="AS229" s="115">
        <f t="shared" si="38"/>
        <v>34</v>
      </c>
      <c r="AT229" s="75"/>
      <c r="AU229" s="75"/>
    </row>
    <row r="230" spans="1:47" ht="15.75" customHeight="1" x14ac:dyDescent="0.25">
      <c r="A230" s="101">
        <f>BIODATA!A228</f>
        <v>223</v>
      </c>
      <c r="B230" s="102" t="str">
        <f>BIODATA!C228</f>
        <v>0005384859</v>
      </c>
      <c r="C230" s="103" t="str">
        <f>BIODATA!D228</f>
        <v>021012232</v>
      </c>
      <c r="D230" s="104" t="str">
        <f>BIODATA!E228</f>
        <v xml:space="preserve"> PUTRI TASYA JUMARREULINA</v>
      </c>
      <c r="E230" s="105" t="str">
        <f>BIODATA!G228</f>
        <v>Administrasi Perkantoran</v>
      </c>
      <c r="F230" s="106">
        <f>'NILAI UN'!E230</f>
        <v>0</v>
      </c>
      <c r="G230" s="106">
        <f>'NILAI UN'!F230</f>
        <v>0</v>
      </c>
      <c r="H230" s="106">
        <f>'NILAI UN'!G230</f>
        <v>0</v>
      </c>
      <c r="I230" s="106">
        <f>'NILAI UN'!H230</f>
        <v>0</v>
      </c>
      <c r="J230" s="107">
        <f t="shared" si="30"/>
        <v>0</v>
      </c>
      <c r="K230" s="113" t="str">
        <f t="shared" si="31"/>
        <v>Kurang</v>
      </c>
      <c r="L230" s="113" t="str">
        <f t="shared" si="32"/>
        <v>Kurang</v>
      </c>
      <c r="M230" s="113" t="str">
        <f t="shared" si="33"/>
        <v>Kurang</v>
      </c>
      <c r="N230" s="113" t="str">
        <f t="shared" si="34"/>
        <v>Kurang</v>
      </c>
      <c r="O230" s="109" t="str">
        <f>N.SEMISTER!J230</f>
        <v xml:space="preserve"> </v>
      </c>
      <c r="P230" s="109" t="str">
        <f>N.SEMISTER!P230</f>
        <v xml:space="preserve"> </v>
      </c>
      <c r="Q230" s="109" t="str">
        <f>N.SEMISTER!V230</f>
        <v xml:space="preserve"> </v>
      </c>
      <c r="R230" s="109" t="str">
        <f>N.SEMISTER!AB230</f>
        <v xml:space="preserve"> </v>
      </c>
      <c r="S230" s="109" t="str">
        <f>N.SEMISTER!AH230</f>
        <v xml:space="preserve"> </v>
      </c>
      <c r="T230" s="109" t="str">
        <f>N.SEMISTER!AN230</f>
        <v xml:space="preserve"> </v>
      </c>
      <c r="U230" s="109" t="str">
        <f>N.SEMISTER!AT230</f>
        <v xml:space="preserve"> </v>
      </c>
      <c r="V230" s="109" t="str">
        <f>N.SEMISTER!AZ230</f>
        <v xml:space="preserve"> </v>
      </c>
      <c r="W230" s="109" t="str">
        <f>N.SEMISTER!BF230</f>
        <v xml:space="preserve"> </v>
      </c>
      <c r="X230" s="109" t="str">
        <f>N.SEMISTER!BL230</f>
        <v xml:space="preserve"> </v>
      </c>
      <c r="Y230" s="109" t="str">
        <f>N.SEMISTER!BR230</f>
        <v xml:space="preserve"> </v>
      </c>
      <c r="Z230" s="109" t="str">
        <f>N.SEMISTER!BX230</f>
        <v xml:space="preserve"> </v>
      </c>
      <c r="AA230" s="109" t="str">
        <f>N.SEMISTER!CD230</f>
        <v xml:space="preserve"> </v>
      </c>
      <c r="AB230" s="114" t="str">
        <f t="shared" si="35"/>
        <v xml:space="preserve"> </v>
      </c>
      <c r="AC230" s="110" t="str">
        <f>UASBN!U229</f>
        <v xml:space="preserve"> </v>
      </c>
      <c r="AD230" s="110" t="str">
        <f>UASBN!V229</f>
        <v xml:space="preserve"> </v>
      </c>
      <c r="AE230" s="110" t="str">
        <f>UASBN!W229</f>
        <v xml:space="preserve"> </v>
      </c>
      <c r="AF230" s="110" t="str">
        <f>UASBN!X229</f>
        <v xml:space="preserve"> </v>
      </c>
      <c r="AG230" s="110" t="str">
        <f>UASBN!Y229</f>
        <v xml:space="preserve"> </v>
      </c>
      <c r="AH230" s="110" t="str">
        <f>UASBN!Z229</f>
        <v xml:space="preserve"> </v>
      </c>
      <c r="AI230" s="110" t="str">
        <f>UASBN!AA229</f>
        <v xml:space="preserve"> </v>
      </c>
      <c r="AJ230" s="110" t="str">
        <f>UASBN!AB229</f>
        <v xml:space="preserve"> </v>
      </c>
      <c r="AK230" s="110" t="str">
        <f>UASBN!AC229</f>
        <v xml:space="preserve"> </v>
      </c>
      <c r="AL230" s="110" t="str">
        <f>UASBN!AD229</f>
        <v xml:space="preserve"> </v>
      </c>
      <c r="AM230" s="110" t="str">
        <f>UASBN!AE229</f>
        <v xml:space="preserve"> </v>
      </c>
      <c r="AN230" s="110" t="str">
        <f>UASBN!AF229</f>
        <v xml:space="preserve"> </v>
      </c>
      <c r="AO230" s="110" t="str">
        <f>UASBN!AG229</f>
        <v xml:space="preserve"> </v>
      </c>
      <c r="AP230" s="111" t="str">
        <f t="shared" si="39"/>
        <v xml:space="preserve"> </v>
      </c>
      <c r="AQ230" s="115">
        <f t="shared" si="36"/>
        <v>34</v>
      </c>
      <c r="AR230" s="112">
        <f t="shared" si="37"/>
        <v>0</v>
      </c>
      <c r="AS230" s="115">
        <f t="shared" si="38"/>
        <v>34</v>
      </c>
      <c r="AT230" s="75"/>
      <c r="AU230" s="75"/>
    </row>
    <row r="231" spans="1:47" ht="15.75" customHeight="1" x14ac:dyDescent="0.25">
      <c r="A231" s="101">
        <f>BIODATA!A229</f>
        <v>224</v>
      </c>
      <c r="B231" s="102" t="str">
        <f>BIODATA!C229</f>
        <v>0005843159</v>
      </c>
      <c r="C231" s="103" t="str">
        <f>BIODATA!D229</f>
        <v>021012249</v>
      </c>
      <c r="D231" s="104" t="str">
        <f>BIODATA!E229</f>
        <v xml:space="preserve"> RAHMAT RAMADHAN</v>
      </c>
      <c r="E231" s="105" t="str">
        <f>BIODATA!G229</f>
        <v>Administrasi Perkantoran</v>
      </c>
      <c r="F231" s="106">
        <f>'NILAI UN'!E231</f>
        <v>0</v>
      </c>
      <c r="G231" s="106">
        <f>'NILAI UN'!F231</f>
        <v>0</v>
      </c>
      <c r="H231" s="106">
        <f>'NILAI UN'!G231</f>
        <v>0</v>
      </c>
      <c r="I231" s="106">
        <f>'NILAI UN'!H231</f>
        <v>0</v>
      </c>
      <c r="J231" s="107">
        <f t="shared" si="30"/>
        <v>0</v>
      </c>
      <c r="K231" s="113" t="str">
        <f t="shared" si="31"/>
        <v>Kurang</v>
      </c>
      <c r="L231" s="113" t="str">
        <f t="shared" si="32"/>
        <v>Kurang</v>
      </c>
      <c r="M231" s="113" t="str">
        <f t="shared" si="33"/>
        <v>Kurang</v>
      </c>
      <c r="N231" s="113" t="str">
        <f t="shared" si="34"/>
        <v>Kurang</v>
      </c>
      <c r="O231" s="109" t="str">
        <f>N.SEMISTER!J231</f>
        <v xml:space="preserve"> </v>
      </c>
      <c r="P231" s="109" t="str">
        <f>N.SEMISTER!P231</f>
        <v xml:space="preserve"> </v>
      </c>
      <c r="Q231" s="109" t="str">
        <f>N.SEMISTER!V231</f>
        <v xml:space="preserve"> </v>
      </c>
      <c r="R231" s="109" t="str">
        <f>N.SEMISTER!AB231</f>
        <v xml:space="preserve"> </v>
      </c>
      <c r="S231" s="109" t="str">
        <f>N.SEMISTER!AH231</f>
        <v xml:space="preserve"> </v>
      </c>
      <c r="T231" s="109" t="str">
        <f>N.SEMISTER!AN231</f>
        <v xml:space="preserve"> </v>
      </c>
      <c r="U231" s="109" t="str">
        <f>N.SEMISTER!AT231</f>
        <v xml:space="preserve"> </v>
      </c>
      <c r="V231" s="109" t="str">
        <f>N.SEMISTER!AZ231</f>
        <v xml:space="preserve"> </v>
      </c>
      <c r="W231" s="109" t="str">
        <f>N.SEMISTER!BF231</f>
        <v xml:space="preserve"> </v>
      </c>
      <c r="X231" s="109" t="str">
        <f>N.SEMISTER!BL231</f>
        <v xml:space="preserve"> </v>
      </c>
      <c r="Y231" s="109" t="str">
        <f>N.SEMISTER!BR231</f>
        <v xml:space="preserve"> </v>
      </c>
      <c r="Z231" s="109" t="str">
        <f>N.SEMISTER!BX231</f>
        <v xml:space="preserve"> </v>
      </c>
      <c r="AA231" s="109" t="str">
        <f>N.SEMISTER!CD231</f>
        <v xml:space="preserve"> </v>
      </c>
      <c r="AB231" s="114" t="str">
        <f t="shared" si="35"/>
        <v xml:space="preserve"> </v>
      </c>
      <c r="AC231" s="110" t="str">
        <f>UASBN!U230</f>
        <v xml:space="preserve"> </v>
      </c>
      <c r="AD231" s="110" t="str">
        <f>UASBN!V230</f>
        <v xml:space="preserve"> </v>
      </c>
      <c r="AE231" s="110" t="str">
        <f>UASBN!W230</f>
        <v xml:space="preserve"> </v>
      </c>
      <c r="AF231" s="110" t="str">
        <f>UASBN!X230</f>
        <v xml:space="preserve"> </v>
      </c>
      <c r="AG231" s="110" t="str">
        <f>UASBN!Y230</f>
        <v xml:space="preserve"> </v>
      </c>
      <c r="AH231" s="110" t="str">
        <f>UASBN!Z230</f>
        <v xml:space="preserve"> </v>
      </c>
      <c r="AI231" s="110" t="str">
        <f>UASBN!AA230</f>
        <v xml:space="preserve"> </v>
      </c>
      <c r="AJ231" s="110" t="str">
        <f>UASBN!AB230</f>
        <v xml:space="preserve"> </v>
      </c>
      <c r="AK231" s="110" t="str">
        <f>UASBN!AC230</f>
        <v xml:space="preserve"> </v>
      </c>
      <c r="AL231" s="110" t="str">
        <f>UASBN!AD230</f>
        <v xml:space="preserve"> </v>
      </c>
      <c r="AM231" s="110" t="str">
        <f>UASBN!AE230</f>
        <v xml:space="preserve"> </v>
      </c>
      <c r="AN231" s="110" t="str">
        <f>UASBN!AF230</f>
        <v xml:space="preserve"> </v>
      </c>
      <c r="AO231" s="110" t="str">
        <f>UASBN!AG230</f>
        <v xml:space="preserve"> </v>
      </c>
      <c r="AP231" s="111" t="str">
        <f t="shared" si="39"/>
        <v xml:space="preserve"> </v>
      </c>
      <c r="AQ231" s="115">
        <f t="shared" si="36"/>
        <v>34</v>
      </c>
      <c r="AR231" s="112">
        <f t="shared" si="37"/>
        <v>0</v>
      </c>
      <c r="AS231" s="115">
        <f t="shared" si="38"/>
        <v>34</v>
      </c>
      <c r="AT231" s="75"/>
      <c r="AU231" s="75"/>
    </row>
    <row r="232" spans="1:47" ht="15.75" customHeight="1" x14ac:dyDescent="0.25">
      <c r="A232" s="101">
        <f>BIODATA!A230</f>
        <v>225</v>
      </c>
      <c r="B232" s="102" t="str">
        <f>BIODATA!C230</f>
        <v>0008644901</v>
      </c>
      <c r="C232" s="103" t="str">
        <f>BIODATA!D230</f>
        <v>021012258</v>
      </c>
      <c r="D232" s="104" t="str">
        <f>BIODATA!E230</f>
        <v xml:space="preserve"> RANI SANTIKA </v>
      </c>
      <c r="E232" s="105" t="str">
        <f>BIODATA!G230</f>
        <v>Administrasi Perkantoran</v>
      </c>
      <c r="F232" s="106">
        <f>'NILAI UN'!E232</f>
        <v>0</v>
      </c>
      <c r="G232" s="106">
        <f>'NILAI UN'!F232</f>
        <v>0</v>
      </c>
      <c r="H232" s="106">
        <f>'NILAI UN'!G232</f>
        <v>0</v>
      </c>
      <c r="I232" s="106">
        <f>'NILAI UN'!H232</f>
        <v>0</v>
      </c>
      <c r="J232" s="107">
        <f t="shared" si="30"/>
        <v>0</v>
      </c>
      <c r="K232" s="113" t="str">
        <f t="shared" si="31"/>
        <v>Kurang</v>
      </c>
      <c r="L232" s="113" t="str">
        <f t="shared" si="32"/>
        <v>Kurang</v>
      </c>
      <c r="M232" s="113" t="str">
        <f t="shared" si="33"/>
        <v>Kurang</v>
      </c>
      <c r="N232" s="113" t="str">
        <f t="shared" si="34"/>
        <v>Kurang</v>
      </c>
      <c r="O232" s="109" t="str">
        <f>N.SEMISTER!J232</f>
        <v xml:space="preserve"> </v>
      </c>
      <c r="P232" s="109" t="str">
        <f>N.SEMISTER!P232</f>
        <v xml:space="preserve"> </v>
      </c>
      <c r="Q232" s="109" t="str">
        <f>N.SEMISTER!V232</f>
        <v xml:space="preserve"> </v>
      </c>
      <c r="R232" s="109" t="str">
        <f>N.SEMISTER!AB232</f>
        <v xml:space="preserve"> </v>
      </c>
      <c r="S232" s="109" t="str">
        <f>N.SEMISTER!AH232</f>
        <v xml:space="preserve"> </v>
      </c>
      <c r="T232" s="109" t="str">
        <f>N.SEMISTER!AN232</f>
        <v xml:space="preserve"> </v>
      </c>
      <c r="U232" s="109" t="str">
        <f>N.SEMISTER!AT232</f>
        <v xml:space="preserve"> </v>
      </c>
      <c r="V232" s="109" t="str">
        <f>N.SEMISTER!AZ232</f>
        <v xml:space="preserve"> </v>
      </c>
      <c r="W232" s="109" t="str">
        <f>N.SEMISTER!BF232</f>
        <v xml:space="preserve"> </v>
      </c>
      <c r="X232" s="109" t="str">
        <f>N.SEMISTER!BL232</f>
        <v xml:space="preserve"> </v>
      </c>
      <c r="Y232" s="109" t="str">
        <f>N.SEMISTER!BR232</f>
        <v xml:space="preserve"> </v>
      </c>
      <c r="Z232" s="109" t="str">
        <f>N.SEMISTER!BX232</f>
        <v xml:space="preserve"> </v>
      </c>
      <c r="AA232" s="109" t="str">
        <f>N.SEMISTER!CD232</f>
        <v xml:space="preserve"> </v>
      </c>
      <c r="AB232" s="114" t="str">
        <f t="shared" si="35"/>
        <v xml:space="preserve"> </v>
      </c>
      <c r="AC232" s="110" t="str">
        <f>UASBN!U231</f>
        <v xml:space="preserve"> </v>
      </c>
      <c r="AD232" s="110" t="str">
        <f>UASBN!V231</f>
        <v xml:space="preserve"> </v>
      </c>
      <c r="AE232" s="110" t="str">
        <f>UASBN!W231</f>
        <v xml:space="preserve"> </v>
      </c>
      <c r="AF232" s="110" t="str">
        <f>UASBN!X231</f>
        <v xml:space="preserve"> </v>
      </c>
      <c r="AG232" s="110" t="str">
        <f>UASBN!Y231</f>
        <v xml:space="preserve"> </v>
      </c>
      <c r="AH232" s="110" t="str">
        <f>UASBN!Z231</f>
        <v xml:space="preserve"> </v>
      </c>
      <c r="AI232" s="110" t="str">
        <f>UASBN!AA231</f>
        <v xml:space="preserve"> </v>
      </c>
      <c r="AJ232" s="110" t="str">
        <f>UASBN!AB231</f>
        <v xml:space="preserve"> </v>
      </c>
      <c r="AK232" s="110" t="str">
        <f>UASBN!AC231</f>
        <v xml:space="preserve"> </v>
      </c>
      <c r="AL232" s="110" t="str">
        <f>UASBN!AD231</f>
        <v xml:space="preserve"> </v>
      </c>
      <c r="AM232" s="110" t="str">
        <f>UASBN!AE231</f>
        <v xml:space="preserve"> </v>
      </c>
      <c r="AN232" s="110" t="str">
        <f>UASBN!AF231</f>
        <v xml:space="preserve"> </v>
      </c>
      <c r="AO232" s="110" t="str">
        <f>UASBN!AG231</f>
        <v xml:space="preserve"> </v>
      </c>
      <c r="AP232" s="111" t="str">
        <f t="shared" si="39"/>
        <v xml:space="preserve"> </v>
      </c>
      <c r="AQ232" s="115">
        <f t="shared" si="36"/>
        <v>34</v>
      </c>
      <c r="AR232" s="112">
        <f t="shared" si="37"/>
        <v>0</v>
      </c>
      <c r="AS232" s="115">
        <f t="shared" si="38"/>
        <v>34</v>
      </c>
      <c r="AT232" s="75"/>
      <c r="AU232" s="75"/>
    </row>
    <row r="233" spans="1:47" ht="15.75" customHeight="1" x14ac:dyDescent="0.25">
      <c r="A233" s="101">
        <f>BIODATA!A231</f>
        <v>226</v>
      </c>
      <c r="B233" s="102" t="str">
        <f>BIODATA!C231</f>
        <v>9997124465</v>
      </c>
      <c r="C233" s="103" t="str">
        <f>BIODATA!D231</f>
        <v>021012267</v>
      </c>
      <c r="D233" s="104" t="str">
        <f>BIODATA!E231</f>
        <v xml:space="preserve"> RENDI HAZIBUAN</v>
      </c>
      <c r="E233" s="105" t="str">
        <f>BIODATA!G231</f>
        <v>Administrasi Perkantoran</v>
      </c>
      <c r="F233" s="106">
        <f>'NILAI UN'!E233</f>
        <v>0</v>
      </c>
      <c r="G233" s="106">
        <f>'NILAI UN'!F233</f>
        <v>0</v>
      </c>
      <c r="H233" s="106">
        <f>'NILAI UN'!G233</f>
        <v>0</v>
      </c>
      <c r="I233" s="106">
        <f>'NILAI UN'!H233</f>
        <v>0</v>
      </c>
      <c r="J233" s="107">
        <f t="shared" si="30"/>
        <v>0</v>
      </c>
      <c r="K233" s="113" t="str">
        <f t="shared" si="31"/>
        <v>Kurang</v>
      </c>
      <c r="L233" s="113" t="str">
        <f t="shared" si="32"/>
        <v>Kurang</v>
      </c>
      <c r="M233" s="113" t="str">
        <f t="shared" si="33"/>
        <v>Kurang</v>
      </c>
      <c r="N233" s="113" t="str">
        <f t="shared" si="34"/>
        <v>Kurang</v>
      </c>
      <c r="O233" s="109" t="str">
        <f>N.SEMISTER!J233</f>
        <v xml:space="preserve"> </v>
      </c>
      <c r="P233" s="109" t="str">
        <f>N.SEMISTER!P233</f>
        <v xml:space="preserve"> </v>
      </c>
      <c r="Q233" s="109" t="str">
        <f>N.SEMISTER!V233</f>
        <v xml:space="preserve"> </v>
      </c>
      <c r="R233" s="109" t="str">
        <f>N.SEMISTER!AB233</f>
        <v xml:space="preserve"> </v>
      </c>
      <c r="S233" s="109" t="str">
        <f>N.SEMISTER!AH233</f>
        <v xml:space="preserve"> </v>
      </c>
      <c r="T233" s="109" t="str">
        <f>N.SEMISTER!AN233</f>
        <v xml:space="preserve"> </v>
      </c>
      <c r="U233" s="109" t="str">
        <f>N.SEMISTER!AT233</f>
        <v xml:space="preserve"> </v>
      </c>
      <c r="V233" s="109" t="str">
        <f>N.SEMISTER!AZ233</f>
        <v xml:space="preserve"> </v>
      </c>
      <c r="W233" s="109" t="str">
        <f>N.SEMISTER!BF233</f>
        <v xml:space="preserve"> </v>
      </c>
      <c r="X233" s="109" t="str">
        <f>N.SEMISTER!BL233</f>
        <v xml:space="preserve"> </v>
      </c>
      <c r="Y233" s="109" t="str">
        <f>N.SEMISTER!BR233</f>
        <v xml:space="preserve"> </v>
      </c>
      <c r="Z233" s="109" t="str">
        <f>N.SEMISTER!BX233</f>
        <v xml:space="preserve"> </v>
      </c>
      <c r="AA233" s="109" t="str">
        <f>N.SEMISTER!CD233</f>
        <v xml:space="preserve"> </v>
      </c>
      <c r="AB233" s="114" t="str">
        <f t="shared" si="35"/>
        <v xml:space="preserve"> </v>
      </c>
      <c r="AC233" s="110" t="str">
        <f>UASBN!U232</f>
        <v xml:space="preserve"> </v>
      </c>
      <c r="AD233" s="110" t="str">
        <f>UASBN!V232</f>
        <v xml:space="preserve"> </v>
      </c>
      <c r="AE233" s="110" t="str">
        <f>UASBN!W232</f>
        <v xml:space="preserve"> </v>
      </c>
      <c r="AF233" s="110" t="str">
        <f>UASBN!X232</f>
        <v xml:space="preserve"> </v>
      </c>
      <c r="AG233" s="110" t="str">
        <f>UASBN!Y232</f>
        <v xml:space="preserve"> </v>
      </c>
      <c r="AH233" s="110" t="str">
        <f>UASBN!Z232</f>
        <v xml:space="preserve"> </v>
      </c>
      <c r="AI233" s="110" t="str">
        <f>UASBN!AA232</f>
        <v xml:space="preserve"> </v>
      </c>
      <c r="AJ233" s="110" t="str">
        <f>UASBN!AB232</f>
        <v xml:space="preserve"> </v>
      </c>
      <c r="AK233" s="110" t="str">
        <f>UASBN!AC232</f>
        <v xml:space="preserve"> </v>
      </c>
      <c r="AL233" s="110" t="str">
        <f>UASBN!AD232</f>
        <v xml:space="preserve"> </v>
      </c>
      <c r="AM233" s="110" t="str">
        <f>UASBN!AE232</f>
        <v xml:space="preserve"> </v>
      </c>
      <c r="AN233" s="110" t="str">
        <f>UASBN!AF232</f>
        <v xml:space="preserve"> </v>
      </c>
      <c r="AO233" s="110" t="str">
        <f>UASBN!AG232</f>
        <v xml:space="preserve"> </v>
      </c>
      <c r="AP233" s="111" t="str">
        <f t="shared" si="39"/>
        <v xml:space="preserve"> </v>
      </c>
      <c r="AQ233" s="115">
        <f t="shared" si="36"/>
        <v>34</v>
      </c>
      <c r="AR233" s="112">
        <f t="shared" si="37"/>
        <v>0</v>
      </c>
      <c r="AS233" s="115">
        <f t="shared" si="38"/>
        <v>34</v>
      </c>
      <c r="AT233" s="75"/>
      <c r="AU233" s="75"/>
    </row>
    <row r="234" spans="1:47" ht="15.75" customHeight="1" x14ac:dyDescent="0.25">
      <c r="A234" s="101">
        <f>BIODATA!A232</f>
        <v>227</v>
      </c>
      <c r="B234" s="102" t="str">
        <f>BIODATA!C232</f>
        <v>0004890883</v>
      </c>
      <c r="C234" s="103" t="str">
        <f>BIODATA!D232</f>
        <v>021012276</v>
      </c>
      <c r="D234" s="104" t="str">
        <f>BIODATA!E232</f>
        <v xml:space="preserve"> REVYTA</v>
      </c>
      <c r="E234" s="105" t="str">
        <f>BIODATA!G232</f>
        <v>Administrasi Perkantoran</v>
      </c>
      <c r="F234" s="106">
        <f>'NILAI UN'!E234</f>
        <v>0</v>
      </c>
      <c r="G234" s="106">
        <f>'NILAI UN'!F234</f>
        <v>0</v>
      </c>
      <c r="H234" s="106">
        <f>'NILAI UN'!G234</f>
        <v>0</v>
      </c>
      <c r="I234" s="106">
        <f>'NILAI UN'!H234</f>
        <v>0</v>
      </c>
      <c r="J234" s="107">
        <f t="shared" si="30"/>
        <v>0</v>
      </c>
      <c r="K234" s="113" t="str">
        <f t="shared" si="31"/>
        <v>Kurang</v>
      </c>
      <c r="L234" s="113" t="str">
        <f t="shared" si="32"/>
        <v>Kurang</v>
      </c>
      <c r="M234" s="113" t="str">
        <f t="shared" si="33"/>
        <v>Kurang</v>
      </c>
      <c r="N234" s="113" t="str">
        <f t="shared" si="34"/>
        <v>Kurang</v>
      </c>
      <c r="O234" s="109" t="str">
        <f>N.SEMISTER!J234</f>
        <v xml:space="preserve"> </v>
      </c>
      <c r="P234" s="109" t="str">
        <f>N.SEMISTER!P234</f>
        <v xml:space="preserve"> </v>
      </c>
      <c r="Q234" s="109" t="str">
        <f>N.SEMISTER!V234</f>
        <v xml:space="preserve"> </v>
      </c>
      <c r="R234" s="109" t="str">
        <f>N.SEMISTER!AB234</f>
        <v xml:space="preserve"> </v>
      </c>
      <c r="S234" s="109" t="str">
        <f>N.SEMISTER!AH234</f>
        <v xml:space="preserve"> </v>
      </c>
      <c r="T234" s="109" t="str">
        <f>N.SEMISTER!AN234</f>
        <v xml:space="preserve"> </v>
      </c>
      <c r="U234" s="109" t="str">
        <f>N.SEMISTER!AT234</f>
        <v xml:space="preserve"> </v>
      </c>
      <c r="V234" s="109" t="str">
        <f>N.SEMISTER!AZ234</f>
        <v xml:space="preserve"> </v>
      </c>
      <c r="W234" s="109" t="str">
        <f>N.SEMISTER!BF234</f>
        <v xml:space="preserve"> </v>
      </c>
      <c r="X234" s="109" t="str">
        <f>N.SEMISTER!BL234</f>
        <v xml:space="preserve"> </v>
      </c>
      <c r="Y234" s="109" t="str">
        <f>N.SEMISTER!BR234</f>
        <v xml:space="preserve"> </v>
      </c>
      <c r="Z234" s="109" t="str">
        <f>N.SEMISTER!BX234</f>
        <v xml:space="preserve"> </v>
      </c>
      <c r="AA234" s="109" t="str">
        <f>N.SEMISTER!CD234</f>
        <v xml:space="preserve"> </v>
      </c>
      <c r="AB234" s="114" t="str">
        <f t="shared" si="35"/>
        <v xml:space="preserve"> </v>
      </c>
      <c r="AC234" s="110" t="str">
        <f>UASBN!U233</f>
        <v xml:space="preserve"> </v>
      </c>
      <c r="AD234" s="110" t="str">
        <f>UASBN!V233</f>
        <v xml:space="preserve"> </v>
      </c>
      <c r="AE234" s="110" t="str">
        <f>UASBN!W233</f>
        <v xml:space="preserve"> </v>
      </c>
      <c r="AF234" s="110" t="str">
        <f>UASBN!X233</f>
        <v xml:space="preserve"> </v>
      </c>
      <c r="AG234" s="110" t="str">
        <f>UASBN!Y233</f>
        <v xml:space="preserve"> </v>
      </c>
      <c r="AH234" s="110" t="str">
        <f>UASBN!Z233</f>
        <v xml:space="preserve"> </v>
      </c>
      <c r="AI234" s="110" t="str">
        <f>UASBN!AA233</f>
        <v xml:space="preserve"> </v>
      </c>
      <c r="AJ234" s="110" t="str">
        <f>UASBN!AB233</f>
        <v xml:space="preserve"> </v>
      </c>
      <c r="AK234" s="110" t="str">
        <f>UASBN!AC233</f>
        <v xml:space="preserve"> </v>
      </c>
      <c r="AL234" s="110" t="str">
        <f>UASBN!AD233</f>
        <v xml:space="preserve"> </v>
      </c>
      <c r="AM234" s="110" t="str">
        <f>UASBN!AE233</f>
        <v xml:space="preserve"> </v>
      </c>
      <c r="AN234" s="110" t="str">
        <f>UASBN!AF233</f>
        <v xml:space="preserve"> </v>
      </c>
      <c r="AO234" s="110" t="str">
        <f>UASBN!AG233</f>
        <v xml:space="preserve"> </v>
      </c>
      <c r="AP234" s="111" t="str">
        <f t="shared" si="39"/>
        <v xml:space="preserve"> </v>
      </c>
      <c r="AQ234" s="115">
        <f t="shared" si="36"/>
        <v>34</v>
      </c>
      <c r="AR234" s="112">
        <f t="shared" si="37"/>
        <v>0</v>
      </c>
      <c r="AS234" s="115">
        <f t="shared" si="38"/>
        <v>34</v>
      </c>
      <c r="AT234" s="75"/>
      <c r="AU234" s="75"/>
    </row>
    <row r="235" spans="1:47" ht="15.75" customHeight="1" x14ac:dyDescent="0.25">
      <c r="A235" s="101">
        <f>BIODATA!A233</f>
        <v>228</v>
      </c>
      <c r="B235" s="102" t="str">
        <f>BIODATA!C233</f>
        <v>0005277401</v>
      </c>
      <c r="C235" s="103" t="str">
        <f>BIODATA!D233</f>
        <v>021012285</v>
      </c>
      <c r="D235" s="104" t="str">
        <f>BIODATA!E233</f>
        <v xml:space="preserve"> RIKA LESTARI</v>
      </c>
      <c r="E235" s="105" t="str">
        <f>BIODATA!G233</f>
        <v>Administrasi Perkantoran</v>
      </c>
      <c r="F235" s="106">
        <f>'NILAI UN'!E235</f>
        <v>0</v>
      </c>
      <c r="G235" s="106">
        <f>'NILAI UN'!F235</f>
        <v>0</v>
      </c>
      <c r="H235" s="106">
        <f>'NILAI UN'!G235</f>
        <v>0</v>
      </c>
      <c r="I235" s="106">
        <f>'NILAI UN'!H235</f>
        <v>0</v>
      </c>
      <c r="J235" s="107">
        <f t="shared" si="30"/>
        <v>0</v>
      </c>
      <c r="K235" s="113" t="str">
        <f t="shared" si="31"/>
        <v>Kurang</v>
      </c>
      <c r="L235" s="113" t="str">
        <f t="shared" si="32"/>
        <v>Kurang</v>
      </c>
      <c r="M235" s="113" t="str">
        <f t="shared" si="33"/>
        <v>Kurang</v>
      </c>
      <c r="N235" s="113" t="str">
        <f t="shared" si="34"/>
        <v>Kurang</v>
      </c>
      <c r="O235" s="109" t="str">
        <f>N.SEMISTER!J235</f>
        <v xml:space="preserve"> </v>
      </c>
      <c r="P235" s="109" t="str">
        <f>N.SEMISTER!P235</f>
        <v xml:space="preserve"> </v>
      </c>
      <c r="Q235" s="109" t="str">
        <f>N.SEMISTER!V235</f>
        <v xml:space="preserve"> </v>
      </c>
      <c r="R235" s="109" t="str">
        <f>N.SEMISTER!AB235</f>
        <v xml:space="preserve"> </v>
      </c>
      <c r="S235" s="109" t="str">
        <f>N.SEMISTER!AH235</f>
        <v xml:space="preserve"> </v>
      </c>
      <c r="T235" s="109" t="str">
        <f>N.SEMISTER!AN235</f>
        <v xml:space="preserve"> </v>
      </c>
      <c r="U235" s="109" t="str">
        <f>N.SEMISTER!AT235</f>
        <v xml:space="preserve"> </v>
      </c>
      <c r="V235" s="109" t="str">
        <f>N.SEMISTER!AZ235</f>
        <v xml:space="preserve"> </v>
      </c>
      <c r="W235" s="109" t="str">
        <f>N.SEMISTER!BF235</f>
        <v xml:space="preserve"> </v>
      </c>
      <c r="X235" s="109" t="str">
        <f>N.SEMISTER!BL235</f>
        <v xml:space="preserve"> </v>
      </c>
      <c r="Y235" s="109" t="str">
        <f>N.SEMISTER!BR235</f>
        <v xml:space="preserve"> </v>
      </c>
      <c r="Z235" s="109" t="str">
        <f>N.SEMISTER!BX235</f>
        <v xml:space="preserve"> </v>
      </c>
      <c r="AA235" s="109" t="str">
        <f>N.SEMISTER!CD235</f>
        <v xml:space="preserve"> </v>
      </c>
      <c r="AB235" s="114" t="str">
        <f t="shared" si="35"/>
        <v xml:space="preserve"> </v>
      </c>
      <c r="AC235" s="110" t="str">
        <f>UASBN!U234</f>
        <v xml:space="preserve"> </v>
      </c>
      <c r="AD235" s="110" t="str">
        <f>UASBN!V234</f>
        <v xml:space="preserve"> </v>
      </c>
      <c r="AE235" s="110" t="str">
        <f>UASBN!W234</f>
        <v xml:space="preserve"> </v>
      </c>
      <c r="AF235" s="110" t="str">
        <f>UASBN!X234</f>
        <v xml:space="preserve"> </v>
      </c>
      <c r="AG235" s="110" t="str">
        <f>UASBN!Y234</f>
        <v xml:space="preserve"> </v>
      </c>
      <c r="AH235" s="110" t="str">
        <f>UASBN!Z234</f>
        <v xml:space="preserve"> </v>
      </c>
      <c r="AI235" s="110" t="str">
        <f>UASBN!AA234</f>
        <v xml:space="preserve"> </v>
      </c>
      <c r="AJ235" s="110" t="str">
        <f>UASBN!AB234</f>
        <v xml:space="preserve"> </v>
      </c>
      <c r="AK235" s="110" t="str">
        <f>UASBN!AC234</f>
        <v xml:space="preserve"> </v>
      </c>
      <c r="AL235" s="110" t="str">
        <f>UASBN!AD234</f>
        <v xml:space="preserve"> </v>
      </c>
      <c r="AM235" s="110" t="str">
        <f>UASBN!AE234</f>
        <v xml:space="preserve"> </v>
      </c>
      <c r="AN235" s="110" t="str">
        <f>UASBN!AF234</f>
        <v xml:space="preserve"> </v>
      </c>
      <c r="AO235" s="110" t="str">
        <f>UASBN!AG234</f>
        <v xml:space="preserve"> </v>
      </c>
      <c r="AP235" s="111" t="str">
        <f t="shared" si="39"/>
        <v xml:space="preserve"> </v>
      </c>
      <c r="AQ235" s="115">
        <f t="shared" si="36"/>
        <v>34</v>
      </c>
      <c r="AR235" s="112">
        <f t="shared" si="37"/>
        <v>0</v>
      </c>
      <c r="AS235" s="115">
        <f t="shared" si="38"/>
        <v>34</v>
      </c>
      <c r="AT235" s="75"/>
      <c r="AU235" s="75"/>
    </row>
    <row r="236" spans="1:47" ht="15.75" customHeight="1" x14ac:dyDescent="0.25">
      <c r="A236" s="101">
        <f>BIODATA!A234</f>
        <v>229</v>
      </c>
      <c r="B236" s="102" t="str">
        <f>BIODATA!C234</f>
        <v>9984929669</v>
      </c>
      <c r="C236" s="103" t="str">
        <f>BIODATA!D234</f>
        <v>021012294</v>
      </c>
      <c r="D236" s="104" t="str">
        <f>BIODATA!E234</f>
        <v xml:space="preserve"> RIKO ROMADON INDIKA</v>
      </c>
      <c r="E236" s="105" t="str">
        <f>BIODATA!G234</f>
        <v>Administrasi Perkantoran</v>
      </c>
      <c r="F236" s="106">
        <f>'NILAI UN'!E236</f>
        <v>0</v>
      </c>
      <c r="G236" s="106">
        <f>'NILAI UN'!F236</f>
        <v>0</v>
      </c>
      <c r="H236" s="106">
        <f>'NILAI UN'!G236</f>
        <v>0</v>
      </c>
      <c r="I236" s="106">
        <f>'NILAI UN'!H236</f>
        <v>0</v>
      </c>
      <c r="J236" s="107">
        <f t="shared" si="30"/>
        <v>0</v>
      </c>
      <c r="K236" s="113" t="str">
        <f t="shared" si="31"/>
        <v>Kurang</v>
      </c>
      <c r="L236" s="113" t="str">
        <f t="shared" si="32"/>
        <v>Kurang</v>
      </c>
      <c r="M236" s="113" t="str">
        <f t="shared" si="33"/>
        <v>Kurang</v>
      </c>
      <c r="N236" s="113" t="str">
        <f t="shared" si="34"/>
        <v>Kurang</v>
      </c>
      <c r="O236" s="109" t="str">
        <f>N.SEMISTER!J236</f>
        <v xml:space="preserve"> </v>
      </c>
      <c r="P236" s="109" t="str">
        <f>N.SEMISTER!P236</f>
        <v xml:space="preserve"> </v>
      </c>
      <c r="Q236" s="109" t="str">
        <f>N.SEMISTER!V236</f>
        <v xml:space="preserve"> </v>
      </c>
      <c r="R236" s="109" t="str">
        <f>N.SEMISTER!AB236</f>
        <v xml:space="preserve"> </v>
      </c>
      <c r="S236" s="109" t="str">
        <f>N.SEMISTER!AH236</f>
        <v xml:space="preserve"> </v>
      </c>
      <c r="T236" s="109" t="str">
        <f>N.SEMISTER!AN236</f>
        <v xml:space="preserve"> </v>
      </c>
      <c r="U236" s="109" t="str">
        <f>N.SEMISTER!AT236</f>
        <v xml:space="preserve"> </v>
      </c>
      <c r="V236" s="109" t="str">
        <f>N.SEMISTER!AZ236</f>
        <v xml:space="preserve"> </v>
      </c>
      <c r="W236" s="109" t="str">
        <f>N.SEMISTER!BF236</f>
        <v xml:space="preserve"> </v>
      </c>
      <c r="X236" s="109" t="str">
        <f>N.SEMISTER!BL236</f>
        <v xml:space="preserve"> </v>
      </c>
      <c r="Y236" s="109" t="str">
        <f>N.SEMISTER!BR236</f>
        <v xml:space="preserve"> </v>
      </c>
      <c r="Z236" s="109" t="str">
        <f>N.SEMISTER!BX236</f>
        <v xml:space="preserve"> </v>
      </c>
      <c r="AA236" s="109" t="str">
        <f>N.SEMISTER!CD236</f>
        <v xml:space="preserve"> </v>
      </c>
      <c r="AB236" s="114" t="str">
        <f t="shared" si="35"/>
        <v xml:space="preserve"> </v>
      </c>
      <c r="AC236" s="110" t="str">
        <f>UASBN!U235</f>
        <v xml:space="preserve"> </v>
      </c>
      <c r="AD236" s="110" t="str">
        <f>UASBN!V235</f>
        <v xml:space="preserve"> </v>
      </c>
      <c r="AE236" s="110" t="str">
        <f>UASBN!W235</f>
        <v xml:space="preserve"> </v>
      </c>
      <c r="AF236" s="110" t="str">
        <f>UASBN!X235</f>
        <v xml:space="preserve"> </v>
      </c>
      <c r="AG236" s="110" t="str">
        <f>UASBN!Y235</f>
        <v xml:space="preserve"> </v>
      </c>
      <c r="AH236" s="110" t="str">
        <f>UASBN!Z235</f>
        <v xml:space="preserve"> </v>
      </c>
      <c r="AI236" s="110" t="str">
        <f>UASBN!AA235</f>
        <v xml:space="preserve"> </v>
      </c>
      <c r="AJ236" s="110" t="str">
        <f>UASBN!AB235</f>
        <v xml:space="preserve"> </v>
      </c>
      <c r="AK236" s="110" t="str">
        <f>UASBN!AC235</f>
        <v xml:space="preserve"> </v>
      </c>
      <c r="AL236" s="110" t="str">
        <f>UASBN!AD235</f>
        <v xml:space="preserve"> </v>
      </c>
      <c r="AM236" s="110" t="str">
        <f>UASBN!AE235</f>
        <v xml:space="preserve"> </v>
      </c>
      <c r="AN236" s="110" t="str">
        <f>UASBN!AF235</f>
        <v xml:space="preserve"> </v>
      </c>
      <c r="AO236" s="110" t="str">
        <f>UASBN!AG235</f>
        <v xml:space="preserve"> </v>
      </c>
      <c r="AP236" s="111" t="str">
        <f t="shared" si="39"/>
        <v xml:space="preserve"> </v>
      </c>
      <c r="AQ236" s="115">
        <f t="shared" si="36"/>
        <v>34</v>
      </c>
      <c r="AR236" s="112">
        <f t="shared" si="37"/>
        <v>0</v>
      </c>
      <c r="AS236" s="115">
        <f t="shared" si="38"/>
        <v>34</v>
      </c>
      <c r="AT236" s="75"/>
      <c r="AU236" s="75"/>
    </row>
    <row r="237" spans="1:47" ht="15.75" customHeight="1" x14ac:dyDescent="0.25">
      <c r="A237" s="101">
        <f>BIODATA!A235</f>
        <v>230</v>
      </c>
      <c r="B237" s="102" t="str">
        <f>BIODATA!C235</f>
        <v>0002656339</v>
      </c>
      <c r="C237" s="103" t="str">
        <f>BIODATA!D235</f>
        <v>021012303</v>
      </c>
      <c r="D237" s="104" t="str">
        <f>BIODATA!E235</f>
        <v xml:space="preserve"> RISKI JUHARIYAH</v>
      </c>
      <c r="E237" s="105" t="str">
        <f>BIODATA!G235</f>
        <v>Administrasi Perkantoran</v>
      </c>
      <c r="F237" s="106">
        <f>'NILAI UN'!E237</f>
        <v>0</v>
      </c>
      <c r="G237" s="106">
        <f>'NILAI UN'!F237</f>
        <v>0</v>
      </c>
      <c r="H237" s="106">
        <f>'NILAI UN'!G237</f>
        <v>0</v>
      </c>
      <c r="I237" s="106">
        <f>'NILAI UN'!H237</f>
        <v>0</v>
      </c>
      <c r="J237" s="107">
        <f t="shared" si="30"/>
        <v>0</v>
      </c>
      <c r="K237" s="113" t="str">
        <f t="shared" si="31"/>
        <v>Kurang</v>
      </c>
      <c r="L237" s="113" t="str">
        <f t="shared" si="32"/>
        <v>Kurang</v>
      </c>
      <c r="M237" s="113" t="str">
        <f t="shared" si="33"/>
        <v>Kurang</v>
      </c>
      <c r="N237" s="113" t="str">
        <f t="shared" si="34"/>
        <v>Kurang</v>
      </c>
      <c r="O237" s="109" t="str">
        <f>N.SEMISTER!J237</f>
        <v xml:space="preserve"> </v>
      </c>
      <c r="P237" s="109" t="str">
        <f>N.SEMISTER!P237</f>
        <v xml:space="preserve"> </v>
      </c>
      <c r="Q237" s="109" t="str">
        <f>N.SEMISTER!V237</f>
        <v xml:space="preserve"> </v>
      </c>
      <c r="R237" s="109" t="str">
        <f>N.SEMISTER!AB237</f>
        <v xml:space="preserve"> </v>
      </c>
      <c r="S237" s="109" t="str">
        <f>N.SEMISTER!AH237</f>
        <v xml:space="preserve"> </v>
      </c>
      <c r="T237" s="109" t="str">
        <f>N.SEMISTER!AN237</f>
        <v xml:space="preserve"> </v>
      </c>
      <c r="U237" s="109" t="str">
        <f>N.SEMISTER!AT237</f>
        <v xml:space="preserve"> </v>
      </c>
      <c r="V237" s="109" t="str">
        <f>N.SEMISTER!AZ237</f>
        <v xml:space="preserve"> </v>
      </c>
      <c r="W237" s="109" t="str">
        <f>N.SEMISTER!BF237</f>
        <v xml:space="preserve"> </v>
      </c>
      <c r="X237" s="109" t="str">
        <f>N.SEMISTER!BL237</f>
        <v xml:space="preserve"> </v>
      </c>
      <c r="Y237" s="109" t="str">
        <f>N.SEMISTER!BR237</f>
        <v xml:space="preserve"> </v>
      </c>
      <c r="Z237" s="109" t="str">
        <f>N.SEMISTER!BX237</f>
        <v xml:space="preserve"> </v>
      </c>
      <c r="AA237" s="109" t="str">
        <f>N.SEMISTER!CD237</f>
        <v xml:space="preserve"> </v>
      </c>
      <c r="AB237" s="114" t="str">
        <f t="shared" si="35"/>
        <v xml:space="preserve"> </v>
      </c>
      <c r="AC237" s="110" t="str">
        <f>UASBN!U236</f>
        <v xml:space="preserve"> </v>
      </c>
      <c r="AD237" s="110" t="str">
        <f>UASBN!V236</f>
        <v xml:space="preserve"> </v>
      </c>
      <c r="AE237" s="110" t="str">
        <f>UASBN!W236</f>
        <v xml:space="preserve"> </v>
      </c>
      <c r="AF237" s="110" t="str">
        <f>UASBN!X236</f>
        <v xml:space="preserve"> </v>
      </c>
      <c r="AG237" s="110" t="str">
        <f>UASBN!Y236</f>
        <v xml:space="preserve"> </v>
      </c>
      <c r="AH237" s="110" t="str">
        <f>UASBN!Z236</f>
        <v xml:space="preserve"> </v>
      </c>
      <c r="AI237" s="110" t="str">
        <f>UASBN!AA236</f>
        <v xml:space="preserve"> </v>
      </c>
      <c r="AJ237" s="110" t="str">
        <f>UASBN!AB236</f>
        <v xml:space="preserve"> </v>
      </c>
      <c r="AK237" s="110" t="str">
        <f>UASBN!AC236</f>
        <v xml:space="preserve"> </v>
      </c>
      <c r="AL237" s="110" t="str">
        <f>UASBN!AD236</f>
        <v xml:space="preserve"> </v>
      </c>
      <c r="AM237" s="110" t="str">
        <f>UASBN!AE236</f>
        <v xml:space="preserve"> </v>
      </c>
      <c r="AN237" s="110" t="str">
        <f>UASBN!AF236</f>
        <v xml:space="preserve"> </v>
      </c>
      <c r="AO237" s="110" t="str">
        <f>UASBN!AG236</f>
        <v xml:space="preserve"> </v>
      </c>
      <c r="AP237" s="111" t="str">
        <f t="shared" si="39"/>
        <v xml:space="preserve"> </v>
      </c>
      <c r="AQ237" s="115">
        <f t="shared" si="36"/>
        <v>34</v>
      </c>
      <c r="AR237" s="112">
        <f t="shared" si="37"/>
        <v>0</v>
      </c>
      <c r="AS237" s="115">
        <f t="shared" si="38"/>
        <v>34</v>
      </c>
      <c r="AT237" s="75"/>
      <c r="AU237" s="75"/>
    </row>
    <row r="238" spans="1:47" ht="15.75" customHeight="1" x14ac:dyDescent="0.25">
      <c r="A238" s="101">
        <f>BIODATA!A236</f>
        <v>231</v>
      </c>
      <c r="B238" s="102" t="str">
        <f>BIODATA!C236</f>
        <v>0005173056</v>
      </c>
      <c r="C238" s="103" t="str">
        <f>BIODATA!D236</f>
        <v>021012312</v>
      </c>
      <c r="D238" s="104" t="str">
        <f>BIODATA!E236</f>
        <v xml:space="preserve"> ROCKY PUTRA. A</v>
      </c>
      <c r="E238" s="105" t="str">
        <f>BIODATA!G236</f>
        <v>Administrasi Perkantoran</v>
      </c>
      <c r="F238" s="106">
        <f>'NILAI UN'!E238</f>
        <v>0</v>
      </c>
      <c r="G238" s="106">
        <f>'NILAI UN'!F238</f>
        <v>0</v>
      </c>
      <c r="H238" s="106">
        <f>'NILAI UN'!G238</f>
        <v>0</v>
      </c>
      <c r="I238" s="106">
        <f>'NILAI UN'!H238</f>
        <v>0</v>
      </c>
      <c r="J238" s="107">
        <f t="shared" si="30"/>
        <v>0</v>
      </c>
      <c r="K238" s="113" t="str">
        <f t="shared" si="31"/>
        <v>Kurang</v>
      </c>
      <c r="L238" s="113" t="str">
        <f t="shared" si="32"/>
        <v>Kurang</v>
      </c>
      <c r="M238" s="113" t="str">
        <f t="shared" si="33"/>
        <v>Kurang</v>
      </c>
      <c r="N238" s="113" t="str">
        <f t="shared" si="34"/>
        <v>Kurang</v>
      </c>
      <c r="O238" s="109" t="str">
        <f>N.SEMISTER!J238</f>
        <v xml:space="preserve"> </v>
      </c>
      <c r="P238" s="109" t="str">
        <f>N.SEMISTER!P238</f>
        <v xml:space="preserve"> </v>
      </c>
      <c r="Q238" s="109" t="str">
        <f>N.SEMISTER!V238</f>
        <v xml:space="preserve"> </v>
      </c>
      <c r="R238" s="109" t="str">
        <f>N.SEMISTER!AB238</f>
        <v xml:space="preserve"> </v>
      </c>
      <c r="S238" s="109" t="str">
        <f>N.SEMISTER!AH238</f>
        <v xml:space="preserve"> </v>
      </c>
      <c r="T238" s="109" t="str">
        <f>N.SEMISTER!AN238</f>
        <v xml:space="preserve"> </v>
      </c>
      <c r="U238" s="109" t="str">
        <f>N.SEMISTER!AT238</f>
        <v xml:space="preserve"> </v>
      </c>
      <c r="V238" s="109" t="str">
        <f>N.SEMISTER!AZ238</f>
        <v xml:space="preserve"> </v>
      </c>
      <c r="W238" s="109" t="str">
        <f>N.SEMISTER!BF238</f>
        <v xml:space="preserve"> </v>
      </c>
      <c r="X238" s="109" t="str">
        <f>N.SEMISTER!BL238</f>
        <v xml:space="preserve"> </v>
      </c>
      <c r="Y238" s="109" t="str">
        <f>N.SEMISTER!BR238</f>
        <v xml:space="preserve"> </v>
      </c>
      <c r="Z238" s="109" t="str">
        <f>N.SEMISTER!BX238</f>
        <v xml:space="preserve"> </v>
      </c>
      <c r="AA238" s="109" t="str">
        <f>N.SEMISTER!CD238</f>
        <v xml:space="preserve"> </v>
      </c>
      <c r="AB238" s="114" t="str">
        <f t="shared" si="35"/>
        <v xml:space="preserve"> </v>
      </c>
      <c r="AC238" s="110" t="str">
        <f>UASBN!U237</f>
        <v xml:space="preserve"> </v>
      </c>
      <c r="AD238" s="110" t="str">
        <f>UASBN!V237</f>
        <v xml:space="preserve"> </v>
      </c>
      <c r="AE238" s="110" t="str">
        <f>UASBN!W237</f>
        <v xml:space="preserve"> </v>
      </c>
      <c r="AF238" s="110" t="str">
        <f>UASBN!X237</f>
        <v xml:space="preserve"> </v>
      </c>
      <c r="AG238" s="110" t="str">
        <f>UASBN!Y237</f>
        <v xml:space="preserve"> </v>
      </c>
      <c r="AH238" s="110" t="str">
        <f>UASBN!Z237</f>
        <v xml:space="preserve"> </v>
      </c>
      <c r="AI238" s="110" t="str">
        <f>UASBN!AA237</f>
        <v xml:space="preserve"> </v>
      </c>
      <c r="AJ238" s="110" t="str">
        <f>UASBN!AB237</f>
        <v xml:space="preserve"> </v>
      </c>
      <c r="AK238" s="110" t="str">
        <f>UASBN!AC237</f>
        <v xml:space="preserve"> </v>
      </c>
      <c r="AL238" s="110" t="str">
        <f>UASBN!AD237</f>
        <v xml:space="preserve"> </v>
      </c>
      <c r="AM238" s="110" t="str">
        <f>UASBN!AE237</f>
        <v xml:space="preserve"> </v>
      </c>
      <c r="AN238" s="110" t="str">
        <f>UASBN!AF237</f>
        <v xml:space="preserve"> </v>
      </c>
      <c r="AO238" s="110" t="str">
        <f>UASBN!AG237</f>
        <v xml:space="preserve"> </v>
      </c>
      <c r="AP238" s="111" t="str">
        <f t="shared" si="39"/>
        <v xml:space="preserve"> </v>
      </c>
      <c r="AQ238" s="115">
        <f t="shared" si="36"/>
        <v>34</v>
      </c>
      <c r="AR238" s="112">
        <f t="shared" si="37"/>
        <v>0</v>
      </c>
      <c r="AS238" s="115">
        <f t="shared" si="38"/>
        <v>34</v>
      </c>
      <c r="AT238" s="75"/>
      <c r="AU238" s="75"/>
    </row>
    <row r="239" spans="1:47" ht="15.75" customHeight="1" x14ac:dyDescent="0.25">
      <c r="A239" s="101">
        <f>BIODATA!A237</f>
        <v>232</v>
      </c>
      <c r="B239" s="102" t="str">
        <f>BIODATA!C237</f>
        <v>9994381322</v>
      </c>
      <c r="C239" s="103" t="str">
        <f>BIODATA!D237</f>
        <v>021012329</v>
      </c>
      <c r="D239" s="104" t="str">
        <f>BIODATA!E237</f>
        <v xml:space="preserve"> ROHMA DONA HALIMA TUN SAKDIA</v>
      </c>
      <c r="E239" s="105" t="str">
        <f>BIODATA!G237</f>
        <v>Administrasi Perkantoran</v>
      </c>
      <c r="F239" s="106">
        <f>'NILAI UN'!E239</f>
        <v>0</v>
      </c>
      <c r="G239" s="106">
        <f>'NILAI UN'!F239</f>
        <v>0</v>
      </c>
      <c r="H239" s="106">
        <f>'NILAI UN'!G239</f>
        <v>0</v>
      </c>
      <c r="I239" s="106">
        <f>'NILAI UN'!H239</f>
        <v>0</v>
      </c>
      <c r="J239" s="107">
        <f t="shared" si="30"/>
        <v>0</v>
      </c>
      <c r="K239" s="113" t="str">
        <f t="shared" si="31"/>
        <v>Kurang</v>
      </c>
      <c r="L239" s="113" t="str">
        <f t="shared" si="32"/>
        <v>Kurang</v>
      </c>
      <c r="M239" s="113" t="str">
        <f t="shared" si="33"/>
        <v>Kurang</v>
      </c>
      <c r="N239" s="113" t="str">
        <f t="shared" si="34"/>
        <v>Kurang</v>
      </c>
      <c r="O239" s="109" t="str">
        <f>N.SEMISTER!J239</f>
        <v xml:space="preserve"> </v>
      </c>
      <c r="P239" s="109" t="str">
        <f>N.SEMISTER!P239</f>
        <v xml:space="preserve"> </v>
      </c>
      <c r="Q239" s="109" t="str">
        <f>N.SEMISTER!V239</f>
        <v xml:space="preserve"> </v>
      </c>
      <c r="R239" s="109" t="str">
        <f>N.SEMISTER!AB239</f>
        <v xml:space="preserve"> </v>
      </c>
      <c r="S239" s="109" t="str">
        <f>N.SEMISTER!AH239</f>
        <v xml:space="preserve"> </v>
      </c>
      <c r="T239" s="109" t="str">
        <f>N.SEMISTER!AN239</f>
        <v xml:space="preserve"> </v>
      </c>
      <c r="U239" s="109" t="str">
        <f>N.SEMISTER!AT239</f>
        <v xml:space="preserve"> </v>
      </c>
      <c r="V239" s="109" t="str">
        <f>N.SEMISTER!AZ239</f>
        <v xml:space="preserve"> </v>
      </c>
      <c r="W239" s="109" t="str">
        <f>N.SEMISTER!BF239</f>
        <v xml:space="preserve"> </v>
      </c>
      <c r="X239" s="109" t="str">
        <f>N.SEMISTER!BL239</f>
        <v xml:space="preserve"> </v>
      </c>
      <c r="Y239" s="109" t="str">
        <f>N.SEMISTER!BR239</f>
        <v xml:space="preserve"> </v>
      </c>
      <c r="Z239" s="109" t="str">
        <f>N.SEMISTER!BX239</f>
        <v xml:space="preserve"> </v>
      </c>
      <c r="AA239" s="109" t="str">
        <f>N.SEMISTER!CD239</f>
        <v xml:space="preserve"> </v>
      </c>
      <c r="AB239" s="114" t="str">
        <f t="shared" si="35"/>
        <v xml:space="preserve"> </v>
      </c>
      <c r="AC239" s="110" t="str">
        <f>UASBN!U238</f>
        <v xml:space="preserve"> </v>
      </c>
      <c r="AD239" s="110" t="str">
        <f>UASBN!V238</f>
        <v xml:space="preserve"> </v>
      </c>
      <c r="AE239" s="110" t="str">
        <f>UASBN!W238</f>
        <v xml:space="preserve"> </v>
      </c>
      <c r="AF239" s="110" t="str">
        <f>UASBN!X238</f>
        <v xml:space="preserve"> </v>
      </c>
      <c r="AG239" s="110" t="str">
        <f>UASBN!Y238</f>
        <v xml:space="preserve"> </v>
      </c>
      <c r="AH239" s="110" t="str">
        <f>UASBN!Z238</f>
        <v xml:space="preserve"> </v>
      </c>
      <c r="AI239" s="110" t="str">
        <f>UASBN!AA238</f>
        <v xml:space="preserve"> </v>
      </c>
      <c r="AJ239" s="110" t="str">
        <f>UASBN!AB238</f>
        <v xml:space="preserve"> </v>
      </c>
      <c r="AK239" s="110" t="str">
        <f>UASBN!AC238</f>
        <v xml:space="preserve"> </v>
      </c>
      <c r="AL239" s="110" t="str">
        <f>UASBN!AD238</f>
        <v xml:space="preserve"> </v>
      </c>
      <c r="AM239" s="110" t="str">
        <f>UASBN!AE238</f>
        <v xml:space="preserve"> </v>
      </c>
      <c r="AN239" s="110" t="str">
        <f>UASBN!AF238</f>
        <v xml:space="preserve"> </v>
      </c>
      <c r="AO239" s="110" t="str">
        <f>UASBN!AG238</f>
        <v xml:space="preserve"> </v>
      </c>
      <c r="AP239" s="111" t="str">
        <f t="shared" si="39"/>
        <v xml:space="preserve"> </v>
      </c>
      <c r="AQ239" s="115">
        <f t="shared" si="36"/>
        <v>34</v>
      </c>
      <c r="AR239" s="112">
        <f t="shared" si="37"/>
        <v>0</v>
      </c>
      <c r="AS239" s="115">
        <f t="shared" si="38"/>
        <v>34</v>
      </c>
      <c r="AT239" s="75"/>
      <c r="AU239" s="75"/>
    </row>
    <row r="240" spans="1:47" ht="15.75" customHeight="1" x14ac:dyDescent="0.25">
      <c r="A240" s="101">
        <f>BIODATA!A238</f>
        <v>233</v>
      </c>
      <c r="B240" s="102" t="str">
        <f>BIODATA!C238</f>
        <v>0009902541</v>
      </c>
      <c r="C240" s="103" t="str">
        <f>BIODATA!D238</f>
        <v>021012338</v>
      </c>
      <c r="D240" s="104" t="str">
        <f>BIODATA!E238</f>
        <v xml:space="preserve"> SAWIYA AGUSTINA</v>
      </c>
      <c r="E240" s="105" t="str">
        <f>BIODATA!G238</f>
        <v>Administrasi Perkantoran</v>
      </c>
      <c r="F240" s="106">
        <f>'NILAI UN'!E240</f>
        <v>0</v>
      </c>
      <c r="G240" s="106">
        <f>'NILAI UN'!F240</f>
        <v>0</v>
      </c>
      <c r="H240" s="106">
        <f>'NILAI UN'!G240</f>
        <v>0</v>
      </c>
      <c r="I240" s="106">
        <f>'NILAI UN'!H240</f>
        <v>0</v>
      </c>
      <c r="J240" s="107">
        <f t="shared" si="30"/>
        <v>0</v>
      </c>
      <c r="K240" s="113" t="str">
        <f t="shared" si="31"/>
        <v>Kurang</v>
      </c>
      <c r="L240" s="113" t="str">
        <f t="shared" si="32"/>
        <v>Kurang</v>
      </c>
      <c r="M240" s="113" t="str">
        <f t="shared" si="33"/>
        <v>Kurang</v>
      </c>
      <c r="N240" s="113" t="str">
        <f t="shared" si="34"/>
        <v>Kurang</v>
      </c>
      <c r="O240" s="109" t="str">
        <f>N.SEMISTER!J240</f>
        <v xml:space="preserve"> </v>
      </c>
      <c r="P240" s="109" t="str">
        <f>N.SEMISTER!P240</f>
        <v xml:space="preserve"> </v>
      </c>
      <c r="Q240" s="109" t="str">
        <f>N.SEMISTER!V240</f>
        <v xml:space="preserve"> </v>
      </c>
      <c r="R240" s="109" t="str">
        <f>N.SEMISTER!AB240</f>
        <v xml:space="preserve"> </v>
      </c>
      <c r="S240" s="109" t="str">
        <f>N.SEMISTER!AH240</f>
        <v xml:space="preserve"> </v>
      </c>
      <c r="T240" s="109" t="str">
        <f>N.SEMISTER!AN240</f>
        <v xml:space="preserve"> </v>
      </c>
      <c r="U240" s="109" t="str">
        <f>N.SEMISTER!AT240</f>
        <v xml:space="preserve"> </v>
      </c>
      <c r="V240" s="109" t="str">
        <f>N.SEMISTER!AZ240</f>
        <v xml:space="preserve"> </v>
      </c>
      <c r="W240" s="109" t="str">
        <f>N.SEMISTER!BF240</f>
        <v xml:space="preserve"> </v>
      </c>
      <c r="X240" s="109" t="str">
        <f>N.SEMISTER!BL240</f>
        <v xml:space="preserve"> </v>
      </c>
      <c r="Y240" s="109" t="str">
        <f>N.SEMISTER!BR240</f>
        <v xml:space="preserve"> </v>
      </c>
      <c r="Z240" s="109" t="str">
        <f>N.SEMISTER!BX240</f>
        <v xml:space="preserve"> </v>
      </c>
      <c r="AA240" s="109" t="str">
        <f>N.SEMISTER!CD240</f>
        <v xml:space="preserve"> </v>
      </c>
      <c r="AB240" s="114" t="str">
        <f t="shared" si="35"/>
        <v xml:space="preserve"> </v>
      </c>
      <c r="AC240" s="110" t="str">
        <f>UASBN!U239</f>
        <v xml:space="preserve"> </v>
      </c>
      <c r="AD240" s="110" t="str">
        <f>UASBN!V239</f>
        <v xml:space="preserve"> </v>
      </c>
      <c r="AE240" s="110" t="str">
        <f>UASBN!W239</f>
        <v xml:space="preserve"> </v>
      </c>
      <c r="AF240" s="110" t="str">
        <f>UASBN!X239</f>
        <v xml:space="preserve"> </v>
      </c>
      <c r="AG240" s="110" t="str">
        <f>UASBN!Y239</f>
        <v xml:space="preserve"> </v>
      </c>
      <c r="AH240" s="110" t="str">
        <f>UASBN!Z239</f>
        <v xml:space="preserve"> </v>
      </c>
      <c r="AI240" s="110" t="str">
        <f>UASBN!AA239</f>
        <v xml:space="preserve"> </v>
      </c>
      <c r="AJ240" s="110" t="str">
        <f>UASBN!AB239</f>
        <v xml:space="preserve"> </v>
      </c>
      <c r="AK240" s="110" t="str">
        <f>UASBN!AC239</f>
        <v xml:space="preserve"> </v>
      </c>
      <c r="AL240" s="110" t="str">
        <f>UASBN!AD239</f>
        <v xml:space="preserve"> </v>
      </c>
      <c r="AM240" s="110" t="str">
        <f>UASBN!AE239</f>
        <v xml:space="preserve"> </v>
      </c>
      <c r="AN240" s="110" t="str">
        <f>UASBN!AF239</f>
        <v xml:space="preserve"> </v>
      </c>
      <c r="AO240" s="110" t="str">
        <f>UASBN!AG239</f>
        <v xml:space="preserve"> </v>
      </c>
      <c r="AP240" s="111" t="str">
        <f t="shared" si="39"/>
        <v xml:space="preserve"> </v>
      </c>
      <c r="AQ240" s="115">
        <f t="shared" si="36"/>
        <v>34</v>
      </c>
      <c r="AR240" s="112">
        <f t="shared" si="37"/>
        <v>0</v>
      </c>
      <c r="AS240" s="115">
        <f t="shared" si="38"/>
        <v>34</v>
      </c>
      <c r="AT240" s="75"/>
      <c r="AU240" s="75"/>
    </row>
    <row r="241" spans="1:47" ht="15.75" customHeight="1" x14ac:dyDescent="0.25">
      <c r="A241" s="101">
        <f>BIODATA!A239</f>
        <v>234</v>
      </c>
      <c r="B241" s="102" t="str">
        <f>BIODATA!C239</f>
        <v>9995182184</v>
      </c>
      <c r="C241" s="103" t="str">
        <f>BIODATA!D239</f>
        <v>021012347</v>
      </c>
      <c r="D241" s="104" t="str">
        <f>BIODATA!E239</f>
        <v xml:space="preserve"> SELLI DWIVA</v>
      </c>
      <c r="E241" s="105" t="str">
        <f>BIODATA!G239</f>
        <v>Administrasi Perkantoran</v>
      </c>
      <c r="F241" s="106">
        <f>'NILAI UN'!E241</f>
        <v>0</v>
      </c>
      <c r="G241" s="106">
        <f>'NILAI UN'!F241</f>
        <v>0</v>
      </c>
      <c r="H241" s="106">
        <f>'NILAI UN'!G241</f>
        <v>0</v>
      </c>
      <c r="I241" s="106">
        <f>'NILAI UN'!H241</f>
        <v>0</v>
      </c>
      <c r="J241" s="107">
        <f t="shared" si="30"/>
        <v>0</v>
      </c>
      <c r="K241" s="113" t="str">
        <f t="shared" si="31"/>
        <v>Kurang</v>
      </c>
      <c r="L241" s="113" t="str">
        <f t="shared" si="32"/>
        <v>Kurang</v>
      </c>
      <c r="M241" s="113" t="str">
        <f t="shared" si="33"/>
        <v>Kurang</v>
      </c>
      <c r="N241" s="113" t="str">
        <f t="shared" si="34"/>
        <v>Kurang</v>
      </c>
      <c r="O241" s="109" t="str">
        <f>N.SEMISTER!J241</f>
        <v xml:space="preserve"> </v>
      </c>
      <c r="P241" s="109" t="str">
        <f>N.SEMISTER!P241</f>
        <v xml:space="preserve"> </v>
      </c>
      <c r="Q241" s="109" t="str">
        <f>N.SEMISTER!V241</f>
        <v xml:space="preserve"> </v>
      </c>
      <c r="R241" s="109" t="str">
        <f>N.SEMISTER!AB241</f>
        <v xml:space="preserve"> </v>
      </c>
      <c r="S241" s="109" t="str">
        <f>N.SEMISTER!AH241</f>
        <v xml:space="preserve"> </v>
      </c>
      <c r="T241" s="109" t="str">
        <f>N.SEMISTER!AN241</f>
        <v xml:space="preserve"> </v>
      </c>
      <c r="U241" s="109" t="str">
        <f>N.SEMISTER!AT241</f>
        <v xml:space="preserve"> </v>
      </c>
      <c r="V241" s="109" t="str">
        <f>N.SEMISTER!AZ241</f>
        <v xml:space="preserve"> </v>
      </c>
      <c r="W241" s="109" t="str">
        <f>N.SEMISTER!BF241</f>
        <v xml:space="preserve"> </v>
      </c>
      <c r="X241" s="109" t="str">
        <f>N.SEMISTER!BL241</f>
        <v xml:space="preserve"> </v>
      </c>
      <c r="Y241" s="109" t="str">
        <f>N.SEMISTER!BR241</f>
        <v xml:space="preserve"> </v>
      </c>
      <c r="Z241" s="109" t="str">
        <f>N.SEMISTER!BX241</f>
        <v xml:space="preserve"> </v>
      </c>
      <c r="AA241" s="109" t="str">
        <f>N.SEMISTER!CD241</f>
        <v xml:space="preserve"> </v>
      </c>
      <c r="AB241" s="114" t="str">
        <f t="shared" si="35"/>
        <v xml:space="preserve"> </v>
      </c>
      <c r="AC241" s="110" t="str">
        <f>UASBN!U240</f>
        <v xml:space="preserve"> </v>
      </c>
      <c r="AD241" s="110" t="str">
        <f>UASBN!V240</f>
        <v xml:space="preserve"> </v>
      </c>
      <c r="AE241" s="110" t="str">
        <f>UASBN!W240</f>
        <v xml:space="preserve"> </v>
      </c>
      <c r="AF241" s="110" t="str">
        <f>UASBN!X240</f>
        <v xml:space="preserve"> </v>
      </c>
      <c r="AG241" s="110" t="str">
        <f>UASBN!Y240</f>
        <v xml:space="preserve"> </v>
      </c>
      <c r="AH241" s="110" t="str">
        <f>UASBN!Z240</f>
        <v xml:space="preserve"> </v>
      </c>
      <c r="AI241" s="110" t="str">
        <f>UASBN!AA240</f>
        <v xml:space="preserve"> </v>
      </c>
      <c r="AJ241" s="110" t="str">
        <f>UASBN!AB240</f>
        <v xml:space="preserve"> </v>
      </c>
      <c r="AK241" s="110" t="str">
        <f>UASBN!AC240</f>
        <v xml:space="preserve"> </v>
      </c>
      <c r="AL241" s="110" t="str">
        <f>UASBN!AD240</f>
        <v xml:space="preserve"> </v>
      </c>
      <c r="AM241" s="110" t="str">
        <f>UASBN!AE240</f>
        <v xml:space="preserve"> </v>
      </c>
      <c r="AN241" s="110" t="str">
        <f>UASBN!AF240</f>
        <v xml:space="preserve"> </v>
      </c>
      <c r="AO241" s="110" t="str">
        <f>UASBN!AG240</f>
        <v xml:space="preserve"> </v>
      </c>
      <c r="AP241" s="111" t="str">
        <f t="shared" si="39"/>
        <v xml:space="preserve"> </v>
      </c>
      <c r="AQ241" s="115">
        <f t="shared" si="36"/>
        <v>34</v>
      </c>
      <c r="AR241" s="112">
        <f t="shared" si="37"/>
        <v>0</v>
      </c>
      <c r="AS241" s="115">
        <f t="shared" si="38"/>
        <v>34</v>
      </c>
      <c r="AT241" s="75"/>
      <c r="AU241" s="75"/>
    </row>
    <row r="242" spans="1:47" ht="15.75" customHeight="1" x14ac:dyDescent="0.25">
      <c r="A242" s="101">
        <f>BIODATA!A240</f>
        <v>235</v>
      </c>
      <c r="B242" s="102" t="str">
        <f>BIODATA!C240</f>
        <v>0005183755</v>
      </c>
      <c r="C242" s="103" t="str">
        <f>BIODATA!D240</f>
        <v>021012356</v>
      </c>
      <c r="D242" s="104" t="str">
        <f>BIODATA!E240</f>
        <v xml:space="preserve"> SELVIA SAFITRI</v>
      </c>
      <c r="E242" s="105" t="str">
        <f>BIODATA!G240</f>
        <v>Administrasi Perkantoran</v>
      </c>
      <c r="F242" s="106">
        <f>'NILAI UN'!E242</f>
        <v>0</v>
      </c>
      <c r="G242" s="106">
        <f>'NILAI UN'!F242</f>
        <v>0</v>
      </c>
      <c r="H242" s="106">
        <f>'NILAI UN'!G242</f>
        <v>0</v>
      </c>
      <c r="I242" s="106">
        <f>'NILAI UN'!H242</f>
        <v>0</v>
      </c>
      <c r="J242" s="107">
        <f t="shared" si="30"/>
        <v>0</v>
      </c>
      <c r="K242" s="113" t="str">
        <f t="shared" si="31"/>
        <v>Kurang</v>
      </c>
      <c r="L242" s="113" t="str">
        <f t="shared" si="32"/>
        <v>Kurang</v>
      </c>
      <c r="M242" s="113" t="str">
        <f t="shared" si="33"/>
        <v>Kurang</v>
      </c>
      <c r="N242" s="113" t="str">
        <f t="shared" si="34"/>
        <v>Kurang</v>
      </c>
      <c r="O242" s="109" t="str">
        <f>N.SEMISTER!J242</f>
        <v xml:space="preserve"> </v>
      </c>
      <c r="P242" s="109" t="str">
        <f>N.SEMISTER!P242</f>
        <v xml:space="preserve"> </v>
      </c>
      <c r="Q242" s="109" t="str">
        <f>N.SEMISTER!V242</f>
        <v xml:space="preserve"> </v>
      </c>
      <c r="R242" s="109" t="str">
        <f>N.SEMISTER!AB242</f>
        <v xml:space="preserve"> </v>
      </c>
      <c r="S242" s="109" t="str">
        <f>N.SEMISTER!AH242</f>
        <v xml:space="preserve"> </v>
      </c>
      <c r="T242" s="109" t="str">
        <f>N.SEMISTER!AN242</f>
        <v xml:space="preserve"> </v>
      </c>
      <c r="U242" s="109" t="str">
        <f>N.SEMISTER!AT242</f>
        <v xml:space="preserve"> </v>
      </c>
      <c r="V242" s="109" t="str">
        <f>N.SEMISTER!AZ242</f>
        <v xml:space="preserve"> </v>
      </c>
      <c r="W242" s="109" t="str">
        <f>N.SEMISTER!BF242</f>
        <v xml:space="preserve"> </v>
      </c>
      <c r="X242" s="109" t="str">
        <f>N.SEMISTER!BL242</f>
        <v xml:space="preserve"> </v>
      </c>
      <c r="Y242" s="109" t="str">
        <f>N.SEMISTER!BR242</f>
        <v xml:space="preserve"> </v>
      </c>
      <c r="Z242" s="109" t="str">
        <f>N.SEMISTER!BX242</f>
        <v xml:space="preserve"> </v>
      </c>
      <c r="AA242" s="109" t="str">
        <f>N.SEMISTER!CD242</f>
        <v xml:space="preserve"> </v>
      </c>
      <c r="AB242" s="114" t="str">
        <f t="shared" si="35"/>
        <v xml:space="preserve"> </v>
      </c>
      <c r="AC242" s="110" t="str">
        <f>UASBN!U241</f>
        <v xml:space="preserve"> </v>
      </c>
      <c r="AD242" s="110" t="str">
        <f>UASBN!V241</f>
        <v xml:space="preserve"> </v>
      </c>
      <c r="AE242" s="110" t="str">
        <f>UASBN!W241</f>
        <v xml:space="preserve"> </v>
      </c>
      <c r="AF242" s="110" t="str">
        <f>UASBN!X241</f>
        <v xml:space="preserve"> </v>
      </c>
      <c r="AG242" s="110" t="str">
        <f>UASBN!Y241</f>
        <v xml:space="preserve"> </v>
      </c>
      <c r="AH242" s="110" t="str">
        <f>UASBN!Z241</f>
        <v xml:space="preserve"> </v>
      </c>
      <c r="AI242" s="110" t="str">
        <f>UASBN!AA241</f>
        <v xml:space="preserve"> </v>
      </c>
      <c r="AJ242" s="110" t="str">
        <f>UASBN!AB241</f>
        <v xml:space="preserve"> </v>
      </c>
      <c r="AK242" s="110" t="str">
        <f>UASBN!AC241</f>
        <v xml:space="preserve"> </v>
      </c>
      <c r="AL242" s="110" t="str">
        <f>UASBN!AD241</f>
        <v xml:space="preserve"> </v>
      </c>
      <c r="AM242" s="110" t="str">
        <f>UASBN!AE241</f>
        <v xml:space="preserve"> </v>
      </c>
      <c r="AN242" s="110" t="str">
        <f>UASBN!AF241</f>
        <v xml:space="preserve"> </v>
      </c>
      <c r="AO242" s="110" t="str">
        <f>UASBN!AG241</f>
        <v xml:space="preserve"> </v>
      </c>
      <c r="AP242" s="111" t="str">
        <f t="shared" si="39"/>
        <v xml:space="preserve"> </v>
      </c>
      <c r="AQ242" s="115">
        <f t="shared" si="36"/>
        <v>34</v>
      </c>
      <c r="AR242" s="112">
        <f t="shared" si="37"/>
        <v>0</v>
      </c>
      <c r="AS242" s="115">
        <f t="shared" si="38"/>
        <v>34</v>
      </c>
      <c r="AT242" s="75"/>
      <c r="AU242" s="75"/>
    </row>
    <row r="243" spans="1:47" ht="15.75" customHeight="1" x14ac:dyDescent="0.25">
      <c r="A243" s="101">
        <f>BIODATA!A241</f>
        <v>236</v>
      </c>
      <c r="B243" s="102" t="str">
        <f>BIODATA!C241</f>
        <v>0008042676</v>
      </c>
      <c r="C243" s="103" t="str">
        <f>BIODATA!D241</f>
        <v>021012365</v>
      </c>
      <c r="D243" s="104" t="str">
        <f>BIODATA!E241</f>
        <v xml:space="preserve"> SINTA AYU SRINANDANI</v>
      </c>
      <c r="E243" s="105" t="str">
        <f>BIODATA!G241</f>
        <v>Administrasi Perkantoran</v>
      </c>
      <c r="F243" s="106">
        <f>'NILAI UN'!E243</f>
        <v>0</v>
      </c>
      <c r="G243" s="106">
        <f>'NILAI UN'!F243</f>
        <v>0</v>
      </c>
      <c r="H243" s="106">
        <f>'NILAI UN'!G243</f>
        <v>0</v>
      </c>
      <c r="I243" s="106">
        <f>'NILAI UN'!H243</f>
        <v>0</v>
      </c>
      <c r="J243" s="107">
        <f t="shared" si="30"/>
        <v>0</v>
      </c>
      <c r="K243" s="113" t="str">
        <f t="shared" si="31"/>
        <v>Kurang</v>
      </c>
      <c r="L243" s="113" t="str">
        <f t="shared" si="32"/>
        <v>Kurang</v>
      </c>
      <c r="M243" s="113" t="str">
        <f t="shared" si="33"/>
        <v>Kurang</v>
      </c>
      <c r="N243" s="113" t="str">
        <f t="shared" si="34"/>
        <v>Kurang</v>
      </c>
      <c r="O243" s="109" t="str">
        <f>N.SEMISTER!J243</f>
        <v xml:space="preserve"> </v>
      </c>
      <c r="P243" s="109" t="str">
        <f>N.SEMISTER!P243</f>
        <v xml:space="preserve"> </v>
      </c>
      <c r="Q243" s="109" t="str">
        <f>N.SEMISTER!V243</f>
        <v xml:space="preserve"> </v>
      </c>
      <c r="R243" s="109" t="str">
        <f>N.SEMISTER!AB243</f>
        <v xml:space="preserve"> </v>
      </c>
      <c r="S243" s="109" t="str">
        <f>N.SEMISTER!AH243</f>
        <v xml:space="preserve"> </v>
      </c>
      <c r="T243" s="109" t="str">
        <f>N.SEMISTER!AN243</f>
        <v xml:space="preserve"> </v>
      </c>
      <c r="U243" s="109" t="str">
        <f>N.SEMISTER!AT243</f>
        <v xml:space="preserve"> </v>
      </c>
      <c r="V243" s="109" t="str">
        <f>N.SEMISTER!AZ243</f>
        <v xml:space="preserve"> </v>
      </c>
      <c r="W243" s="109" t="str">
        <f>N.SEMISTER!BF243</f>
        <v xml:space="preserve"> </v>
      </c>
      <c r="X243" s="109" t="str">
        <f>N.SEMISTER!BL243</f>
        <v xml:space="preserve"> </v>
      </c>
      <c r="Y243" s="109" t="str">
        <f>N.SEMISTER!BR243</f>
        <v xml:space="preserve"> </v>
      </c>
      <c r="Z243" s="109" t="str">
        <f>N.SEMISTER!BX243</f>
        <v xml:space="preserve"> </v>
      </c>
      <c r="AA243" s="109" t="str">
        <f>N.SEMISTER!CD243</f>
        <v xml:space="preserve"> </v>
      </c>
      <c r="AB243" s="114" t="str">
        <f t="shared" si="35"/>
        <v xml:space="preserve"> </v>
      </c>
      <c r="AC243" s="110" t="str">
        <f>UASBN!U242</f>
        <v xml:space="preserve"> </v>
      </c>
      <c r="AD243" s="110" t="str">
        <f>UASBN!V242</f>
        <v xml:space="preserve"> </v>
      </c>
      <c r="AE243" s="110" t="str">
        <f>UASBN!W242</f>
        <v xml:space="preserve"> </v>
      </c>
      <c r="AF243" s="110" t="str">
        <f>UASBN!X242</f>
        <v xml:space="preserve"> </v>
      </c>
      <c r="AG243" s="110" t="str">
        <f>UASBN!Y242</f>
        <v xml:space="preserve"> </v>
      </c>
      <c r="AH243" s="110" t="str">
        <f>UASBN!Z242</f>
        <v xml:space="preserve"> </v>
      </c>
      <c r="AI243" s="110" t="str">
        <f>UASBN!AA242</f>
        <v xml:space="preserve"> </v>
      </c>
      <c r="AJ243" s="110" t="str">
        <f>UASBN!AB242</f>
        <v xml:space="preserve"> </v>
      </c>
      <c r="AK243" s="110" t="str">
        <f>UASBN!AC242</f>
        <v xml:space="preserve"> </v>
      </c>
      <c r="AL243" s="110" t="str">
        <f>UASBN!AD242</f>
        <v xml:space="preserve"> </v>
      </c>
      <c r="AM243" s="110" t="str">
        <f>UASBN!AE242</f>
        <v xml:space="preserve"> </v>
      </c>
      <c r="AN243" s="110" t="str">
        <f>UASBN!AF242</f>
        <v xml:space="preserve"> </v>
      </c>
      <c r="AO243" s="110" t="str">
        <f>UASBN!AG242</f>
        <v xml:space="preserve"> </v>
      </c>
      <c r="AP243" s="111" t="str">
        <f t="shared" si="39"/>
        <v xml:space="preserve"> </v>
      </c>
      <c r="AQ243" s="115">
        <f t="shared" si="36"/>
        <v>34</v>
      </c>
      <c r="AR243" s="112">
        <f t="shared" si="37"/>
        <v>0</v>
      </c>
      <c r="AS243" s="115">
        <f t="shared" si="38"/>
        <v>34</v>
      </c>
      <c r="AT243" s="75"/>
      <c r="AU243" s="75"/>
    </row>
    <row r="244" spans="1:47" ht="15.75" customHeight="1" x14ac:dyDescent="0.25">
      <c r="A244" s="101">
        <f>BIODATA!A242</f>
        <v>237</v>
      </c>
      <c r="B244" s="102" t="str">
        <f>BIODATA!C242</f>
        <v>9983424097</v>
      </c>
      <c r="C244" s="103" t="str">
        <f>BIODATA!D242</f>
        <v>021012374</v>
      </c>
      <c r="D244" s="104" t="str">
        <f>BIODATA!E242</f>
        <v xml:space="preserve"> TINA SURYANI</v>
      </c>
      <c r="E244" s="105" t="str">
        <f>BIODATA!G242</f>
        <v>Administrasi Perkantoran</v>
      </c>
      <c r="F244" s="106">
        <f>'NILAI UN'!E244</f>
        <v>0</v>
      </c>
      <c r="G244" s="106">
        <f>'NILAI UN'!F244</f>
        <v>0</v>
      </c>
      <c r="H244" s="106">
        <f>'NILAI UN'!G244</f>
        <v>0</v>
      </c>
      <c r="I244" s="106">
        <f>'NILAI UN'!H244</f>
        <v>0</v>
      </c>
      <c r="J244" s="107">
        <f t="shared" si="30"/>
        <v>0</v>
      </c>
      <c r="K244" s="113" t="str">
        <f t="shared" si="31"/>
        <v>Kurang</v>
      </c>
      <c r="L244" s="113" t="str">
        <f t="shared" si="32"/>
        <v>Kurang</v>
      </c>
      <c r="M244" s="113" t="str">
        <f t="shared" si="33"/>
        <v>Kurang</v>
      </c>
      <c r="N244" s="113" t="str">
        <f t="shared" si="34"/>
        <v>Kurang</v>
      </c>
      <c r="O244" s="109" t="str">
        <f>N.SEMISTER!J244</f>
        <v xml:space="preserve"> </v>
      </c>
      <c r="P244" s="109" t="str">
        <f>N.SEMISTER!P244</f>
        <v xml:space="preserve"> </v>
      </c>
      <c r="Q244" s="109" t="str">
        <f>N.SEMISTER!V244</f>
        <v xml:space="preserve"> </v>
      </c>
      <c r="R244" s="109" t="str">
        <f>N.SEMISTER!AB244</f>
        <v xml:space="preserve"> </v>
      </c>
      <c r="S244" s="109" t="str">
        <f>N.SEMISTER!AH244</f>
        <v xml:space="preserve"> </v>
      </c>
      <c r="T244" s="109" t="str">
        <f>N.SEMISTER!AN244</f>
        <v xml:space="preserve"> </v>
      </c>
      <c r="U244" s="109" t="str">
        <f>N.SEMISTER!AT244</f>
        <v xml:space="preserve"> </v>
      </c>
      <c r="V244" s="109" t="str">
        <f>N.SEMISTER!AZ244</f>
        <v xml:space="preserve"> </v>
      </c>
      <c r="W244" s="109" t="str">
        <f>N.SEMISTER!BF244</f>
        <v xml:space="preserve"> </v>
      </c>
      <c r="X244" s="109" t="str">
        <f>N.SEMISTER!BL244</f>
        <v xml:space="preserve"> </v>
      </c>
      <c r="Y244" s="109" t="str">
        <f>N.SEMISTER!BR244</f>
        <v xml:space="preserve"> </v>
      </c>
      <c r="Z244" s="109" t="str">
        <f>N.SEMISTER!BX244</f>
        <v xml:space="preserve"> </v>
      </c>
      <c r="AA244" s="109" t="str">
        <f>N.SEMISTER!CD244</f>
        <v xml:space="preserve"> </v>
      </c>
      <c r="AB244" s="114" t="str">
        <f t="shared" si="35"/>
        <v xml:space="preserve"> </v>
      </c>
      <c r="AC244" s="110" t="str">
        <f>UASBN!U243</f>
        <v xml:space="preserve"> </v>
      </c>
      <c r="AD244" s="110" t="str">
        <f>UASBN!V243</f>
        <v xml:space="preserve"> </v>
      </c>
      <c r="AE244" s="110" t="str">
        <f>UASBN!W243</f>
        <v xml:space="preserve"> </v>
      </c>
      <c r="AF244" s="110" t="str">
        <f>UASBN!X243</f>
        <v xml:space="preserve"> </v>
      </c>
      <c r="AG244" s="110" t="str">
        <f>UASBN!Y243</f>
        <v xml:space="preserve"> </v>
      </c>
      <c r="AH244" s="110" t="str">
        <f>UASBN!Z243</f>
        <v xml:space="preserve"> </v>
      </c>
      <c r="AI244" s="110" t="str">
        <f>UASBN!AA243</f>
        <v xml:space="preserve"> </v>
      </c>
      <c r="AJ244" s="110" t="str">
        <f>UASBN!AB243</f>
        <v xml:space="preserve"> </v>
      </c>
      <c r="AK244" s="110" t="str">
        <f>UASBN!AC243</f>
        <v xml:space="preserve"> </v>
      </c>
      <c r="AL244" s="110" t="str">
        <f>UASBN!AD243</f>
        <v xml:space="preserve"> </v>
      </c>
      <c r="AM244" s="110" t="str">
        <f>UASBN!AE243</f>
        <v xml:space="preserve"> </v>
      </c>
      <c r="AN244" s="110" t="str">
        <f>UASBN!AF243</f>
        <v xml:space="preserve"> </v>
      </c>
      <c r="AO244" s="110" t="str">
        <f>UASBN!AG243</f>
        <v xml:space="preserve"> </v>
      </c>
      <c r="AP244" s="111" t="str">
        <f t="shared" si="39"/>
        <v xml:space="preserve"> </v>
      </c>
      <c r="AQ244" s="115">
        <f t="shared" si="36"/>
        <v>34</v>
      </c>
      <c r="AR244" s="112">
        <f t="shared" si="37"/>
        <v>0</v>
      </c>
      <c r="AS244" s="115">
        <f t="shared" si="38"/>
        <v>34</v>
      </c>
      <c r="AT244" s="75"/>
      <c r="AU244" s="75"/>
    </row>
    <row r="245" spans="1:47" ht="15.75" customHeight="1" x14ac:dyDescent="0.25">
      <c r="A245" s="101">
        <f>BIODATA!A243</f>
        <v>238</v>
      </c>
      <c r="B245" s="102" t="str">
        <f>BIODATA!C243</f>
        <v>0012269397</v>
      </c>
      <c r="C245" s="103" t="str">
        <f>BIODATA!D243</f>
        <v>021012383</v>
      </c>
      <c r="D245" s="104" t="str">
        <f>BIODATA!E243</f>
        <v xml:space="preserve"> USMANTO</v>
      </c>
      <c r="E245" s="105" t="str">
        <f>BIODATA!G243</f>
        <v>Administrasi Perkantoran</v>
      </c>
      <c r="F245" s="106">
        <f>'NILAI UN'!E245</f>
        <v>0</v>
      </c>
      <c r="G245" s="106">
        <f>'NILAI UN'!F245</f>
        <v>0</v>
      </c>
      <c r="H245" s="106">
        <f>'NILAI UN'!G245</f>
        <v>0</v>
      </c>
      <c r="I245" s="106">
        <f>'NILAI UN'!H245</f>
        <v>0</v>
      </c>
      <c r="J245" s="107">
        <f t="shared" si="30"/>
        <v>0</v>
      </c>
      <c r="K245" s="113" t="str">
        <f t="shared" si="31"/>
        <v>Kurang</v>
      </c>
      <c r="L245" s="113" t="str">
        <f t="shared" si="32"/>
        <v>Kurang</v>
      </c>
      <c r="M245" s="113" t="str">
        <f t="shared" si="33"/>
        <v>Kurang</v>
      </c>
      <c r="N245" s="113" t="str">
        <f t="shared" si="34"/>
        <v>Kurang</v>
      </c>
      <c r="O245" s="109" t="str">
        <f>N.SEMISTER!J245</f>
        <v xml:space="preserve"> </v>
      </c>
      <c r="P245" s="109" t="str">
        <f>N.SEMISTER!P245</f>
        <v xml:space="preserve"> </v>
      </c>
      <c r="Q245" s="109" t="str">
        <f>N.SEMISTER!V245</f>
        <v xml:space="preserve"> </v>
      </c>
      <c r="R245" s="109" t="str">
        <f>N.SEMISTER!AB245</f>
        <v xml:space="preserve"> </v>
      </c>
      <c r="S245" s="109" t="str">
        <f>N.SEMISTER!AH245</f>
        <v xml:space="preserve"> </v>
      </c>
      <c r="T245" s="109" t="str">
        <f>N.SEMISTER!AN245</f>
        <v xml:space="preserve"> </v>
      </c>
      <c r="U245" s="109" t="str">
        <f>N.SEMISTER!AT245</f>
        <v xml:space="preserve"> </v>
      </c>
      <c r="V245" s="109" t="str">
        <f>N.SEMISTER!AZ245</f>
        <v xml:space="preserve"> </v>
      </c>
      <c r="W245" s="109" t="str">
        <f>N.SEMISTER!BF245</f>
        <v xml:space="preserve"> </v>
      </c>
      <c r="X245" s="109" t="str">
        <f>N.SEMISTER!BL245</f>
        <v xml:space="preserve"> </v>
      </c>
      <c r="Y245" s="109" t="str">
        <f>N.SEMISTER!BR245</f>
        <v xml:space="preserve"> </v>
      </c>
      <c r="Z245" s="109" t="str">
        <f>N.SEMISTER!BX245</f>
        <v xml:space="preserve"> </v>
      </c>
      <c r="AA245" s="109" t="str">
        <f>N.SEMISTER!CD245</f>
        <v xml:space="preserve"> </v>
      </c>
      <c r="AB245" s="114" t="str">
        <f t="shared" si="35"/>
        <v xml:space="preserve"> </v>
      </c>
      <c r="AC245" s="110" t="str">
        <f>UASBN!U244</f>
        <v xml:space="preserve"> </v>
      </c>
      <c r="AD245" s="110" t="str">
        <f>UASBN!V244</f>
        <v xml:space="preserve"> </v>
      </c>
      <c r="AE245" s="110" t="str">
        <f>UASBN!W244</f>
        <v xml:space="preserve"> </v>
      </c>
      <c r="AF245" s="110" t="str">
        <f>UASBN!X244</f>
        <v xml:space="preserve"> </v>
      </c>
      <c r="AG245" s="110" t="str">
        <f>UASBN!Y244</f>
        <v xml:space="preserve"> </v>
      </c>
      <c r="AH245" s="110" t="str">
        <f>UASBN!Z244</f>
        <v xml:space="preserve"> </v>
      </c>
      <c r="AI245" s="110" t="str">
        <f>UASBN!AA244</f>
        <v xml:space="preserve"> </v>
      </c>
      <c r="AJ245" s="110" t="str">
        <f>UASBN!AB244</f>
        <v xml:space="preserve"> </v>
      </c>
      <c r="AK245" s="110" t="str">
        <f>UASBN!AC244</f>
        <v xml:space="preserve"> </v>
      </c>
      <c r="AL245" s="110" t="str">
        <f>UASBN!AD244</f>
        <v xml:space="preserve"> </v>
      </c>
      <c r="AM245" s="110" t="str">
        <f>UASBN!AE244</f>
        <v xml:space="preserve"> </v>
      </c>
      <c r="AN245" s="110" t="str">
        <f>UASBN!AF244</f>
        <v xml:space="preserve"> </v>
      </c>
      <c r="AO245" s="110" t="str">
        <f>UASBN!AG244</f>
        <v xml:space="preserve"> </v>
      </c>
      <c r="AP245" s="111" t="str">
        <f t="shared" si="39"/>
        <v xml:space="preserve"> </v>
      </c>
      <c r="AQ245" s="115">
        <f t="shared" si="36"/>
        <v>34</v>
      </c>
      <c r="AR245" s="112">
        <f t="shared" si="37"/>
        <v>0</v>
      </c>
      <c r="AS245" s="115">
        <f t="shared" si="38"/>
        <v>34</v>
      </c>
      <c r="AT245" s="75"/>
      <c r="AU245" s="75"/>
    </row>
    <row r="246" spans="1:47" ht="15.75" customHeight="1" x14ac:dyDescent="0.25">
      <c r="A246" s="101">
        <f>BIODATA!A244</f>
        <v>239</v>
      </c>
      <c r="B246" s="102" t="str">
        <f>BIODATA!C244</f>
        <v>0013462509</v>
      </c>
      <c r="C246" s="103" t="str">
        <f>BIODATA!D244</f>
        <v>021012392</v>
      </c>
      <c r="D246" s="104" t="str">
        <f>BIODATA!E244</f>
        <v xml:space="preserve"> WENNI APTARINA</v>
      </c>
      <c r="E246" s="105" t="str">
        <f>BIODATA!G244</f>
        <v>Administrasi Perkantoran</v>
      </c>
      <c r="F246" s="106">
        <f>'NILAI UN'!E246</f>
        <v>0</v>
      </c>
      <c r="G246" s="106">
        <f>'NILAI UN'!F246</f>
        <v>0</v>
      </c>
      <c r="H246" s="106">
        <f>'NILAI UN'!G246</f>
        <v>0</v>
      </c>
      <c r="I246" s="106">
        <f>'NILAI UN'!H246</f>
        <v>0</v>
      </c>
      <c r="J246" s="107">
        <f t="shared" si="30"/>
        <v>0</v>
      </c>
      <c r="K246" s="113" t="str">
        <f t="shared" si="31"/>
        <v>Kurang</v>
      </c>
      <c r="L246" s="113" t="str">
        <f t="shared" si="32"/>
        <v>Kurang</v>
      </c>
      <c r="M246" s="113" t="str">
        <f t="shared" si="33"/>
        <v>Kurang</v>
      </c>
      <c r="N246" s="113" t="str">
        <f t="shared" si="34"/>
        <v>Kurang</v>
      </c>
      <c r="O246" s="109" t="str">
        <f>N.SEMISTER!J246</f>
        <v xml:space="preserve"> </v>
      </c>
      <c r="P246" s="109" t="str">
        <f>N.SEMISTER!P246</f>
        <v xml:space="preserve"> </v>
      </c>
      <c r="Q246" s="109" t="str">
        <f>N.SEMISTER!V246</f>
        <v xml:space="preserve"> </v>
      </c>
      <c r="R246" s="109" t="str">
        <f>N.SEMISTER!AB246</f>
        <v xml:space="preserve"> </v>
      </c>
      <c r="S246" s="109" t="str">
        <f>N.SEMISTER!AH246</f>
        <v xml:space="preserve"> </v>
      </c>
      <c r="T246" s="109" t="str">
        <f>N.SEMISTER!AN246</f>
        <v xml:space="preserve"> </v>
      </c>
      <c r="U246" s="109" t="str">
        <f>N.SEMISTER!AT246</f>
        <v xml:space="preserve"> </v>
      </c>
      <c r="V246" s="109" t="str">
        <f>N.SEMISTER!AZ246</f>
        <v xml:space="preserve"> </v>
      </c>
      <c r="W246" s="109" t="str">
        <f>N.SEMISTER!BF246</f>
        <v xml:space="preserve"> </v>
      </c>
      <c r="X246" s="109" t="str">
        <f>N.SEMISTER!BL246</f>
        <v xml:space="preserve"> </v>
      </c>
      <c r="Y246" s="109" t="str">
        <f>N.SEMISTER!BR246</f>
        <v xml:space="preserve"> </v>
      </c>
      <c r="Z246" s="109" t="str">
        <f>N.SEMISTER!BX246</f>
        <v xml:space="preserve"> </v>
      </c>
      <c r="AA246" s="109" t="str">
        <f>N.SEMISTER!CD246</f>
        <v xml:space="preserve"> </v>
      </c>
      <c r="AB246" s="114" t="str">
        <f t="shared" si="35"/>
        <v xml:space="preserve"> </v>
      </c>
      <c r="AC246" s="110" t="str">
        <f>UASBN!U245</f>
        <v xml:space="preserve"> </v>
      </c>
      <c r="AD246" s="110" t="str">
        <f>UASBN!V245</f>
        <v xml:space="preserve"> </v>
      </c>
      <c r="AE246" s="110" t="str">
        <f>UASBN!W245</f>
        <v xml:space="preserve"> </v>
      </c>
      <c r="AF246" s="110" t="str">
        <f>UASBN!X245</f>
        <v xml:space="preserve"> </v>
      </c>
      <c r="AG246" s="110" t="str">
        <f>UASBN!Y245</f>
        <v xml:space="preserve"> </v>
      </c>
      <c r="AH246" s="110" t="str">
        <f>UASBN!Z245</f>
        <v xml:space="preserve"> </v>
      </c>
      <c r="AI246" s="110" t="str">
        <f>UASBN!AA245</f>
        <v xml:space="preserve"> </v>
      </c>
      <c r="AJ246" s="110" t="str">
        <f>UASBN!AB245</f>
        <v xml:space="preserve"> </v>
      </c>
      <c r="AK246" s="110" t="str">
        <f>UASBN!AC245</f>
        <v xml:space="preserve"> </v>
      </c>
      <c r="AL246" s="110" t="str">
        <f>UASBN!AD245</f>
        <v xml:space="preserve"> </v>
      </c>
      <c r="AM246" s="110" t="str">
        <f>UASBN!AE245</f>
        <v xml:space="preserve"> </v>
      </c>
      <c r="AN246" s="110" t="str">
        <f>UASBN!AF245</f>
        <v xml:space="preserve"> </v>
      </c>
      <c r="AO246" s="110" t="str">
        <f>UASBN!AG245</f>
        <v xml:space="preserve"> </v>
      </c>
      <c r="AP246" s="111" t="str">
        <f t="shared" si="39"/>
        <v xml:space="preserve"> </v>
      </c>
      <c r="AQ246" s="115">
        <f t="shared" si="36"/>
        <v>34</v>
      </c>
      <c r="AR246" s="112">
        <f t="shared" si="37"/>
        <v>0</v>
      </c>
      <c r="AS246" s="115">
        <f t="shared" si="38"/>
        <v>34</v>
      </c>
      <c r="AT246" s="75"/>
      <c r="AU246" s="75"/>
    </row>
    <row r="247" spans="1:47" ht="15.75" customHeight="1" x14ac:dyDescent="0.25">
      <c r="A247" s="101">
        <f>BIODATA!A245</f>
        <v>240</v>
      </c>
      <c r="B247" s="102" t="str">
        <f>BIODATA!C245</f>
        <v>0005903953</v>
      </c>
      <c r="C247" s="103" t="str">
        <f>BIODATA!D245</f>
        <v>021012409</v>
      </c>
      <c r="D247" s="104" t="str">
        <f>BIODATA!E245</f>
        <v xml:space="preserve"> YULIA CITRA</v>
      </c>
      <c r="E247" s="105" t="str">
        <f>BIODATA!G245</f>
        <v>Administrasi Perkantoran</v>
      </c>
      <c r="F247" s="106">
        <f>'NILAI UN'!E247</f>
        <v>0</v>
      </c>
      <c r="G247" s="106">
        <f>'NILAI UN'!F247</f>
        <v>0</v>
      </c>
      <c r="H247" s="106">
        <f>'NILAI UN'!G247</f>
        <v>0</v>
      </c>
      <c r="I247" s="106">
        <f>'NILAI UN'!H247</f>
        <v>0</v>
      </c>
      <c r="J247" s="107">
        <f t="shared" si="30"/>
        <v>0</v>
      </c>
      <c r="K247" s="113" t="str">
        <f t="shared" si="31"/>
        <v>Kurang</v>
      </c>
      <c r="L247" s="113" t="str">
        <f t="shared" si="32"/>
        <v>Kurang</v>
      </c>
      <c r="M247" s="113" t="str">
        <f t="shared" si="33"/>
        <v>Kurang</v>
      </c>
      <c r="N247" s="113" t="str">
        <f t="shared" si="34"/>
        <v>Kurang</v>
      </c>
      <c r="O247" s="109" t="str">
        <f>N.SEMISTER!J247</f>
        <v xml:space="preserve"> </v>
      </c>
      <c r="P247" s="109" t="str">
        <f>N.SEMISTER!P247</f>
        <v xml:space="preserve"> </v>
      </c>
      <c r="Q247" s="109" t="str">
        <f>N.SEMISTER!V247</f>
        <v xml:space="preserve"> </v>
      </c>
      <c r="R247" s="109" t="str">
        <f>N.SEMISTER!AB247</f>
        <v xml:space="preserve"> </v>
      </c>
      <c r="S247" s="109" t="str">
        <f>N.SEMISTER!AH247</f>
        <v xml:space="preserve"> </v>
      </c>
      <c r="T247" s="109" t="str">
        <f>N.SEMISTER!AN247</f>
        <v xml:space="preserve"> </v>
      </c>
      <c r="U247" s="109" t="str">
        <f>N.SEMISTER!AT247</f>
        <v xml:space="preserve"> </v>
      </c>
      <c r="V247" s="109" t="str">
        <f>N.SEMISTER!AZ247</f>
        <v xml:space="preserve"> </v>
      </c>
      <c r="W247" s="109" t="str">
        <f>N.SEMISTER!BF247</f>
        <v xml:space="preserve"> </v>
      </c>
      <c r="X247" s="109" t="str">
        <f>N.SEMISTER!BL247</f>
        <v xml:space="preserve"> </v>
      </c>
      <c r="Y247" s="109" t="str">
        <f>N.SEMISTER!BR247</f>
        <v xml:space="preserve"> </v>
      </c>
      <c r="Z247" s="109" t="str">
        <f>N.SEMISTER!BX247</f>
        <v xml:space="preserve"> </v>
      </c>
      <c r="AA247" s="109" t="str">
        <f>N.SEMISTER!CD247</f>
        <v xml:space="preserve"> </v>
      </c>
      <c r="AB247" s="114" t="str">
        <f t="shared" si="35"/>
        <v xml:space="preserve"> </v>
      </c>
      <c r="AC247" s="110" t="str">
        <f>UASBN!U246</f>
        <v xml:space="preserve"> </v>
      </c>
      <c r="AD247" s="110" t="str">
        <f>UASBN!V246</f>
        <v xml:space="preserve"> </v>
      </c>
      <c r="AE247" s="110" t="str">
        <f>UASBN!W246</f>
        <v xml:space="preserve"> </v>
      </c>
      <c r="AF247" s="110" t="str">
        <f>UASBN!X246</f>
        <v xml:space="preserve"> </v>
      </c>
      <c r="AG247" s="110" t="str">
        <f>UASBN!Y246</f>
        <v xml:space="preserve"> </v>
      </c>
      <c r="AH247" s="110" t="str">
        <f>UASBN!Z246</f>
        <v xml:space="preserve"> </v>
      </c>
      <c r="AI247" s="110" t="str">
        <f>UASBN!AA246</f>
        <v xml:space="preserve"> </v>
      </c>
      <c r="AJ247" s="110" t="str">
        <f>UASBN!AB246</f>
        <v xml:space="preserve"> </v>
      </c>
      <c r="AK247" s="110" t="str">
        <f>UASBN!AC246</f>
        <v xml:space="preserve"> </v>
      </c>
      <c r="AL247" s="110" t="str">
        <f>UASBN!AD246</f>
        <v xml:space="preserve"> </v>
      </c>
      <c r="AM247" s="110" t="str">
        <f>UASBN!AE246</f>
        <v xml:space="preserve"> </v>
      </c>
      <c r="AN247" s="110" t="str">
        <f>UASBN!AF246</f>
        <v xml:space="preserve"> </v>
      </c>
      <c r="AO247" s="110" t="str">
        <f>UASBN!AG246</f>
        <v xml:space="preserve"> </v>
      </c>
      <c r="AP247" s="111" t="str">
        <f t="shared" si="39"/>
        <v xml:space="preserve"> </v>
      </c>
      <c r="AQ247" s="115">
        <f t="shared" si="36"/>
        <v>34</v>
      </c>
      <c r="AR247" s="112">
        <f t="shared" si="37"/>
        <v>0</v>
      </c>
      <c r="AS247" s="115">
        <f t="shared" si="38"/>
        <v>34</v>
      </c>
      <c r="AT247" s="75"/>
      <c r="AU247" s="75"/>
    </row>
    <row r="248" spans="1:47" ht="15.75" customHeight="1" x14ac:dyDescent="0.25">
      <c r="A248" s="101">
        <f>BIODATA!A246</f>
        <v>241</v>
      </c>
      <c r="B248" s="102" t="str">
        <f>BIODATA!C246</f>
        <v>0009084006</v>
      </c>
      <c r="C248" s="103" t="str">
        <f>BIODATA!D246</f>
        <v>021012418</v>
      </c>
      <c r="D248" s="104" t="str">
        <f>BIODATA!E246</f>
        <v xml:space="preserve"> YUNICE MONICA SARI</v>
      </c>
      <c r="E248" s="105" t="str">
        <f>BIODATA!G246</f>
        <v>Administrasi Perkantoran</v>
      </c>
      <c r="F248" s="106">
        <f>'NILAI UN'!E248</f>
        <v>0</v>
      </c>
      <c r="G248" s="106">
        <f>'NILAI UN'!F248</f>
        <v>0</v>
      </c>
      <c r="H248" s="106">
        <f>'NILAI UN'!G248</f>
        <v>0</v>
      </c>
      <c r="I248" s="106">
        <f>'NILAI UN'!H248</f>
        <v>0</v>
      </c>
      <c r="J248" s="107">
        <f t="shared" si="30"/>
        <v>0</v>
      </c>
      <c r="K248" s="113" t="str">
        <f t="shared" si="31"/>
        <v>Kurang</v>
      </c>
      <c r="L248" s="113" t="str">
        <f t="shared" si="32"/>
        <v>Kurang</v>
      </c>
      <c r="M248" s="113" t="str">
        <f t="shared" si="33"/>
        <v>Kurang</v>
      </c>
      <c r="N248" s="113" t="str">
        <f t="shared" si="34"/>
        <v>Kurang</v>
      </c>
      <c r="O248" s="109" t="str">
        <f>N.SEMISTER!J248</f>
        <v xml:space="preserve"> </v>
      </c>
      <c r="P248" s="109" t="str">
        <f>N.SEMISTER!P248</f>
        <v xml:space="preserve"> </v>
      </c>
      <c r="Q248" s="109" t="str">
        <f>N.SEMISTER!V248</f>
        <v xml:space="preserve"> </v>
      </c>
      <c r="R248" s="109" t="str">
        <f>N.SEMISTER!AB248</f>
        <v xml:space="preserve"> </v>
      </c>
      <c r="S248" s="109" t="str">
        <f>N.SEMISTER!AH248</f>
        <v xml:space="preserve"> </v>
      </c>
      <c r="T248" s="109" t="str">
        <f>N.SEMISTER!AN248</f>
        <v xml:space="preserve"> </v>
      </c>
      <c r="U248" s="109" t="str">
        <f>N.SEMISTER!AT248</f>
        <v xml:space="preserve"> </v>
      </c>
      <c r="V248" s="109" t="str">
        <f>N.SEMISTER!AZ248</f>
        <v xml:space="preserve"> </v>
      </c>
      <c r="W248" s="109" t="str">
        <f>N.SEMISTER!BF248</f>
        <v xml:space="preserve"> </v>
      </c>
      <c r="X248" s="109" t="str">
        <f>N.SEMISTER!BL248</f>
        <v xml:space="preserve"> </v>
      </c>
      <c r="Y248" s="109" t="str">
        <f>N.SEMISTER!BR248</f>
        <v xml:space="preserve"> </v>
      </c>
      <c r="Z248" s="109" t="str">
        <f>N.SEMISTER!BX248</f>
        <v xml:space="preserve"> </v>
      </c>
      <c r="AA248" s="109" t="str">
        <f>N.SEMISTER!CD248</f>
        <v xml:space="preserve"> </v>
      </c>
      <c r="AB248" s="114" t="str">
        <f t="shared" si="35"/>
        <v xml:space="preserve"> </v>
      </c>
      <c r="AC248" s="110" t="str">
        <f>UASBN!U247</f>
        <v xml:space="preserve"> </v>
      </c>
      <c r="AD248" s="110" t="str">
        <f>UASBN!V247</f>
        <v xml:space="preserve"> </v>
      </c>
      <c r="AE248" s="110" t="str">
        <f>UASBN!W247</f>
        <v xml:space="preserve"> </v>
      </c>
      <c r="AF248" s="110" t="str">
        <f>UASBN!X247</f>
        <v xml:space="preserve"> </v>
      </c>
      <c r="AG248" s="110" t="str">
        <f>UASBN!Y247</f>
        <v xml:space="preserve"> </v>
      </c>
      <c r="AH248" s="110" t="str">
        <f>UASBN!Z247</f>
        <v xml:space="preserve"> </v>
      </c>
      <c r="AI248" s="110" t="str">
        <f>UASBN!AA247</f>
        <v xml:space="preserve"> </v>
      </c>
      <c r="AJ248" s="110" t="str">
        <f>UASBN!AB247</f>
        <v xml:space="preserve"> </v>
      </c>
      <c r="AK248" s="110" t="str">
        <f>UASBN!AC247</f>
        <v xml:space="preserve"> </v>
      </c>
      <c r="AL248" s="110" t="str">
        <f>UASBN!AD247</f>
        <v xml:space="preserve"> </v>
      </c>
      <c r="AM248" s="110" t="str">
        <f>UASBN!AE247</f>
        <v xml:space="preserve"> </v>
      </c>
      <c r="AN248" s="110" t="str">
        <f>UASBN!AF247</f>
        <v xml:space="preserve"> </v>
      </c>
      <c r="AO248" s="110" t="str">
        <f>UASBN!AG247</f>
        <v xml:space="preserve"> </v>
      </c>
      <c r="AP248" s="111" t="str">
        <f t="shared" si="39"/>
        <v xml:space="preserve"> </v>
      </c>
      <c r="AQ248" s="115">
        <f t="shared" si="36"/>
        <v>34</v>
      </c>
      <c r="AR248" s="112">
        <f t="shared" si="37"/>
        <v>0</v>
      </c>
      <c r="AS248" s="115">
        <f t="shared" si="38"/>
        <v>34</v>
      </c>
      <c r="AT248" s="75"/>
      <c r="AU248" s="75"/>
    </row>
    <row r="249" spans="1:47" ht="15.75" customHeight="1" x14ac:dyDescent="0.25">
      <c r="A249" s="101">
        <f>BIODATA!A247</f>
        <v>242</v>
      </c>
      <c r="B249" s="102" t="str">
        <f>BIODATA!C247</f>
        <v>0006940054</v>
      </c>
      <c r="C249" s="103" t="str">
        <f>BIODATA!D247</f>
        <v>021012427</v>
      </c>
      <c r="D249" s="104" t="str">
        <f>BIODATA!E247</f>
        <v xml:space="preserve"> ALDO ABEMA</v>
      </c>
      <c r="E249" s="105" t="str">
        <f>BIODATA!G247</f>
        <v>Administrasi Perkantoran</v>
      </c>
      <c r="F249" s="106">
        <f>'NILAI UN'!E249</f>
        <v>0</v>
      </c>
      <c r="G249" s="106">
        <f>'NILAI UN'!F249</f>
        <v>0</v>
      </c>
      <c r="H249" s="106">
        <f>'NILAI UN'!G249</f>
        <v>0</v>
      </c>
      <c r="I249" s="106">
        <f>'NILAI UN'!H249</f>
        <v>0</v>
      </c>
      <c r="J249" s="107">
        <f t="shared" si="30"/>
        <v>0</v>
      </c>
      <c r="K249" s="113" t="str">
        <f t="shared" si="31"/>
        <v>Kurang</v>
      </c>
      <c r="L249" s="113" t="str">
        <f t="shared" si="32"/>
        <v>Kurang</v>
      </c>
      <c r="M249" s="113" t="str">
        <f t="shared" si="33"/>
        <v>Kurang</v>
      </c>
      <c r="N249" s="113" t="str">
        <f t="shared" si="34"/>
        <v>Kurang</v>
      </c>
      <c r="O249" s="109" t="str">
        <f>N.SEMISTER!J249</f>
        <v xml:space="preserve"> </v>
      </c>
      <c r="P249" s="109" t="str">
        <f>N.SEMISTER!P249</f>
        <v xml:space="preserve"> </v>
      </c>
      <c r="Q249" s="109" t="str">
        <f>N.SEMISTER!V249</f>
        <v xml:space="preserve"> </v>
      </c>
      <c r="R249" s="109" t="str">
        <f>N.SEMISTER!AB249</f>
        <v xml:space="preserve"> </v>
      </c>
      <c r="S249" s="109" t="str">
        <f>N.SEMISTER!AH249</f>
        <v xml:space="preserve"> </v>
      </c>
      <c r="T249" s="109" t="str">
        <f>N.SEMISTER!AN249</f>
        <v xml:space="preserve"> </v>
      </c>
      <c r="U249" s="109" t="str">
        <f>N.SEMISTER!AT249</f>
        <v xml:space="preserve"> </v>
      </c>
      <c r="V249" s="109" t="str">
        <f>N.SEMISTER!AZ249</f>
        <v xml:space="preserve"> </v>
      </c>
      <c r="W249" s="109" t="str">
        <f>N.SEMISTER!BF249</f>
        <v xml:space="preserve"> </v>
      </c>
      <c r="X249" s="109" t="str">
        <f>N.SEMISTER!BL249</f>
        <v xml:space="preserve"> </v>
      </c>
      <c r="Y249" s="109" t="str">
        <f>N.SEMISTER!BR249</f>
        <v xml:space="preserve"> </v>
      </c>
      <c r="Z249" s="109" t="str">
        <f>N.SEMISTER!BX249</f>
        <v xml:space="preserve"> </v>
      </c>
      <c r="AA249" s="109" t="str">
        <f>N.SEMISTER!CD249</f>
        <v xml:space="preserve"> </v>
      </c>
      <c r="AB249" s="114" t="str">
        <f t="shared" si="35"/>
        <v xml:space="preserve"> </v>
      </c>
      <c r="AC249" s="110" t="str">
        <f>UASBN!U248</f>
        <v xml:space="preserve"> </v>
      </c>
      <c r="AD249" s="110" t="str">
        <f>UASBN!V248</f>
        <v xml:space="preserve"> </v>
      </c>
      <c r="AE249" s="110" t="str">
        <f>UASBN!W248</f>
        <v xml:space="preserve"> </v>
      </c>
      <c r="AF249" s="110" t="str">
        <f>UASBN!X248</f>
        <v xml:space="preserve"> </v>
      </c>
      <c r="AG249" s="110" t="str">
        <f>UASBN!Y248</f>
        <v xml:space="preserve"> </v>
      </c>
      <c r="AH249" s="110" t="str">
        <f>UASBN!Z248</f>
        <v xml:space="preserve"> </v>
      </c>
      <c r="AI249" s="110" t="str">
        <f>UASBN!AA248</f>
        <v xml:space="preserve"> </v>
      </c>
      <c r="AJ249" s="110" t="str">
        <f>UASBN!AB248</f>
        <v xml:space="preserve"> </v>
      </c>
      <c r="AK249" s="110" t="str">
        <f>UASBN!AC248</f>
        <v xml:space="preserve"> </v>
      </c>
      <c r="AL249" s="110" t="str">
        <f>UASBN!AD248</f>
        <v xml:space="preserve"> </v>
      </c>
      <c r="AM249" s="110" t="str">
        <f>UASBN!AE248</f>
        <v xml:space="preserve"> </v>
      </c>
      <c r="AN249" s="110" t="str">
        <f>UASBN!AF248</f>
        <v xml:space="preserve"> </v>
      </c>
      <c r="AO249" s="110" t="str">
        <f>UASBN!AG248</f>
        <v xml:space="preserve"> </v>
      </c>
      <c r="AP249" s="111" t="str">
        <f t="shared" si="39"/>
        <v xml:space="preserve"> </v>
      </c>
      <c r="AQ249" s="115">
        <f t="shared" si="36"/>
        <v>34</v>
      </c>
      <c r="AR249" s="112">
        <f t="shared" si="37"/>
        <v>0</v>
      </c>
      <c r="AS249" s="115">
        <f t="shared" si="38"/>
        <v>34</v>
      </c>
      <c r="AT249" s="75"/>
      <c r="AU249" s="75"/>
    </row>
    <row r="250" spans="1:47" ht="15.75" customHeight="1" x14ac:dyDescent="0.25">
      <c r="A250" s="101">
        <f>BIODATA!A248</f>
        <v>243</v>
      </c>
      <c r="B250" s="102" t="str">
        <f>BIODATA!C248</f>
        <v>0009634833</v>
      </c>
      <c r="C250" s="103" t="str">
        <f>BIODATA!D248</f>
        <v>021012436</v>
      </c>
      <c r="D250" s="104" t="str">
        <f>BIODATA!E248</f>
        <v xml:space="preserve"> ANDRI SAPUTRA</v>
      </c>
      <c r="E250" s="105" t="str">
        <f>BIODATA!G248</f>
        <v>Administrasi Perkantoran</v>
      </c>
      <c r="F250" s="106">
        <f>'NILAI UN'!E250</f>
        <v>0</v>
      </c>
      <c r="G250" s="106">
        <f>'NILAI UN'!F250</f>
        <v>0</v>
      </c>
      <c r="H250" s="106">
        <f>'NILAI UN'!G250</f>
        <v>0</v>
      </c>
      <c r="I250" s="106">
        <f>'NILAI UN'!H250</f>
        <v>0</v>
      </c>
      <c r="J250" s="107">
        <f t="shared" si="30"/>
        <v>0</v>
      </c>
      <c r="K250" s="113" t="str">
        <f t="shared" si="31"/>
        <v>Kurang</v>
      </c>
      <c r="L250" s="113" t="str">
        <f t="shared" si="32"/>
        <v>Kurang</v>
      </c>
      <c r="M250" s="113" t="str">
        <f t="shared" si="33"/>
        <v>Kurang</v>
      </c>
      <c r="N250" s="113" t="str">
        <f t="shared" si="34"/>
        <v>Kurang</v>
      </c>
      <c r="O250" s="109" t="str">
        <f>N.SEMISTER!J250</f>
        <v xml:space="preserve"> </v>
      </c>
      <c r="P250" s="109" t="str">
        <f>N.SEMISTER!P250</f>
        <v xml:space="preserve"> </v>
      </c>
      <c r="Q250" s="109" t="str">
        <f>N.SEMISTER!V250</f>
        <v xml:space="preserve"> </v>
      </c>
      <c r="R250" s="109" t="str">
        <f>N.SEMISTER!AB250</f>
        <v xml:space="preserve"> </v>
      </c>
      <c r="S250" s="109" t="str">
        <f>N.SEMISTER!AH250</f>
        <v xml:space="preserve"> </v>
      </c>
      <c r="T250" s="109" t="str">
        <f>N.SEMISTER!AN250</f>
        <v xml:space="preserve"> </v>
      </c>
      <c r="U250" s="109" t="str">
        <f>N.SEMISTER!AT250</f>
        <v xml:space="preserve"> </v>
      </c>
      <c r="V250" s="109" t="str">
        <f>N.SEMISTER!AZ250</f>
        <v xml:space="preserve"> </v>
      </c>
      <c r="W250" s="109" t="str">
        <f>N.SEMISTER!BF250</f>
        <v xml:space="preserve"> </v>
      </c>
      <c r="X250" s="109" t="str">
        <f>N.SEMISTER!BL250</f>
        <v xml:space="preserve"> </v>
      </c>
      <c r="Y250" s="109" t="str">
        <f>N.SEMISTER!BR250</f>
        <v xml:space="preserve"> </v>
      </c>
      <c r="Z250" s="109" t="str">
        <f>N.SEMISTER!BX250</f>
        <v xml:space="preserve"> </v>
      </c>
      <c r="AA250" s="109" t="str">
        <f>N.SEMISTER!CD250</f>
        <v xml:space="preserve"> </v>
      </c>
      <c r="AB250" s="114" t="str">
        <f t="shared" si="35"/>
        <v xml:space="preserve"> </v>
      </c>
      <c r="AC250" s="110" t="str">
        <f>UASBN!U249</f>
        <v xml:space="preserve"> </v>
      </c>
      <c r="AD250" s="110" t="str">
        <f>UASBN!V249</f>
        <v xml:space="preserve"> </v>
      </c>
      <c r="AE250" s="110" t="str">
        <f>UASBN!W249</f>
        <v xml:space="preserve"> </v>
      </c>
      <c r="AF250" s="110" t="str">
        <f>UASBN!X249</f>
        <v xml:space="preserve"> </v>
      </c>
      <c r="AG250" s="110" t="str">
        <f>UASBN!Y249</f>
        <v xml:space="preserve"> </v>
      </c>
      <c r="AH250" s="110" t="str">
        <f>UASBN!Z249</f>
        <v xml:space="preserve"> </v>
      </c>
      <c r="AI250" s="110" t="str">
        <f>UASBN!AA249</f>
        <v xml:space="preserve"> </v>
      </c>
      <c r="AJ250" s="110" t="str">
        <f>UASBN!AB249</f>
        <v xml:space="preserve"> </v>
      </c>
      <c r="AK250" s="110" t="str">
        <f>UASBN!AC249</f>
        <v xml:space="preserve"> </v>
      </c>
      <c r="AL250" s="110" t="str">
        <f>UASBN!AD249</f>
        <v xml:space="preserve"> </v>
      </c>
      <c r="AM250" s="110" t="str">
        <f>UASBN!AE249</f>
        <v xml:space="preserve"> </v>
      </c>
      <c r="AN250" s="110" t="str">
        <f>UASBN!AF249</f>
        <v xml:space="preserve"> </v>
      </c>
      <c r="AO250" s="110" t="str">
        <f>UASBN!AG249</f>
        <v xml:space="preserve"> </v>
      </c>
      <c r="AP250" s="111" t="str">
        <f t="shared" si="39"/>
        <v xml:space="preserve"> </v>
      </c>
      <c r="AQ250" s="115">
        <f t="shared" si="36"/>
        <v>34</v>
      </c>
      <c r="AR250" s="112">
        <f t="shared" si="37"/>
        <v>0</v>
      </c>
      <c r="AS250" s="115">
        <f t="shared" si="38"/>
        <v>34</v>
      </c>
      <c r="AT250" s="75"/>
      <c r="AU250" s="75"/>
    </row>
    <row r="251" spans="1:47" ht="15.75" customHeight="1" x14ac:dyDescent="0.25">
      <c r="A251" s="101">
        <f>BIODATA!A249</f>
        <v>244</v>
      </c>
      <c r="B251" s="102" t="str">
        <f>BIODATA!C249</f>
        <v>998562286</v>
      </c>
      <c r="C251" s="103" t="str">
        <f>BIODATA!D249</f>
        <v>021012445</v>
      </c>
      <c r="D251" s="104" t="str">
        <f>BIODATA!E249</f>
        <v xml:space="preserve"> ANGGAT</v>
      </c>
      <c r="E251" s="105" t="str">
        <f>BIODATA!G249</f>
        <v>Administrasi Perkantoran</v>
      </c>
      <c r="F251" s="106">
        <f>'NILAI UN'!E251</f>
        <v>0</v>
      </c>
      <c r="G251" s="106">
        <f>'NILAI UN'!F251</f>
        <v>0</v>
      </c>
      <c r="H251" s="106">
        <f>'NILAI UN'!G251</f>
        <v>0</v>
      </c>
      <c r="I251" s="106">
        <f>'NILAI UN'!H251</f>
        <v>0</v>
      </c>
      <c r="J251" s="107">
        <f t="shared" si="30"/>
        <v>0</v>
      </c>
      <c r="K251" s="113" t="str">
        <f t="shared" si="31"/>
        <v>Kurang</v>
      </c>
      <c r="L251" s="113" t="str">
        <f t="shared" si="32"/>
        <v>Kurang</v>
      </c>
      <c r="M251" s="113" t="str">
        <f t="shared" si="33"/>
        <v>Kurang</v>
      </c>
      <c r="N251" s="113" t="str">
        <f t="shared" si="34"/>
        <v>Kurang</v>
      </c>
      <c r="O251" s="109" t="str">
        <f>N.SEMISTER!J251</f>
        <v xml:space="preserve"> </v>
      </c>
      <c r="P251" s="109" t="str">
        <f>N.SEMISTER!P251</f>
        <v xml:space="preserve"> </v>
      </c>
      <c r="Q251" s="109" t="str">
        <f>N.SEMISTER!V251</f>
        <v xml:space="preserve"> </v>
      </c>
      <c r="R251" s="109" t="str">
        <f>N.SEMISTER!AB251</f>
        <v xml:space="preserve"> </v>
      </c>
      <c r="S251" s="109" t="str">
        <f>N.SEMISTER!AH251</f>
        <v xml:space="preserve"> </v>
      </c>
      <c r="T251" s="109" t="str">
        <f>N.SEMISTER!AN251</f>
        <v xml:space="preserve"> </v>
      </c>
      <c r="U251" s="109" t="str">
        <f>N.SEMISTER!AT251</f>
        <v xml:space="preserve"> </v>
      </c>
      <c r="V251" s="109" t="str">
        <f>N.SEMISTER!AZ251</f>
        <v xml:space="preserve"> </v>
      </c>
      <c r="W251" s="109" t="str">
        <f>N.SEMISTER!BF251</f>
        <v xml:space="preserve"> </v>
      </c>
      <c r="X251" s="109" t="str">
        <f>N.SEMISTER!BL251</f>
        <v xml:space="preserve"> </v>
      </c>
      <c r="Y251" s="109" t="str">
        <f>N.SEMISTER!BR251</f>
        <v xml:space="preserve"> </v>
      </c>
      <c r="Z251" s="109" t="str">
        <f>N.SEMISTER!BX251</f>
        <v xml:space="preserve"> </v>
      </c>
      <c r="AA251" s="109" t="str">
        <f>N.SEMISTER!CD251</f>
        <v xml:space="preserve"> </v>
      </c>
      <c r="AB251" s="114" t="str">
        <f t="shared" si="35"/>
        <v xml:space="preserve"> </v>
      </c>
      <c r="AC251" s="110" t="str">
        <f>UASBN!U250</f>
        <v xml:space="preserve"> </v>
      </c>
      <c r="AD251" s="110" t="str">
        <f>UASBN!V250</f>
        <v xml:space="preserve"> </v>
      </c>
      <c r="AE251" s="110" t="str">
        <f>UASBN!W250</f>
        <v xml:space="preserve"> </v>
      </c>
      <c r="AF251" s="110" t="str">
        <f>UASBN!X250</f>
        <v xml:space="preserve"> </v>
      </c>
      <c r="AG251" s="110" t="str">
        <f>UASBN!Y250</f>
        <v xml:space="preserve"> </v>
      </c>
      <c r="AH251" s="110" t="str">
        <f>UASBN!Z250</f>
        <v xml:space="preserve"> </v>
      </c>
      <c r="AI251" s="110" t="str">
        <f>UASBN!AA250</f>
        <v xml:space="preserve"> </v>
      </c>
      <c r="AJ251" s="110" t="str">
        <f>UASBN!AB250</f>
        <v xml:space="preserve"> </v>
      </c>
      <c r="AK251" s="110" t="str">
        <f>UASBN!AC250</f>
        <v xml:space="preserve"> </v>
      </c>
      <c r="AL251" s="110" t="str">
        <f>UASBN!AD250</f>
        <v xml:space="preserve"> </v>
      </c>
      <c r="AM251" s="110" t="str">
        <f>UASBN!AE250</f>
        <v xml:space="preserve"> </v>
      </c>
      <c r="AN251" s="110" t="str">
        <f>UASBN!AF250</f>
        <v xml:space="preserve"> </v>
      </c>
      <c r="AO251" s="110" t="str">
        <f>UASBN!AG250</f>
        <v xml:space="preserve"> </v>
      </c>
      <c r="AP251" s="111" t="str">
        <f t="shared" si="39"/>
        <v xml:space="preserve"> </v>
      </c>
      <c r="AQ251" s="115">
        <f t="shared" si="36"/>
        <v>34</v>
      </c>
      <c r="AR251" s="112">
        <f t="shared" si="37"/>
        <v>0</v>
      </c>
      <c r="AS251" s="115">
        <f t="shared" si="38"/>
        <v>34</v>
      </c>
      <c r="AT251" s="75"/>
      <c r="AU251" s="75"/>
    </row>
    <row r="252" spans="1:47" ht="15.75" customHeight="1" x14ac:dyDescent="0.25">
      <c r="A252" s="101">
        <f>BIODATA!A250</f>
        <v>245</v>
      </c>
      <c r="B252" s="102" t="str">
        <f>BIODATA!C250</f>
        <v>0004471283</v>
      </c>
      <c r="C252" s="103" t="str">
        <f>BIODATA!D250</f>
        <v>021012454</v>
      </c>
      <c r="D252" s="104" t="str">
        <f>BIODATA!E250</f>
        <v xml:space="preserve"> ARCHAN ANDESTA</v>
      </c>
      <c r="E252" s="105" t="str">
        <f>BIODATA!G250</f>
        <v>Administrasi Perkantoran</v>
      </c>
      <c r="F252" s="106">
        <f>'NILAI UN'!E252</f>
        <v>0</v>
      </c>
      <c r="G252" s="106">
        <f>'NILAI UN'!F252</f>
        <v>0</v>
      </c>
      <c r="H252" s="106">
        <f>'NILAI UN'!G252</f>
        <v>0</v>
      </c>
      <c r="I252" s="106">
        <f>'NILAI UN'!H252</f>
        <v>0</v>
      </c>
      <c r="J252" s="107">
        <f t="shared" si="30"/>
        <v>0</v>
      </c>
      <c r="K252" s="113" t="str">
        <f t="shared" si="31"/>
        <v>Kurang</v>
      </c>
      <c r="L252" s="113" t="str">
        <f t="shared" si="32"/>
        <v>Kurang</v>
      </c>
      <c r="M252" s="113" t="str">
        <f t="shared" si="33"/>
        <v>Kurang</v>
      </c>
      <c r="N252" s="113" t="str">
        <f t="shared" si="34"/>
        <v>Kurang</v>
      </c>
      <c r="O252" s="109" t="str">
        <f>N.SEMISTER!J252</f>
        <v xml:space="preserve"> </v>
      </c>
      <c r="P252" s="109" t="str">
        <f>N.SEMISTER!P252</f>
        <v xml:space="preserve"> </v>
      </c>
      <c r="Q252" s="109" t="str">
        <f>N.SEMISTER!V252</f>
        <v xml:space="preserve"> </v>
      </c>
      <c r="R252" s="109" t="str">
        <f>N.SEMISTER!AB252</f>
        <v xml:space="preserve"> </v>
      </c>
      <c r="S252" s="109" t="str">
        <f>N.SEMISTER!AH252</f>
        <v xml:space="preserve"> </v>
      </c>
      <c r="T252" s="109" t="str">
        <f>N.SEMISTER!AN252</f>
        <v xml:space="preserve"> </v>
      </c>
      <c r="U252" s="109" t="str">
        <f>N.SEMISTER!AT252</f>
        <v xml:space="preserve"> </v>
      </c>
      <c r="V252" s="109" t="str">
        <f>N.SEMISTER!AZ252</f>
        <v xml:space="preserve"> </v>
      </c>
      <c r="W252" s="109" t="str">
        <f>N.SEMISTER!BF252</f>
        <v xml:space="preserve"> </v>
      </c>
      <c r="X252" s="109" t="str">
        <f>N.SEMISTER!BL252</f>
        <v xml:space="preserve"> </v>
      </c>
      <c r="Y252" s="109" t="str">
        <f>N.SEMISTER!BR252</f>
        <v xml:space="preserve"> </v>
      </c>
      <c r="Z252" s="109" t="str">
        <f>N.SEMISTER!BX252</f>
        <v xml:space="preserve"> </v>
      </c>
      <c r="AA252" s="109" t="str">
        <f>N.SEMISTER!CD252</f>
        <v xml:space="preserve"> </v>
      </c>
      <c r="AB252" s="114" t="str">
        <f t="shared" si="35"/>
        <v xml:space="preserve"> </v>
      </c>
      <c r="AC252" s="110" t="str">
        <f>UASBN!U251</f>
        <v xml:space="preserve"> </v>
      </c>
      <c r="AD252" s="110" t="str">
        <f>UASBN!V251</f>
        <v xml:space="preserve"> </v>
      </c>
      <c r="AE252" s="110" t="str">
        <f>UASBN!W251</f>
        <v xml:space="preserve"> </v>
      </c>
      <c r="AF252" s="110" t="str">
        <f>UASBN!X251</f>
        <v xml:space="preserve"> </v>
      </c>
      <c r="AG252" s="110" t="str">
        <f>UASBN!Y251</f>
        <v xml:space="preserve"> </v>
      </c>
      <c r="AH252" s="110" t="str">
        <f>UASBN!Z251</f>
        <v xml:space="preserve"> </v>
      </c>
      <c r="AI252" s="110" t="str">
        <f>UASBN!AA251</f>
        <v xml:space="preserve"> </v>
      </c>
      <c r="AJ252" s="110" t="str">
        <f>UASBN!AB251</f>
        <v xml:space="preserve"> </v>
      </c>
      <c r="AK252" s="110" t="str">
        <f>UASBN!AC251</f>
        <v xml:space="preserve"> </v>
      </c>
      <c r="AL252" s="110" t="str">
        <f>UASBN!AD251</f>
        <v xml:space="preserve"> </v>
      </c>
      <c r="AM252" s="110" t="str">
        <f>UASBN!AE251</f>
        <v xml:space="preserve"> </v>
      </c>
      <c r="AN252" s="110" t="str">
        <f>UASBN!AF251</f>
        <v xml:space="preserve"> </v>
      </c>
      <c r="AO252" s="110" t="str">
        <f>UASBN!AG251</f>
        <v xml:space="preserve"> </v>
      </c>
      <c r="AP252" s="111" t="str">
        <f t="shared" si="39"/>
        <v xml:space="preserve"> </v>
      </c>
      <c r="AQ252" s="115">
        <f t="shared" si="36"/>
        <v>34</v>
      </c>
      <c r="AR252" s="112">
        <f t="shared" si="37"/>
        <v>0</v>
      </c>
      <c r="AS252" s="115">
        <f t="shared" si="38"/>
        <v>34</v>
      </c>
      <c r="AT252" s="75"/>
      <c r="AU252" s="75"/>
    </row>
    <row r="253" spans="1:47" ht="15.75" customHeight="1" x14ac:dyDescent="0.25">
      <c r="A253" s="101">
        <f>BIODATA!A251</f>
        <v>246</v>
      </c>
      <c r="B253" s="102" t="str">
        <f>BIODATA!C251</f>
        <v>0005110377</v>
      </c>
      <c r="C253" s="103" t="str">
        <f>BIODATA!D251</f>
        <v>021012463</v>
      </c>
      <c r="D253" s="104" t="str">
        <f>BIODATA!E251</f>
        <v xml:space="preserve"> ARI APRIANSYAH</v>
      </c>
      <c r="E253" s="105" t="str">
        <f>BIODATA!G251</f>
        <v>Administrasi Perkantoran</v>
      </c>
      <c r="F253" s="106">
        <f>'NILAI UN'!E253</f>
        <v>0</v>
      </c>
      <c r="G253" s="106">
        <f>'NILAI UN'!F253</f>
        <v>0</v>
      </c>
      <c r="H253" s="106">
        <f>'NILAI UN'!G253</f>
        <v>0</v>
      </c>
      <c r="I253" s="106">
        <f>'NILAI UN'!H253</f>
        <v>0</v>
      </c>
      <c r="J253" s="107">
        <f t="shared" si="30"/>
        <v>0</v>
      </c>
      <c r="K253" s="113" t="str">
        <f t="shared" si="31"/>
        <v>Kurang</v>
      </c>
      <c r="L253" s="113" t="str">
        <f t="shared" si="32"/>
        <v>Kurang</v>
      </c>
      <c r="M253" s="113" t="str">
        <f t="shared" si="33"/>
        <v>Kurang</v>
      </c>
      <c r="N253" s="113" t="str">
        <f t="shared" si="34"/>
        <v>Kurang</v>
      </c>
      <c r="O253" s="109" t="str">
        <f>N.SEMISTER!J253</f>
        <v xml:space="preserve"> </v>
      </c>
      <c r="P253" s="109" t="str">
        <f>N.SEMISTER!P253</f>
        <v xml:space="preserve"> </v>
      </c>
      <c r="Q253" s="109" t="str">
        <f>N.SEMISTER!V253</f>
        <v xml:space="preserve"> </v>
      </c>
      <c r="R253" s="109" t="str">
        <f>N.SEMISTER!AB253</f>
        <v xml:space="preserve"> </v>
      </c>
      <c r="S253" s="109" t="str">
        <f>N.SEMISTER!AH253</f>
        <v xml:space="preserve"> </v>
      </c>
      <c r="T253" s="109" t="str">
        <f>N.SEMISTER!AN253</f>
        <v xml:space="preserve"> </v>
      </c>
      <c r="U253" s="109" t="str">
        <f>N.SEMISTER!AT253</f>
        <v xml:space="preserve"> </v>
      </c>
      <c r="V253" s="109" t="str">
        <f>N.SEMISTER!AZ253</f>
        <v xml:space="preserve"> </v>
      </c>
      <c r="W253" s="109" t="str">
        <f>N.SEMISTER!BF253</f>
        <v xml:space="preserve"> </v>
      </c>
      <c r="X253" s="109" t="str">
        <f>N.SEMISTER!BL253</f>
        <v xml:space="preserve"> </v>
      </c>
      <c r="Y253" s="109" t="str">
        <f>N.SEMISTER!BR253</f>
        <v xml:space="preserve"> </v>
      </c>
      <c r="Z253" s="109" t="str">
        <f>N.SEMISTER!BX253</f>
        <v xml:space="preserve"> </v>
      </c>
      <c r="AA253" s="109" t="str">
        <f>N.SEMISTER!CD253</f>
        <v xml:space="preserve"> </v>
      </c>
      <c r="AB253" s="114" t="str">
        <f t="shared" si="35"/>
        <v xml:space="preserve"> </v>
      </c>
      <c r="AC253" s="110" t="str">
        <f>UASBN!U252</f>
        <v xml:space="preserve"> </v>
      </c>
      <c r="AD253" s="110" t="str">
        <f>UASBN!V252</f>
        <v xml:space="preserve"> </v>
      </c>
      <c r="AE253" s="110" t="str">
        <f>UASBN!W252</f>
        <v xml:space="preserve"> </v>
      </c>
      <c r="AF253" s="110" t="str">
        <f>UASBN!X252</f>
        <v xml:space="preserve"> </v>
      </c>
      <c r="AG253" s="110" t="str">
        <f>UASBN!Y252</f>
        <v xml:space="preserve"> </v>
      </c>
      <c r="AH253" s="110" t="str">
        <f>UASBN!Z252</f>
        <v xml:space="preserve"> </v>
      </c>
      <c r="AI253" s="110" t="str">
        <f>UASBN!AA252</f>
        <v xml:space="preserve"> </v>
      </c>
      <c r="AJ253" s="110" t="str">
        <f>UASBN!AB252</f>
        <v xml:space="preserve"> </v>
      </c>
      <c r="AK253" s="110" t="str">
        <f>UASBN!AC252</f>
        <v xml:space="preserve"> </v>
      </c>
      <c r="AL253" s="110" t="str">
        <f>UASBN!AD252</f>
        <v xml:space="preserve"> </v>
      </c>
      <c r="AM253" s="110" t="str">
        <f>UASBN!AE252</f>
        <v xml:space="preserve"> </v>
      </c>
      <c r="AN253" s="110" t="str">
        <f>UASBN!AF252</f>
        <v xml:space="preserve"> </v>
      </c>
      <c r="AO253" s="110" t="str">
        <f>UASBN!AG252</f>
        <v xml:space="preserve"> </v>
      </c>
      <c r="AP253" s="111" t="str">
        <f t="shared" si="39"/>
        <v xml:space="preserve"> </v>
      </c>
      <c r="AQ253" s="115">
        <f t="shared" si="36"/>
        <v>34</v>
      </c>
      <c r="AR253" s="112">
        <f t="shared" si="37"/>
        <v>0</v>
      </c>
      <c r="AS253" s="115">
        <f t="shared" si="38"/>
        <v>34</v>
      </c>
      <c r="AT253" s="75"/>
      <c r="AU253" s="75"/>
    </row>
    <row r="254" spans="1:47" ht="15.75" customHeight="1" x14ac:dyDescent="0.25">
      <c r="A254" s="101">
        <f>BIODATA!A252</f>
        <v>247</v>
      </c>
      <c r="B254" s="102" t="str">
        <f>BIODATA!C252</f>
        <v>0011687157</v>
      </c>
      <c r="C254" s="103" t="str">
        <f>BIODATA!D252</f>
        <v>021012472</v>
      </c>
      <c r="D254" s="104" t="str">
        <f>BIODATA!E252</f>
        <v xml:space="preserve"> AYU ASTUTI</v>
      </c>
      <c r="E254" s="105" t="str">
        <f>BIODATA!G252</f>
        <v>Administrasi Perkantoran</v>
      </c>
      <c r="F254" s="106">
        <f>'NILAI UN'!E254</f>
        <v>0</v>
      </c>
      <c r="G254" s="106">
        <f>'NILAI UN'!F254</f>
        <v>0</v>
      </c>
      <c r="H254" s="106">
        <f>'NILAI UN'!G254</f>
        <v>0</v>
      </c>
      <c r="I254" s="106">
        <f>'NILAI UN'!H254</f>
        <v>0</v>
      </c>
      <c r="J254" s="107">
        <f t="shared" si="30"/>
        <v>0</v>
      </c>
      <c r="K254" s="113" t="str">
        <f t="shared" si="31"/>
        <v>Kurang</v>
      </c>
      <c r="L254" s="113" t="str">
        <f t="shared" si="32"/>
        <v>Kurang</v>
      </c>
      <c r="M254" s="113" t="str">
        <f t="shared" si="33"/>
        <v>Kurang</v>
      </c>
      <c r="N254" s="113" t="str">
        <f t="shared" si="34"/>
        <v>Kurang</v>
      </c>
      <c r="O254" s="109" t="str">
        <f>N.SEMISTER!J254</f>
        <v xml:space="preserve"> </v>
      </c>
      <c r="P254" s="109" t="str">
        <f>N.SEMISTER!P254</f>
        <v xml:space="preserve"> </v>
      </c>
      <c r="Q254" s="109" t="str">
        <f>N.SEMISTER!V254</f>
        <v xml:space="preserve"> </v>
      </c>
      <c r="R254" s="109" t="str">
        <f>N.SEMISTER!AB254</f>
        <v xml:space="preserve"> </v>
      </c>
      <c r="S254" s="109" t="str">
        <f>N.SEMISTER!AH254</f>
        <v xml:space="preserve"> </v>
      </c>
      <c r="T254" s="109" t="str">
        <f>N.SEMISTER!AN254</f>
        <v xml:space="preserve"> </v>
      </c>
      <c r="U254" s="109" t="str">
        <f>N.SEMISTER!AT254</f>
        <v xml:space="preserve"> </v>
      </c>
      <c r="V254" s="109" t="str">
        <f>N.SEMISTER!AZ254</f>
        <v xml:space="preserve"> </v>
      </c>
      <c r="W254" s="109" t="str">
        <f>N.SEMISTER!BF254</f>
        <v xml:space="preserve"> </v>
      </c>
      <c r="X254" s="109" t="str">
        <f>N.SEMISTER!BL254</f>
        <v xml:space="preserve"> </v>
      </c>
      <c r="Y254" s="109" t="str">
        <f>N.SEMISTER!BR254</f>
        <v xml:space="preserve"> </v>
      </c>
      <c r="Z254" s="109" t="str">
        <f>N.SEMISTER!BX254</f>
        <v xml:space="preserve"> </v>
      </c>
      <c r="AA254" s="109" t="str">
        <f>N.SEMISTER!CD254</f>
        <v xml:space="preserve"> </v>
      </c>
      <c r="AB254" s="114" t="str">
        <f t="shared" si="35"/>
        <v xml:space="preserve"> </v>
      </c>
      <c r="AC254" s="110" t="str">
        <f>UASBN!U253</f>
        <v xml:space="preserve"> </v>
      </c>
      <c r="AD254" s="110" t="str">
        <f>UASBN!V253</f>
        <v xml:space="preserve"> </v>
      </c>
      <c r="AE254" s="110" t="str">
        <f>UASBN!W253</f>
        <v xml:space="preserve"> </v>
      </c>
      <c r="AF254" s="110" t="str">
        <f>UASBN!X253</f>
        <v xml:space="preserve"> </v>
      </c>
      <c r="AG254" s="110" t="str">
        <f>UASBN!Y253</f>
        <v xml:space="preserve"> </v>
      </c>
      <c r="AH254" s="110" t="str">
        <f>UASBN!Z253</f>
        <v xml:space="preserve"> </v>
      </c>
      <c r="AI254" s="110" t="str">
        <f>UASBN!AA253</f>
        <v xml:space="preserve"> </v>
      </c>
      <c r="AJ254" s="110" t="str">
        <f>UASBN!AB253</f>
        <v xml:space="preserve"> </v>
      </c>
      <c r="AK254" s="110" t="str">
        <f>UASBN!AC253</f>
        <v xml:space="preserve"> </v>
      </c>
      <c r="AL254" s="110" t="str">
        <f>UASBN!AD253</f>
        <v xml:space="preserve"> </v>
      </c>
      <c r="AM254" s="110" t="str">
        <f>UASBN!AE253</f>
        <v xml:space="preserve"> </v>
      </c>
      <c r="AN254" s="110" t="str">
        <f>UASBN!AF253</f>
        <v xml:space="preserve"> </v>
      </c>
      <c r="AO254" s="110" t="str">
        <f>UASBN!AG253</f>
        <v xml:space="preserve"> </v>
      </c>
      <c r="AP254" s="111" t="str">
        <f t="shared" si="39"/>
        <v xml:space="preserve"> </v>
      </c>
      <c r="AQ254" s="115">
        <f t="shared" si="36"/>
        <v>34</v>
      </c>
      <c r="AR254" s="112">
        <f t="shared" si="37"/>
        <v>0</v>
      </c>
      <c r="AS254" s="115">
        <f t="shared" si="38"/>
        <v>34</v>
      </c>
      <c r="AT254" s="75"/>
      <c r="AU254" s="75"/>
    </row>
    <row r="255" spans="1:47" ht="15.75" customHeight="1" x14ac:dyDescent="0.25">
      <c r="A255" s="101">
        <f>BIODATA!A253</f>
        <v>248</v>
      </c>
      <c r="B255" s="102" t="str">
        <f>BIODATA!C253</f>
        <v>9999313871</v>
      </c>
      <c r="C255" s="103" t="str">
        <f>BIODATA!D253</f>
        <v>021012489</v>
      </c>
      <c r="D255" s="104" t="str">
        <f>BIODATA!E253</f>
        <v xml:space="preserve"> BELA SARI</v>
      </c>
      <c r="E255" s="105" t="str">
        <f>BIODATA!G253</f>
        <v>Administrasi Perkantoran</v>
      </c>
      <c r="F255" s="106">
        <f>'NILAI UN'!E255</f>
        <v>0</v>
      </c>
      <c r="G255" s="106">
        <f>'NILAI UN'!F255</f>
        <v>0</v>
      </c>
      <c r="H255" s="106">
        <f>'NILAI UN'!G255</f>
        <v>0</v>
      </c>
      <c r="I255" s="106">
        <f>'NILAI UN'!H255</f>
        <v>0</v>
      </c>
      <c r="J255" s="107">
        <f t="shared" si="30"/>
        <v>0</v>
      </c>
      <c r="K255" s="113" t="str">
        <f t="shared" si="31"/>
        <v>Kurang</v>
      </c>
      <c r="L255" s="113" t="str">
        <f t="shared" si="32"/>
        <v>Kurang</v>
      </c>
      <c r="M255" s="113" t="str">
        <f t="shared" si="33"/>
        <v>Kurang</v>
      </c>
      <c r="N255" s="113" t="str">
        <f t="shared" si="34"/>
        <v>Kurang</v>
      </c>
      <c r="O255" s="109" t="str">
        <f>N.SEMISTER!J255</f>
        <v xml:space="preserve"> </v>
      </c>
      <c r="P255" s="109" t="str">
        <f>N.SEMISTER!P255</f>
        <v xml:space="preserve"> </v>
      </c>
      <c r="Q255" s="109" t="str">
        <f>N.SEMISTER!V255</f>
        <v xml:space="preserve"> </v>
      </c>
      <c r="R255" s="109" t="str">
        <f>N.SEMISTER!AB255</f>
        <v xml:space="preserve"> </v>
      </c>
      <c r="S255" s="109" t="str">
        <f>N.SEMISTER!AH255</f>
        <v xml:space="preserve"> </v>
      </c>
      <c r="T255" s="109" t="str">
        <f>N.SEMISTER!AN255</f>
        <v xml:space="preserve"> </v>
      </c>
      <c r="U255" s="109" t="str">
        <f>N.SEMISTER!AT255</f>
        <v xml:space="preserve"> </v>
      </c>
      <c r="V255" s="109" t="str">
        <f>N.SEMISTER!AZ255</f>
        <v xml:space="preserve"> </v>
      </c>
      <c r="W255" s="109" t="str">
        <f>N.SEMISTER!BF255</f>
        <v xml:space="preserve"> </v>
      </c>
      <c r="X255" s="109" t="str">
        <f>N.SEMISTER!BL255</f>
        <v xml:space="preserve"> </v>
      </c>
      <c r="Y255" s="109" t="str">
        <f>N.SEMISTER!BR255</f>
        <v xml:space="preserve"> </v>
      </c>
      <c r="Z255" s="109" t="str">
        <f>N.SEMISTER!BX255</f>
        <v xml:space="preserve"> </v>
      </c>
      <c r="AA255" s="109" t="str">
        <f>N.SEMISTER!CD255</f>
        <v xml:space="preserve"> </v>
      </c>
      <c r="AB255" s="114" t="str">
        <f t="shared" si="35"/>
        <v xml:space="preserve"> </v>
      </c>
      <c r="AC255" s="110" t="str">
        <f>UASBN!U254</f>
        <v xml:space="preserve"> </v>
      </c>
      <c r="AD255" s="110" t="str">
        <f>UASBN!V254</f>
        <v xml:space="preserve"> </v>
      </c>
      <c r="AE255" s="110" t="str">
        <f>UASBN!W254</f>
        <v xml:space="preserve"> </v>
      </c>
      <c r="AF255" s="110" t="str">
        <f>UASBN!X254</f>
        <v xml:space="preserve"> </v>
      </c>
      <c r="AG255" s="110" t="str">
        <f>UASBN!Y254</f>
        <v xml:space="preserve"> </v>
      </c>
      <c r="AH255" s="110" t="str">
        <f>UASBN!Z254</f>
        <v xml:space="preserve"> </v>
      </c>
      <c r="AI255" s="110" t="str">
        <f>UASBN!AA254</f>
        <v xml:space="preserve"> </v>
      </c>
      <c r="AJ255" s="110" t="str">
        <f>UASBN!AB254</f>
        <v xml:space="preserve"> </v>
      </c>
      <c r="AK255" s="110" t="str">
        <f>UASBN!AC254</f>
        <v xml:space="preserve"> </v>
      </c>
      <c r="AL255" s="110" t="str">
        <f>UASBN!AD254</f>
        <v xml:space="preserve"> </v>
      </c>
      <c r="AM255" s="110" t="str">
        <f>UASBN!AE254</f>
        <v xml:space="preserve"> </v>
      </c>
      <c r="AN255" s="110" t="str">
        <f>UASBN!AF254</f>
        <v xml:space="preserve"> </v>
      </c>
      <c r="AO255" s="110" t="str">
        <f>UASBN!AG254</f>
        <v xml:space="preserve"> </v>
      </c>
      <c r="AP255" s="111" t="str">
        <f t="shared" si="39"/>
        <v xml:space="preserve"> </v>
      </c>
      <c r="AQ255" s="115">
        <f t="shared" si="36"/>
        <v>34</v>
      </c>
      <c r="AR255" s="112">
        <f t="shared" si="37"/>
        <v>0</v>
      </c>
      <c r="AS255" s="115">
        <f t="shared" si="38"/>
        <v>34</v>
      </c>
      <c r="AT255" s="75"/>
      <c r="AU255" s="75"/>
    </row>
    <row r="256" spans="1:47" ht="15.75" customHeight="1" x14ac:dyDescent="0.25">
      <c r="A256" s="101">
        <f>BIODATA!A254</f>
        <v>249</v>
      </c>
      <c r="B256" s="102" t="str">
        <f>BIODATA!C254</f>
        <v>0006724533</v>
      </c>
      <c r="C256" s="103" t="str">
        <f>BIODATA!D254</f>
        <v>021012498</v>
      </c>
      <c r="D256" s="104" t="str">
        <f>BIODATA!E254</f>
        <v xml:space="preserve"> BUDI DWI PRASETYA</v>
      </c>
      <c r="E256" s="105" t="str">
        <f>BIODATA!G254</f>
        <v>Administrasi Perkantoran</v>
      </c>
      <c r="F256" s="106">
        <f>'NILAI UN'!E256</f>
        <v>0</v>
      </c>
      <c r="G256" s="106">
        <f>'NILAI UN'!F256</f>
        <v>0</v>
      </c>
      <c r="H256" s="106">
        <f>'NILAI UN'!G256</f>
        <v>0</v>
      </c>
      <c r="I256" s="106">
        <f>'NILAI UN'!H256</f>
        <v>0</v>
      </c>
      <c r="J256" s="107">
        <f t="shared" si="30"/>
        <v>0</v>
      </c>
      <c r="K256" s="113" t="str">
        <f t="shared" si="31"/>
        <v>Kurang</v>
      </c>
      <c r="L256" s="113" t="str">
        <f t="shared" si="32"/>
        <v>Kurang</v>
      </c>
      <c r="M256" s="113" t="str">
        <f t="shared" si="33"/>
        <v>Kurang</v>
      </c>
      <c r="N256" s="113" t="str">
        <f t="shared" si="34"/>
        <v>Kurang</v>
      </c>
      <c r="O256" s="109" t="str">
        <f>N.SEMISTER!J256</f>
        <v xml:space="preserve"> </v>
      </c>
      <c r="P256" s="109" t="str">
        <f>N.SEMISTER!P256</f>
        <v xml:space="preserve"> </v>
      </c>
      <c r="Q256" s="109" t="str">
        <f>N.SEMISTER!V256</f>
        <v xml:space="preserve"> </v>
      </c>
      <c r="R256" s="109" t="str">
        <f>N.SEMISTER!AB256</f>
        <v xml:space="preserve"> </v>
      </c>
      <c r="S256" s="109" t="str">
        <f>N.SEMISTER!AH256</f>
        <v xml:space="preserve"> </v>
      </c>
      <c r="T256" s="109" t="str">
        <f>N.SEMISTER!AN256</f>
        <v xml:space="preserve"> </v>
      </c>
      <c r="U256" s="109" t="str">
        <f>N.SEMISTER!AT256</f>
        <v xml:space="preserve"> </v>
      </c>
      <c r="V256" s="109" t="str">
        <f>N.SEMISTER!AZ256</f>
        <v xml:space="preserve"> </v>
      </c>
      <c r="W256" s="109" t="str">
        <f>N.SEMISTER!BF256</f>
        <v xml:space="preserve"> </v>
      </c>
      <c r="X256" s="109" t="str">
        <f>N.SEMISTER!BL256</f>
        <v xml:space="preserve"> </v>
      </c>
      <c r="Y256" s="109" t="str">
        <f>N.SEMISTER!BR256</f>
        <v xml:space="preserve"> </v>
      </c>
      <c r="Z256" s="109" t="str">
        <f>N.SEMISTER!BX256</f>
        <v xml:space="preserve"> </v>
      </c>
      <c r="AA256" s="109" t="str">
        <f>N.SEMISTER!CD256</f>
        <v xml:space="preserve"> </v>
      </c>
      <c r="AB256" s="114" t="str">
        <f t="shared" si="35"/>
        <v xml:space="preserve"> </v>
      </c>
      <c r="AC256" s="110" t="str">
        <f>UASBN!U255</f>
        <v xml:space="preserve"> </v>
      </c>
      <c r="AD256" s="110" t="str">
        <f>UASBN!V255</f>
        <v xml:space="preserve"> </v>
      </c>
      <c r="AE256" s="110" t="str">
        <f>UASBN!W255</f>
        <v xml:space="preserve"> </v>
      </c>
      <c r="AF256" s="110" t="str">
        <f>UASBN!X255</f>
        <v xml:space="preserve"> </v>
      </c>
      <c r="AG256" s="110" t="str">
        <f>UASBN!Y255</f>
        <v xml:space="preserve"> </v>
      </c>
      <c r="AH256" s="110" t="str">
        <f>UASBN!Z255</f>
        <v xml:space="preserve"> </v>
      </c>
      <c r="AI256" s="110" t="str">
        <f>UASBN!AA255</f>
        <v xml:space="preserve"> </v>
      </c>
      <c r="AJ256" s="110" t="str">
        <f>UASBN!AB255</f>
        <v xml:space="preserve"> </v>
      </c>
      <c r="AK256" s="110" t="str">
        <f>UASBN!AC255</f>
        <v xml:space="preserve"> </v>
      </c>
      <c r="AL256" s="110" t="str">
        <f>UASBN!AD255</f>
        <v xml:space="preserve"> </v>
      </c>
      <c r="AM256" s="110" t="str">
        <f>UASBN!AE255</f>
        <v xml:space="preserve"> </v>
      </c>
      <c r="AN256" s="110" t="str">
        <f>UASBN!AF255</f>
        <v xml:space="preserve"> </v>
      </c>
      <c r="AO256" s="110" t="str">
        <f>UASBN!AG255</f>
        <v xml:space="preserve"> </v>
      </c>
      <c r="AP256" s="111" t="str">
        <f t="shared" si="39"/>
        <v xml:space="preserve"> </v>
      </c>
      <c r="AQ256" s="115">
        <f t="shared" si="36"/>
        <v>34</v>
      </c>
      <c r="AR256" s="112">
        <f t="shared" si="37"/>
        <v>0</v>
      </c>
      <c r="AS256" s="115">
        <f t="shared" si="38"/>
        <v>34</v>
      </c>
      <c r="AT256" s="75"/>
      <c r="AU256" s="75"/>
    </row>
    <row r="257" spans="1:47" ht="15.75" customHeight="1" x14ac:dyDescent="0.25">
      <c r="A257" s="101">
        <f>BIODATA!A255</f>
        <v>250</v>
      </c>
      <c r="B257" s="102" t="str">
        <f>BIODATA!C255</f>
        <v>9999414300</v>
      </c>
      <c r="C257" s="103" t="str">
        <f>BIODATA!D255</f>
        <v>021012507</v>
      </c>
      <c r="D257" s="104" t="str">
        <f>BIODATA!E255</f>
        <v xml:space="preserve"> DANIATI</v>
      </c>
      <c r="E257" s="105" t="str">
        <f>BIODATA!G255</f>
        <v>Administrasi Perkantoran</v>
      </c>
      <c r="F257" s="106">
        <f>'NILAI UN'!E257</f>
        <v>0</v>
      </c>
      <c r="G257" s="106">
        <f>'NILAI UN'!F257</f>
        <v>0</v>
      </c>
      <c r="H257" s="106">
        <f>'NILAI UN'!G257</f>
        <v>0</v>
      </c>
      <c r="I257" s="106">
        <f>'NILAI UN'!H257</f>
        <v>0</v>
      </c>
      <c r="J257" s="107">
        <f t="shared" si="30"/>
        <v>0</v>
      </c>
      <c r="K257" s="113" t="str">
        <f t="shared" si="31"/>
        <v>Kurang</v>
      </c>
      <c r="L257" s="113" t="str">
        <f t="shared" si="32"/>
        <v>Kurang</v>
      </c>
      <c r="M257" s="113" t="str">
        <f t="shared" si="33"/>
        <v>Kurang</v>
      </c>
      <c r="N257" s="113" t="str">
        <f t="shared" si="34"/>
        <v>Kurang</v>
      </c>
      <c r="O257" s="109" t="str">
        <f>N.SEMISTER!J257</f>
        <v xml:space="preserve"> </v>
      </c>
      <c r="P257" s="109" t="str">
        <f>N.SEMISTER!P257</f>
        <v xml:space="preserve"> </v>
      </c>
      <c r="Q257" s="109" t="str">
        <f>N.SEMISTER!V257</f>
        <v xml:space="preserve"> </v>
      </c>
      <c r="R257" s="109" t="str">
        <f>N.SEMISTER!AB257</f>
        <v xml:space="preserve"> </v>
      </c>
      <c r="S257" s="109" t="str">
        <f>N.SEMISTER!AH257</f>
        <v xml:space="preserve"> </v>
      </c>
      <c r="T257" s="109" t="str">
        <f>N.SEMISTER!AN257</f>
        <v xml:space="preserve"> </v>
      </c>
      <c r="U257" s="109" t="str">
        <f>N.SEMISTER!AT257</f>
        <v xml:space="preserve"> </v>
      </c>
      <c r="V257" s="109" t="str">
        <f>N.SEMISTER!AZ257</f>
        <v xml:space="preserve"> </v>
      </c>
      <c r="W257" s="109" t="str">
        <f>N.SEMISTER!BF257</f>
        <v xml:space="preserve"> </v>
      </c>
      <c r="X257" s="109" t="str">
        <f>N.SEMISTER!BL257</f>
        <v xml:space="preserve"> </v>
      </c>
      <c r="Y257" s="109" t="str">
        <f>N.SEMISTER!BR257</f>
        <v xml:space="preserve"> </v>
      </c>
      <c r="Z257" s="109" t="str">
        <f>N.SEMISTER!BX257</f>
        <v xml:space="preserve"> </v>
      </c>
      <c r="AA257" s="109" t="str">
        <f>N.SEMISTER!CD257</f>
        <v xml:space="preserve"> </v>
      </c>
      <c r="AB257" s="114" t="str">
        <f t="shared" si="35"/>
        <v xml:space="preserve"> </v>
      </c>
      <c r="AC257" s="110" t="str">
        <f>UASBN!U256</f>
        <v xml:space="preserve"> </v>
      </c>
      <c r="AD257" s="110" t="str">
        <f>UASBN!V256</f>
        <v xml:space="preserve"> </v>
      </c>
      <c r="AE257" s="110" t="str">
        <f>UASBN!W256</f>
        <v xml:space="preserve"> </v>
      </c>
      <c r="AF257" s="110" t="str">
        <f>UASBN!X256</f>
        <v xml:space="preserve"> </v>
      </c>
      <c r="AG257" s="110" t="str">
        <f>UASBN!Y256</f>
        <v xml:space="preserve"> </v>
      </c>
      <c r="AH257" s="110" t="str">
        <f>UASBN!Z256</f>
        <v xml:space="preserve"> </v>
      </c>
      <c r="AI257" s="110" t="str">
        <f>UASBN!AA256</f>
        <v xml:space="preserve"> </v>
      </c>
      <c r="AJ257" s="110" t="str">
        <f>UASBN!AB256</f>
        <v xml:space="preserve"> </v>
      </c>
      <c r="AK257" s="110" t="str">
        <f>UASBN!AC256</f>
        <v xml:space="preserve"> </v>
      </c>
      <c r="AL257" s="110" t="str">
        <f>UASBN!AD256</f>
        <v xml:space="preserve"> </v>
      </c>
      <c r="AM257" s="110" t="str">
        <f>UASBN!AE256</f>
        <v xml:space="preserve"> </v>
      </c>
      <c r="AN257" s="110" t="str">
        <f>UASBN!AF256</f>
        <v xml:space="preserve"> </v>
      </c>
      <c r="AO257" s="110" t="str">
        <f>UASBN!AG256</f>
        <v xml:space="preserve"> </v>
      </c>
      <c r="AP257" s="111" t="str">
        <f t="shared" si="39"/>
        <v xml:space="preserve"> </v>
      </c>
      <c r="AQ257" s="115">
        <f t="shared" si="36"/>
        <v>34</v>
      </c>
      <c r="AR257" s="112">
        <f t="shared" si="37"/>
        <v>0</v>
      </c>
      <c r="AS257" s="115">
        <f t="shared" si="38"/>
        <v>34</v>
      </c>
      <c r="AT257" s="75"/>
      <c r="AU257" s="75"/>
    </row>
    <row r="258" spans="1:47" ht="15.75" customHeight="1" x14ac:dyDescent="0.25">
      <c r="A258" s="101">
        <f>BIODATA!A256</f>
        <v>251</v>
      </c>
      <c r="B258" s="102" t="str">
        <f>BIODATA!C256</f>
        <v>0006761525</v>
      </c>
      <c r="C258" s="103" t="str">
        <f>BIODATA!D256</f>
        <v>021012516</v>
      </c>
      <c r="D258" s="104" t="str">
        <f>BIODATA!E256</f>
        <v xml:space="preserve"> DWI ARIANTI</v>
      </c>
      <c r="E258" s="105" t="str">
        <f>BIODATA!G256</f>
        <v>Administrasi Perkantoran</v>
      </c>
      <c r="F258" s="106">
        <f>'NILAI UN'!E258</f>
        <v>0</v>
      </c>
      <c r="G258" s="106">
        <f>'NILAI UN'!F258</f>
        <v>0</v>
      </c>
      <c r="H258" s="106">
        <f>'NILAI UN'!G258</f>
        <v>0</v>
      </c>
      <c r="I258" s="106">
        <f>'NILAI UN'!H258</f>
        <v>0</v>
      </c>
      <c r="J258" s="107">
        <f t="shared" si="30"/>
        <v>0</v>
      </c>
      <c r="K258" s="113" t="str">
        <f t="shared" si="31"/>
        <v>Kurang</v>
      </c>
      <c r="L258" s="113" t="str">
        <f t="shared" si="32"/>
        <v>Kurang</v>
      </c>
      <c r="M258" s="113" t="str">
        <f t="shared" si="33"/>
        <v>Kurang</v>
      </c>
      <c r="N258" s="113" t="str">
        <f t="shared" si="34"/>
        <v>Kurang</v>
      </c>
      <c r="O258" s="109" t="str">
        <f>N.SEMISTER!J258</f>
        <v xml:space="preserve"> </v>
      </c>
      <c r="P258" s="109" t="str">
        <f>N.SEMISTER!P258</f>
        <v xml:space="preserve"> </v>
      </c>
      <c r="Q258" s="109" t="str">
        <f>N.SEMISTER!V258</f>
        <v xml:space="preserve"> </v>
      </c>
      <c r="R258" s="109" t="str">
        <f>N.SEMISTER!AB258</f>
        <v xml:space="preserve"> </v>
      </c>
      <c r="S258" s="109" t="str">
        <f>N.SEMISTER!AH258</f>
        <v xml:space="preserve"> </v>
      </c>
      <c r="T258" s="109" t="str">
        <f>N.SEMISTER!AN258</f>
        <v xml:space="preserve"> </v>
      </c>
      <c r="U258" s="109" t="str">
        <f>N.SEMISTER!AT258</f>
        <v xml:space="preserve"> </v>
      </c>
      <c r="V258" s="109" t="str">
        <f>N.SEMISTER!AZ258</f>
        <v xml:space="preserve"> </v>
      </c>
      <c r="W258" s="109" t="str">
        <f>N.SEMISTER!BF258</f>
        <v xml:space="preserve"> </v>
      </c>
      <c r="X258" s="109" t="str">
        <f>N.SEMISTER!BL258</f>
        <v xml:space="preserve"> </v>
      </c>
      <c r="Y258" s="109" t="str">
        <f>N.SEMISTER!BR258</f>
        <v xml:space="preserve"> </v>
      </c>
      <c r="Z258" s="109" t="str">
        <f>N.SEMISTER!BX258</f>
        <v xml:space="preserve"> </v>
      </c>
      <c r="AA258" s="109" t="str">
        <f>N.SEMISTER!CD258</f>
        <v xml:space="preserve"> </v>
      </c>
      <c r="AB258" s="114" t="str">
        <f t="shared" si="35"/>
        <v xml:space="preserve"> </v>
      </c>
      <c r="AC258" s="110" t="str">
        <f>UASBN!U257</f>
        <v xml:space="preserve"> </v>
      </c>
      <c r="AD258" s="110" t="str">
        <f>UASBN!V257</f>
        <v xml:space="preserve"> </v>
      </c>
      <c r="AE258" s="110" t="str">
        <f>UASBN!W257</f>
        <v xml:space="preserve"> </v>
      </c>
      <c r="AF258" s="110" t="str">
        <f>UASBN!X257</f>
        <v xml:space="preserve"> </v>
      </c>
      <c r="AG258" s="110" t="str">
        <f>UASBN!Y257</f>
        <v xml:space="preserve"> </v>
      </c>
      <c r="AH258" s="110" t="str">
        <f>UASBN!Z257</f>
        <v xml:space="preserve"> </v>
      </c>
      <c r="AI258" s="110" t="str">
        <f>UASBN!AA257</f>
        <v xml:space="preserve"> </v>
      </c>
      <c r="AJ258" s="110" t="str">
        <f>UASBN!AB257</f>
        <v xml:space="preserve"> </v>
      </c>
      <c r="AK258" s="110" t="str">
        <f>UASBN!AC257</f>
        <v xml:space="preserve"> </v>
      </c>
      <c r="AL258" s="110" t="str">
        <f>UASBN!AD257</f>
        <v xml:space="preserve"> </v>
      </c>
      <c r="AM258" s="110" t="str">
        <f>UASBN!AE257</f>
        <v xml:space="preserve"> </v>
      </c>
      <c r="AN258" s="110" t="str">
        <f>UASBN!AF257</f>
        <v xml:space="preserve"> </v>
      </c>
      <c r="AO258" s="110" t="str">
        <f>UASBN!AG257</f>
        <v xml:space="preserve"> </v>
      </c>
      <c r="AP258" s="111" t="str">
        <f t="shared" si="39"/>
        <v xml:space="preserve"> </v>
      </c>
      <c r="AQ258" s="115">
        <f t="shared" si="36"/>
        <v>34</v>
      </c>
      <c r="AR258" s="112">
        <f t="shared" si="37"/>
        <v>0</v>
      </c>
      <c r="AS258" s="115">
        <f t="shared" si="38"/>
        <v>34</v>
      </c>
      <c r="AT258" s="75"/>
      <c r="AU258" s="75"/>
    </row>
    <row r="259" spans="1:47" ht="15.75" customHeight="1" x14ac:dyDescent="0.25">
      <c r="A259" s="101">
        <f>BIODATA!A257</f>
        <v>252</v>
      </c>
      <c r="B259" s="102" t="str">
        <f>BIODATA!C257</f>
        <v>0009098971</v>
      </c>
      <c r="C259" s="103" t="str">
        <f>BIODATA!D257</f>
        <v>021012525</v>
      </c>
      <c r="D259" s="104" t="str">
        <f>BIODATA!E257</f>
        <v xml:space="preserve"> ECI PAULAN DWI TARI</v>
      </c>
      <c r="E259" s="105" t="str">
        <f>BIODATA!G257</f>
        <v>Administrasi Perkantoran</v>
      </c>
      <c r="F259" s="106">
        <f>'NILAI UN'!E259</f>
        <v>0</v>
      </c>
      <c r="G259" s="106">
        <f>'NILAI UN'!F259</f>
        <v>0</v>
      </c>
      <c r="H259" s="106">
        <f>'NILAI UN'!G259</f>
        <v>0</v>
      </c>
      <c r="I259" s="106">
        <f>'NILAI UN'!H259</f>
        <v>0</v>
      </c>
      <c r="J259" s="107">
        <f t="shared" si="30"/>
        <v>0</v>
      </c>
      <c r="K259" s="113" t="str">
        <f t="shared" si="31"/>
        <v>Kurang</v>
      </c>
      <c r="L259" s="113" t="str">
        <f t="shared" si="32"/>
        <v>Kurang</v>
      </c>
      <c r="M259" s="113" t="str">
        <f t="shared" si="33"/>
        <v>Kurang</v>
      </c>
      <c r="N259" s="113" t="str">
        <f t="shared" si="34"/>
        <v>Kurang</v>
      </c>
      <c r="O259" s="109" t="str">
        <f>N.SEMISTER!J259</f>
        <v xml:space="preserve"> </v>
      </c>
      <c r="P259" s="109" t="str">
        <f>N.SEMISTER!P259</f>
        <v xml:space="preserve"> </v>
      </c>
      <c r="Q259" s="109" t="str">
        <f>N.SEMISTER!V259</f>
        <v xml:space="preserve"> </v>
      </c>
      <c r="R259" s="109" t="str">
        <f>N.SEMISTER!AB259</f>
        <v xml:space="preserve"> </v>
      </c>
      <c r="S259" s="109" t="str">
        <f>N.SEMISTER!AH259</f>
        <v xml:space="preserve"> </v>
      </c>
      <c r="T259" s="109" t="str">
        <f>N.SEMISTER!AN259</f>
        <v xml:space="preserve"> </v>
      </c>
      <c r="U259" s="109" t="str">
        <f>N.SEMISTER!AT259</f>
        <v xml:space="preserve"> </v>
      </c>
      <c r="V259" s="109" t="str">
        <f>N.SEMISTER!AZ259</f>
        <v xml:space="preserve"> </v>
      </c>
      <c r="W259" s="109" t="str">
        <f>N.SEMISTER!BF259</f>
        <v xml:space="preserve"> </v>
      </c>
      <c r="X259" s="109" t="str">
        <f>N.SEMISTER!BL259</f>
        <v xml:space="preserve"> </v>
      </c>
      <c r="Y259" s="109" t="str">
        <f>N.SEMISTER!BR259</f>
        <v xml:space="preserve"> </v>
      </c>
      <c r="Z259" s="109" t="str">
        <f>N.SEMISTER!BX259</f>
        <v xml:space="preserve"> </v>
      </c>
      <c r="AA259" s="109" t="str">
        <f>N.SEMISTER!CD259</f>
        <v xml:space="preserve"> </v>
      </c>
      <c r="AB259" s="114" t="str">
        <f t="shared" si="35"/>
        <v xml:space="preserve"> </v>
      </c>
      <c r="AC259" s="110" t="str">
        <f>UASBN!U258</f>
        <v xml:space="preserve"> </v>
      </c>
      <c r="AD259" s="110" t="str">
        <f>UASBN!V258</f>
        <v xml:space="preserve"> </v>
      </c>
      <c r="AE259" s="110" t="str">
        <f>UASBN!W258</f>
        <v xml:space="preserve"> </v>
      </c>
      <c r="AF259" s="110" t="str">
        <f>UASBN!X258</f>
        <v xml:space="preserve"> </v>
      </c>
      <c r="AG259" s="110" t="str">
        <f>UASBN!Y258</f>
        <v xml:space="preserve"> </v>
      </c>
      <c r="AH259" s="110" t="str">
        <f>UASBN!Z258</f>
        <v xml:space="preserve"> </v>
      </c>
      <c r="AI259" s="110" t="str">
        <f>UASBN!AA258</f>
        <v xml:space="preserve"> </v>
      </c>
      <c r="AJ259" s="110" t="str">
        <f>UASBN!AB258</f>
        <v xml:space="preserve"> </v>
      </c>
      <c r="AK259" s="110" t="str">
        <f>UASBN!AC258</f>
        <v xml:space="preserve"> </v>
      </c>
      <c r="AL259" s="110" t="str">
        <f>UASBN!AD258</f>
        <v xml:space="preserve"> </v>
      </c>
      <c r="AM259" s="110" t="str">
        <f>UASBN!AE258</f>
        <v xml:space="preserve"> </v>
      </c>
      <c r="AN259" s="110" t="str">
        <f>UASBN!AF258</f>
        <v xml:space="preserve"> </v>
      </c>
      <c r="AO259" s="110" t="str">
        <f>UASBN!AG258</f>
        <v xml:space="preserve"> </v>
      </c>
      <c r="AP259" s="111" t="str">
        <f t="shared" si="39"/>
        <v xml:space="preserve"> </v>
      </c>
      <c r="AQ259" s="115">
        <f t="shared" si="36"/>
        <v>34</v>
      </c>
      <c r="AR259" s="112">
        <f t="shared" si="37"/>
        <v>0</v>
      </c>
      <c r="AS259" s="115">
        <f t="shared" si="38"/>
        <v>34</v>
      </c>
      <c r="AT259" s="75"/>
      <c r="AU259" s="75"/>
    </row>
    <row r="260" spans="1:47" ht="15.75" customHeight="1" x14ac:dyDescent="0.25">
      <c r="A260" s="101">
        <f>BIODATA!A258</f>
        <v>253</v>
      </c>
      <c r="B260" s="102" t="str">
        <f>BIODATA!C258</f>
        <v>0005175507</v>
      </c>
      <c r="C260" s="103" t="str">
        <f>BIODATA!D258</f>
        <v>021012534</v>
      </c>
      <c r="D260" s="104" t="str">
        <f>BIODATA!E258</f>
        <v xml:space="preserve"> EFEN PRIANGGA</v>
      </c>
      <c r="E260" s="105" t="str">
        <f>BIODATA!G258</f>
        <v>Administrasi Perkantoran</v>
      </c>
      <c r="F260" s="106">
        <f>'NILAI UN'!E260</f>
        <v>0</v>
      </c>
      <c r="G260" s="106">
        <f>'NILAI UN'!F260</f>
        <v>0</v>
      </c>
      <c r="H260" s="106">
        <f>'NILAI UN'!G260</f>
        <v>0</v>
      </c>
      <c r="I260" s="106">
        <f>'NILAI UN'!H260</f>
        <v>0</v>
      </c>
      <c r="J260" s="107">
        <f t="shared" si="30"/>
        <v>0</v>
      </c>
      <c r="K260" s="113" t="str">
        <f t="shared" si="31"/>
        <v>Kurang</v>
      </c>
      <c r="L260" s="113" t="str">
        <f t="shared" si="32"/>
        <v>Kurang</v>
      </c>
      <c r="M260" s="113" t="str">
        <f t="shared" si="33"/>
        <v>Kurang</v>
      </c>
      <c r="N260" s="113" t="str">
        <f t="shared" si="34"/>
        <v>Kurang</v>
      </c>
      <c r="O260" s="109" t="str">
        <f>N.SEMISTER!J260</f>
        <v xml:space="preserve"> </v>
      </c>
      <c r="P260" s="109" t="str">
        <f>N.SEMISTER!P260</f>
        <v xml:space="preserve"> </v>
      </c>
      <c r="Q260" s="109" t="str">
        <f>N.SEMISTER!V260</f>
        <v xml:space="preserve"> </v>
      </c>
      <c r="R260" s="109" t="str">
        <f>N.SEMISTER!AB260</f>
        <v xml:space="preserve"> </v>
      </c>
      <c r="S260" s="109" t="str">
        <f>N.SEMISTER!AH260</f>
        <v xml:space="preserve"> </v>
      </c>
      <c r="T260" s="109" t="str">
        <f>N.SEMISTER!AN260</f>
        <v xml:space="preserve"> </v>
      </c>
      <c r="U260" s="109" t="str">
        <f>N.SEMISTER!AT260</f>
        <v xml:space="preserve"> </v>
      </c>
      <c r="V260" s="109" t="str">
        <f>N.SEMISTER!AZ260</f>
        <v xml:space="preserve"> </v>
      </c>
      <c r="W260" s="109" t="str">
        <f>N.SEMISTER!BF260</f>
        <v xml:space="preserve"> </v>
      </c>
      <c r="X260" s="109" t="str">
        <f>N.SEMISTER!BL260</f>
        <v xml:space="preserve"> </v>
      </c>
      <c r="Y260" s="109" t="str">
        <f>N.SEMISTER!BR260</f>
        <v xml:space="preserve"> </v>
      </c>
      <c r="Z260" s="109" t="str">
        <f>N.SEMISTER!BX260</f>
        <v xml:space="preserve"> </v>
      </c>
      <c r="AA260" s="109" t="str">
        <f>N.SEMISTER!CD260</f>
        <v xml:space="preserve"> </v>
      </c>
      <c r="AB260" s="114" t="str">
        <f t="shared" si="35"/>
        <v xml:space="preserve"> </v>
      </c>
      <c r="AC260" s="110" t="str">
        <f>UASBN!U259</f>
        <v xml:space="preserve"> </v>
      </c>
      <c r="AD260" s="110" t="str">
        <f>UASBN!V259</f>
        <v xml:space="preserve"> </v>
      </c>
      <c r="AE260" s="110" t="str">
        <f>UASBN!W259</f>
        <v xml:space="preserve"> </v>
      </c>
      <c r="AF260" s="110" t="str">
        <f>UASBN!X259</f>
        <v xml:space="preserve"> </v>
      </c>
      <c r="AG260" s="110" t="str">
        <f>UASBN!Y259</f>
        <v xml:space="preserve"> </v>
      </c>
      <c r="AH260" s="110" t="str">
        <f>UASBN!Z259</f>
        <v xml:space="preserve"> </v>
      </c>
      <c r="AI260" s="110" t="str">
        <f>UASBN!AA259</f>
        <v xml:space="preserve"> </v>
      </c>
      <c r="AJ260" s="110" t="str">
        <f>UASBN!AB259</f>
        <v xml:space="preserve"> </v>
      </c>
      <c r="AK260" s="110" t="str">
        <f>UASBN!AC259</f>
        <v xml:space="preserve"> </v>
      </c>
      <c r="AL260" s="110" t="str">
        <f>UASBN!AD259</f>
        <v xml:space="preserve"> </v>
      </c>
      <c r="AM260" s="110" t="str">
        <f>UASBN!AE259</f>
        <v xml:space="preserve"> </v>
      </c>
      <c r="AN260" s="110" t="str">
        <f>UASBN!AF259</f>
        <v xml:space="preserve"> </v>
      </c>
      <c r="AO260" s="110" t="str">
        <f>UASBN!AG259</f>
        <v xml:space="preserve"> </v>
      </c>
      <c r="AP260" s="111" t="str">
        <f t="shared" si="39"/>
        <v xml:space="preserve"> </v>
      </c>
      <c r="AQ260" s="115">
        <f t="shared" si="36"/>
        <v>34</v>
      </c>
      <c r="AR260" s="112">
        <f t="shared" si="37"/>
        <v>0</v>
      </c>
      <c r="AS260" s="115">
        <f t="shared" si="38"/>
        <v>34</v>
      </c>
      <c r="AT260" s="75"/>
      <c r="AU260" s="75"/>
    </row>
    <row r="261" spans="1:47" ht="15.75" customHeight="1" x14ac:dyDescent="0.25">
      <c r="A261" s="101">
        <f>BIODATA!A259</f>
        <v>254</v>
      </c>
      <c r="B261" s="102" t="str">
        <f>BIODATA!C259</f>
        <v>0008159426</v>
      </c>
      <c r="C261" s="103" t="str">
        <f>BIODATA!D259</f>
        <v>021012543</v>
      </c>
      <c r="D261" s="104" t="str">
        <f>BIODATA!E259</f>
        <v xml:space="preserve"> EKA SUKMA WATI</v>
      </c>
      <c r="E261" s="105" t="str">
        <f>BIODATA!G259</f>
        <v>Administrasi Perkantoran</v>
      </c>
      <c r="F261" s="106">
        <f>'NILAI UN'!E261</f>
        <v>0</v>
      </c>
      <c r="G261" s="106">
        <f>'NILAI UN'!F261</f>
        <v>0</v>
      </c>
      <c r="H261" s="106">
        <f>'NILAI UN'!G261</f>
        <v>0</v>
      </c>
      <c r="I261" s="106">
        <f>'NILAI UN'!H261</f>
        <v>0</v>
      </c>
      <c r="J261" s="107">
        <f t="shared" si="30"/>
        <v>0</v>
      </c>
      <c r="K261" s="113" t="str">
        <f t="shared" si="31"/>
        <v>Kurang</v>
      </c>
      <c r="L261" s="113" t="str">
        <f t="shared" si="32"/>
        <v>Kurang</v>
      </c>
      <c r="M261" s="113" t="str">
        <f t="shared" si="33"/>
        <v>Kurang</v>
      </c>
      <c r="N261" s="113" t="str">
        <f t="shared" si="34"/>
        <v>Kurang</v>
      </c>
      <c r="O261" s="109" t="str">
        <f>N.SEMISTER!J261</f>
        <v xml:space="preserve"> </v>
      </c>
      <c r="P261" s="109" t="str">
        <f>N.SEMISTER!P261</f>
        <v xml:space="preserve"> </v>
      </c>
      <c r="Q261" s="109" t="str">
        <f>N.SEMISTER!V261</f>
        <v xml:space="preserve"> </v>
      </c>
      <c r="R261" s="109" t="str">
        <f>N.SEMISTER!AB261</f>
        <v xml:space="preserve"> </v>
      </c>
      <c r="S261" s="109" t="str">
        <f>N.SEMISTER!AH261</f>
        <v xml:space="preserve"> </v>
      </c>
      <c r="T261" s="109" t="str">
        <f>N.SEMISTER!AN261</f>
        <v xml:space="preserve"> </v>
      </c>
      <c r="U261" s="109" t="str">
        <f>N.SEMISTER!AT261</f>
        <v xml:space="preserve"> </v>
      </c>
      <c r="V261" s="109" t="str">
        <f>N.SEMISTER!AZ261</f>
        <v xml:space="preserve"> </v>
      </c>
      <c r="W261" s="109" t="str">
        <f>N.SEMISTER!BF261</f>
        <v xml:space="preserve"> </v>
      </c>
      <c r="X261" s="109" t="str">
        <f>N.SEMISTER!BL261</f>
        <v xml:space="preserve"> </v>
      </c>
      <c r="Y261" s="109" t="str">
        <f>N.SEMISTER!BR261</f>
        <v xml:space="preserve"> </v>
      </c>
      <c r="Z261" s="109" t="str">
        <f>N.SEMISTER!BX261</f>
        <v xml:space="preserve"> </v>
      </c>
      <c r="AA261" s="109" t="str">
        <f>N.SEMISTER!CD261</f>
        <v xml:space="preserve"> </v>
      </c>
      <c r="AB261" s="114" t="str">
        <f t="shared" si="35"/>
        <v xml:space="preserve"> </v>
      </c>
      <c r="AC261" s="110" t="str">
        <f>UASBN!U260</f>
        <v xml:space="preserve"> </v>
      </c>
      <c r="AD261" s="110" t="str">
        <f>UASBN!V260</f>
        <v xml:space="preserve"> </v>
      </c>
      <c r="AE261" s="110" t="str">
        <f>UASBN!W260</f>
        <v xml:space="preserve"> </v>
      </c>
      <c r="AF261" s="110" t="str">
        <f>UASBN!X260</f>
        <v xml:space="preserve"> </v>
      </c>
      <c r="AG261" s="110" t="str">
        <f>UASBN!Y260</f>
        <v xml:space="preserve"> </v>
      </c>
      <c r="AH261" s="110" t="str">
        <f>UASBN!Z260</f>
        <v xml:space="preserve"> </v>
      </c>
      <c r="AI261" s="110" t="str">
        <f>UASBN!AA260</f>
        <v xml:space="preserve"> </v>
      </c>
      <c r="AJ261" s="110" t="str">
        <f>UASBN!AB260</f>
        <v xml:space="preserve"> </v>
      </c>
      <c r="AK261" s="110" t="str">
        <f>UASBN!AC260</f>
        <v xml:space="preserve"> </v>
      </c>
      <c r="AL261" s="110" t="str">
        <f>UASBN!AD260</f>
        <v xml:space="preserve"> </v>
      </c>
      <c r="AM261" s="110" t="str">
        <f>UASBN!AE260</f>
        <v xml:space="preserve"> </v>
      </c>
      <c r="AN261" s="110" t="str">
        <f>UASBN!AF260</f>
        <v xml:space="preserve"> </v>
      </c>
      <c r="AO261" s="110" t="str">
        <f>UASBN!AG260</f>
        <v xml:space="preserve"> </v>
      </c>
      <c r="AP261" s="111" t="str">
        <f t="shared" si="39"/>
        <v xml:space="preserve"> </v>
      </c>
      <c r="AQ261" s="115">
        <f t="shared" si="36"/>
        <v>34</v>
      </c>
      <c r="AR261" s="112">
        <f t="shared" si="37"/>
        <v>0</v>
      </c>
      <c r="AS261" s="115">
        <f t="shared" si="38"/>
        <v>34</v>
      </c>
      <c r="AT261" s="75"/>
      <c r="AU261" s="75"/>
    </row>
    <row r="262" spans="1:47" ht="15.75" customHeight="1" x14ac:dyDescent="0.25">
      <c r="A262" s="101">
        <f>BIODATA!A260</f>
        <v>255</v>
      </c>
      <c r="B262" s="102" t="str">
        <f>BIODATA!C260</f>
        <v>9990581776</v>
      </c>
      <c r="C262" s="103" t="str">
        <f>BIODATA!D260</f>
        <v>021012552</v>
      </c>
      <c r="D262" s="104" t="str">
        <f>BIODATA!E260</f>
        <v xml:space="preserve"> ENGGI FERDIAN DOYOBA</v>
      </c>
      <c r="E262" s="105" t="str">
        <f>BIODATA!G260</f>
        <v>Administrasi Perkantoran</v>
      </c>
      <c r="F262" s="106">
        <f>'NILAI UN'!E262</f>
        <v>0</v>
      </c>
      <c r="G262" s="106">
        <f>'NILAI UN'!F262</f>
        <v>0</v>
      </c>
      <c r="H262" s="106">
        <f>'NILAI UN'!G262</f>
        <v>0</v>
      </c>
      <c r="I262" s="106">
        <f>'NILAI UN'!H262</f>
        <v>0</v>
      </c>
      <c r="J262" s="107">
        <f t="shared" si="30"/>
        <v>0</v>
      </c>
      <c r="K262" s="113" t="str">
        <f t="shared" si="31"/>
        <v>Kurang</v>
      </c>
      <c r="L262" s="113" t="str">
        <f t="shared" si="32"/>
        <v>Kurang</v>
      </c>
      <c r="M262" s="113" t="str">
        <f t="shared" si="33"/>
        <v>Kurang</v>
      </c>
      <c r="N262" s="113" t="str">
        <f t="shared" si="34"/>
        <v>Kurang</v>
      </c>
      <c r="O262" s="109" t="str">
        <f>N.SEMISTER!J262</f>
        <v xml:space="preserve"> </v>
      </c>
      <c r="P262" s="109" t="str">
        <f>N.SEMISTER!P262</f>
        <v xml:space="preserve"> </v>
      </c>
      <c r="Q262" s="109" t="str">
        <f>N.SEMISTER!V262</f>
        <v xml:space="preserve"> </v>
      </c>
      <c r="R262" s="109" t="str">
        <f>N.SEMISTER!AB262</f>
        <v xml:space="preserve"> </v>
      </c>
      <c r="S262" s="109" t="str">
        <f>N.SEMISTER!AH262</f>
        <v xml:space="preserve"> </v>
      </c>
      <c r="T262" s="109" t="str">
        <f>N.SEMISTER!AN262</f>
        <v xml:space="preserve"> </v>
      </c>
      <c r="U262" s="109" t="str">
        <f>N.SEMISTER!AT262</f>
        <v xml:space="preserve"> </v>
      </c>
      <c r="V262" s="109" t="str">
        <f>N.SEMISTER!AZ262</f>
        <v xml:space="preserve"> </v>
      </c>
      <c r="W262" s="109" t="str">
        <f>N.SEMISTER!BF262</f>
        <v xml:space="preserve"> </v>
      </c>
      <c r="X262" s="109" t="str">
        <f>N.SEMISTER!BL262</f>
        <v xml:space="preserve"> </v>
      </c>
      <c r="Y262" s="109" t="str">
        <f>N.SEMISTER!BR262</f>
        <v xml:space="preserve"> </v>
      </c>
      <c r="Z262" s="109" t="str">
        <f>N.SEMISTER!BX262</f>
        <v xml:space="preserve"> </v>
      </c>
      <c r="AA262" s="109" t="str">
        <f>N.SEMISTER!CD262</f>
        <v xml:space="preserve"> </v>
      </c>
      <c r="AB262" s="114" t="str">
        <f t="shared" si="35"/>
        <v xml:space="preserve"> </v>
      </c>
      <c r="AC262" s="110" t="str">
        <f>UASBN!U261</f>
        <v xml:space="preserve"> </v>
      </c>
      <c r="AD262" s="110" t="str">
        <f>UASBN!V261</f>
        <v xml:space="preserve"> </v>
      </c>
      <c r="AE262" s="110" t="str">
        <f>UASBN!W261</f>
        <v xml:space="preserve"> </v>
      </c>
      <c r="AF262" s="110" t="str">
        <f>UASBN!X261</f>
        <v xml:space="preserve"> </v>
      </c>
      <c r="AG262" s="110" t="str">
        <f>UASBN!Y261</f>
        <v xml:space="preserve"> </v>
      </c>
      <c r="AH262" s="110" t="str">
        <f>UASBN!Z261</f>
        <v xml:space="preserve"> </v>
      </c>
      <c r="AI262" s="110" t="str">
        <f>UASBN!AA261</f>
        <v xml:space="preserve"> </v>
      </c>
      <c r="AJ262" s="110" t="str">
        <f>UASBN!AB261</f>
        <v xml:space="preserve"> </v>
      </c>
      <c r="AK262" s="110" t="str">
        <f>UASBN!AC261</f>
        <v xml:space="preserve"> </v>
      </c>
      <c r="AL262" s="110" t="str">
        <f>UASBN!AD261</f>
        <v xml:space="preserve"> </v>
      </c>
      <c r="AM262" s="110" t="str">
        <f>UASBN!AE261</f>
        <v xml:space="preserve"> </v>
      </c>
      <c r="AN262" s="110" t="str">
        <f>UASBN!AF261</f>
        <v xml:space="preserve"> </v>
      </c>
      <c r="AO262" s="110" t="str">
        <f>UASBN!AG261</f>
        <v xml:space="preserve"> </v>
      </c>
      <c r="AP262" s="111" t="str">
        <f t="shared" si="39"/>
        <v xml:space="preserve"> </v>
      </c>
      <c r="AQ262" s="115">
        <f t="shared" si="36"/>
        <v>34</v>
      </c>
      <c r="AR262" s="112">
        <f t="shared" si="37"/>
        <v>0</v>
      </c>
      <c r="AS262" s="115">
        <f t="shared" si="38"/>
        <v>34</v>
      </c>
      <c r="AT262" s="75"/>
      <c r="AU262" s="75"/>
    </row>
    <row r="263" spans="1:47" ht="15.75" customHeight="1" x14ac:dyDescent="0.25">
      <c r="A263" s="101">
        <f>BIODATA!A261</f>
        <v>256</v>
      </c>
      <c r="B263" s="102" t="str">
        <f>BIODATA!C261</f>
        <v>0007222554</v>
      </c>
      <c r="C263" s="103" t="str">
        <f>BIODATA!D261</f>
        <v>021012569</v>
      </c>
      <c r="D263" s="104" t="str">
        <f>BIODATA!E261</f>
        <v xml:space="preserve"> FELIYANI</v>
      </c>
      <c r="E263" s="105" t="str">
        <f>BIODATA!G261</f>
        <v>Administrasi Perkantoran</v>
      </c>
      <c r="F263" s="106">
        <f>'NILAI UN'!E263</f>
        <v>0</v>
      </c>
      <c r="G263" s="106">
        <f>'NILAI UN'!F263</f>
        <v>0</v>
      </c>
      <c r="H263" s="106">
        <f>'NILAI UN'!G263</f>
        <v>0</v>
      </c>
      <c r="I263" s="106">
        <f>'NILAI UN'!H263</f>
        <v>0</v>
      </c>
      <c r="J263" s="107">
        <f t="shared" si="30"/>
        <v>0</v>
      </c>
      <c r="K263" s="113" t="str">
        <f t="shared" si="31"/>
        <v>Kurang</v>
      </c>
      <c r="L263" s="113" t="str">
        <f t="shared" si="32"/>
        <v>Kurang</v>
      </c>
      <c r="M263" s="113" t="str">
        <f t="shared" si="33"/>
        <v>Kurang</v>
      </c>
      <c r="N263" s="113" t="str">
        <f t="shared" si="34"/>
        <v>Kurang</v>
      </c>
      <c r="O263" s="109" t="str">
        <f>N.SEMISTER!J263</f>
        <v xml:space="preserve"> </v>
      </c>
      <c r="P263" s="109" t="str">
        <f>N.SEMISTER!P263</f>
        <v xml:space="preserve"> </v>
      </c>
      <c r="Q263" s="109" t="str">
        <f>N.SEMISTER!V263</f>
        <v xml:space="preserve"> </v>
      </c>
      <c r="R263" s="109" t="str">
        <f>N.SEMISTER!AB263</f>
        <v xml:space="preserve"> </v>
      </c>
      <c r="S263" s="109" t="str">
        <f>N.SEMISTER!AH263</f>
        <v xml:space="preserve"> </v>
      </c>
      <c r="T263" s="109" t="str">
        <f>N.SEMISTER!AN263</f>
        <v xml:space="preserve"> </v>
      </c>
      <c r="U263" s="109" t="str">
        <f>N.SEMISTER!AT263</f>
        <v xml:space="preserve"> </v>
      </c>
      <c r="V263" s="109" t="str">
        <f>N.SEMISTER!AZ263</f>
        <v xml:space="preserve"> </v>
      </c>
      <c r="W263" s="109" t="str">
        <f>N.SEMISTER!BF263</f>
        <v xml:space="preserve"> </v>
      </c>
      <c r="X263" s="109" t="str">
        <f>N.SEMISTER!BL263</f>
        <v xml:space="preserve"> </v>
      </c>
      <c r="Y263" s="109" t="str">
        <f>N.SEMISTER!BR263</f>
        <v xml:space="preserve"> </v>
      </c>
      <c r="Z263" s="109" t="str">
        <f>N.SEMISTER!BX263</f>
        <v xml:space="preserve"> </v>
      </c>
      <c r="AA263" s="109" t="str">
        <f>N.SEMISTER!CD263</f>
        <v xml:space="preserve"> </v>
      </c>
      <c r="AB263" s="114" t="str">
        <f t="shared" si="35"/>
        <v xml:space="preserve"> </v>
      </c>
      <c r="AC263" s="110" t="str">
        <f>UASBN!U262</f>
        <v xml:space="preserve"> </v>
      </c>
      <c r="AD263" s="110" t="str">
        <f>UASBN!V262</f>
        <v xml:space="preserve"> </v>
      </c>
      <c r="AE263" s="110" t="str">
        <f>UASBN!W262</f>
        <v xml:space="preserve"> </v>
      </c>
      <c r="AF263" s="110" t="str">
        <f>UASBN!X262</f>
        <v xml:space="preserve"> </v>
      </c>
      <c r="AG263" s="110" t="str">
        <f>UASBN!Y262</f>
        <v xml:space="preserve"> </v>
      </c>
      <c r="AH263" s="110" t="str">
        <f>UASBN!Z262</f>
        <v xml:space="preserve"> </v>
      </c>
      <c r="AI263" s="110" t="str">
        <f>UASBN!AA262</f>
        <v xml:space="preserve"> </v>
      </c>
      <c r="AJ263" s="110" t="str">
        <f>UASBN!AB262</f>
        <v xml:space="preserve"> </v>
      </c>
      <c r="AK263" s="110" t="str">
        <f>UASBN!AC262</f>
        <v xml:space="preserve"> </v>
      </c>
      <c r="AL263" s="110" t="str">
        <f>UASBN!AD262</f>
        <v xml:space="preserve"> </v>
      </c>
      <c r="AM263" s="110" t="str">
        <f>UASBN!AE262</f>
        <v xml:space="preserve"> </v>
      </c>
      <c r="AN263" s="110" t="str">
        <f>UASBN!AF262</f>
        <v xml:space="preserve"> </v>
      </c>
      <c r="AO263" s="110" t="str">
        <f>UASBN!AG262</f>
        <v xml:space="preserve"> </v>
      </c>
      <c r="AP263" s="111" t="str">
        <f t="shared" si="39"/>
        <v xml:space="preserve"> </v>
      </c>
      <c r="AQ263" s="115">
        <f t="shared" si="36"/>
        <v>34</v>
      </c>
      <c r="AR263" s="112">
        <f t="shared" si="37"/>
        <v>0</v>
      </c>
      <c r="AS263" s="115">
        <f t="shared" si="38"/>
        <v>34</v>
      </c>
      <c r="AT263" s="75"/>
      <c r="AU263" s="75"/>
    </row>
    <row r="264" spans="1:47" ht="15.75" customHeight="1" x14ac:dyDescent="0.25">
      <c r="A264" s="101">
        <f>BIODATA!A262</f>
        <v>257</v>
      </c>
      <c r="B264" s="102" t="str">
        <f>BIODATA!C262</f>
        <v>9995789199</v>
      </c>
      <c r="C264" s="103" t="str">
        <f>BIODATA!D262</f>
        <v>021012578</v>
      </c>
      <c r="D264" s="104" t="str">
        <f>BIODATA!E262</f>
        <v xml:space="preserve"> HESTI JULIA KUSPA</v>
      </c>
      <c r="E264" s="105" t="str">
        <f>BIODATA!G262</f>
        <v>Administrasi Perkantoran</v>
      </c>
      <c r="F264" s="106">
        <f>'NILAI UN'!E264</f>
        <v>0</v>
      </c>
      <c r="G264" s="106">
        <f>'NILAI UN'!F264</f>
        <v>0</v>
      </c>
      <c r="H264" s="106">
        <f>'NILAI UN'!G264</f>
        <v>0</v>
      </c>
      <c r="I264" s="106">
        <f>'NILAI UN'!H264</f>
        <v>0</v>
      </c>
      <c r="J264" s="107">
        <f t="shared" ref="J264:J327" si="40">SUM(F264:I264)</f>
        <v>0</v>
      </c>
      <c r="K264" s="113" t="str">
        <f t="shared" ref="K264:K327" si="41">IF(F264&gt;=85.1,"Sangat Baik",IF(F264&gt;=70.1,"Baik",IF(F264&gt;=55.1,"Cukup","Kurang")))</f>
        <v>Kurang</v>
      </c>
      <c r="L264" s="113" t="str">
        <f t="shared" ref="L264:L327" si="42">IF(G264&gt;=85.1,"Sangat Baik",IF(G264&gt;=70.1,"Baik",IF(G264&gt;=55.1,"Cukup","Kurang")))</f>
        <v>Kurang</v>
      </c>
      <c r="M264" s="113" t="str">
        <f t="shared" ref="M264:M327" si="43">IF(H264&gt;=85.1,"Sangat Baik",IF(H264&gt;=70.1,"Baik",IF(H264&gt;=55.1,"Cukup","Kurang")))</f>
        <v>Kurang</v>
      </c>
      <c r="N264" s="113" t="str">
        <f t="shared" ref="N264:N327" si="44">IF(I264&gt;=85.1,"Sangat Baik",IF(I264&gt;=70.1,"Baik",IF(I264&gt;=55.1,"Cukup","Kurang")))</f>
        <v>Kurang</v>
      </c>
      <c r="O264" s="109" t="str">
        <f>N.SEMISTER!J264</f>
        <v xml:space="preserve"> </v>
      </c>
      <c r="P264" s="109" t="str">
        <f>N.SEMISTER!P264</f>
        <v xml:space="preserve"> </v>
      </c>
      <c r="Q264" s="109" t="str">
        <f>N.SEMISTER!V264</f>
        <v xml:space="preserve"> </v>
      </c>
      <c r="R264" s="109" t="str">
        <f>N.SEMISTER!AB264</f>
        <v xml:space="preserve"> </v>
      </c>
      <c r="S264" s="109" t="str">
        <f>N.SEMISTER!AH264</f>
        <v xml:space="preserve"> </v>
      </c>
      <c r="T264" s="109" t="str">
        <f>N.SEMISTER!AN264</f>
        <v xml:space="preserve"> </v>
      </c>
      <c r="U264" s="109" t="str">
        <f>N.SEMISTER!AT264</f>
        <v xml:space="preserve"> </v>
      </c>
      <c r="V264" s="109" t="str">
        <f>N.SEMISTER!AZ264</f>
        <v xml:space="preserve"> </v>
      </c>
      <c r="W264" s="109" t="str">
        <f>N.SEMISTER!BF264</f>
        <v xml:space="preserve"> </v>
      </c>
      <c r="X264" s="109" t="str">
        <f>N.SEMISTER!BL264</f>
        <v xml:space="preserve"> </v>
      </c>
      <c r="Y264" s="109" t="str">
        <f>N.SEMISTER!BR264</f>
        <v xml:space="preserve"> </v>
      </c>
      <c r="Z264" s="109" t="str">
        <f>N.SEMISTER!BX264</f>
        <v xml:space="preserve"> </v>
      </c>
      <c r="AA264" s="109" t="str">
        <f>N.SEMISTER!CD264</f>
        <v xml:space="preserve"> </v>
      </c>
      <c r="AB264" s="114" t="str">
        <f t="shared" ref="AB264:AB327" si="45">IFERROR(AVERAGE(O264:AA264)," ")</f>
        <v xml:space="preserve"> </v>
      </c>
      <c r="AC264" s="110" t="str">
        <f>UASBN!U263</f>
        <v xml:space="preserve"> </v>
      </c>
      <c r="AD264" s="110" t="str">
        <f>UASBN!V263</f>
        <v xml:space="preserve"> </v>
      </c>
      <c r="AE264" s="110" t="str">
        <f>UASBN!W263</f>
        <v xml:space="preserve"> </v>
      </c>
      <c r="AF264" s="110" t="str">
        <f>UASBN!X263</f>
        <v xml:space="preserve"> </v>
      </c>
      <c r="AG264" s="110" t="str">
        <f>UASBN!Y263</f>
        <v xml:space="preserve"> </v>
      </c>
      <c r="AH264" s="110" t="str">
        <f>UASBN!Z263</f>
        <v xml:space="preserve"> </v>
      </c>
      <c r="AI264" s="110" t="str">
        <f>UASBN!AA263</f>
        <v xml:space="preserve"> </v>
      </c>
      <c r="AJ264" s="110" t="str">
        <f>UASBN!AB263</f>
        <v xml:space="preserve"> </v>
      </c>
      <c r="AK264" s="110" t="str">
        <f>UASBN!AC263</f>
        <v xml:space="preserve"> </v>
      </c>
      <c r="AL264" s="110" t="str">
        <f>UASBN!AD263</f>
        <v xml:space="preserve"> </v>
      </c>
      <c r="AM264" s="110" t="str">
        <f>UASBN!AE263</f>
        <v xml:space="preserve"> </v>
      </c>
      <c r="AN264" s="110" t="str">
        <f>UASBN!AF263</f>
        <v xml:space="preserve"> </v>
      </c>
      <c r="AO264" s="110" t="str">
        <f>UASBN!AG263</f>
        <v xml:space="preserve"> </v>
      </c>
      <c r="AP264" s="111" t="str">
        <f t="shared" si="39"/>
        <v xml:space="preserve"> </v>
      </c>
      <c r="AQ264" s="115">
        <f t="shared" ref="AQ264:AQ327" si="46">IFERROR(RANK(J264,R.UN)," ")</f>
        <v>34</v>
      </c>
      <c r="AR264" s="112">
        <f t="shared" ref="AR264:AR327" si="47">SUM(J264,AP264)</f>
        <v>0</v>
      </c>
      <c r="AS264" s="115">
        <f t="shared" ref="AS264:AS327" si="48">RANK(AR264,R.UNUS)</f>
        <v>34</v>
      </c>
      <c r="AT264" s="75"/>
      <c r="AU264" s="75"/>
    </row>
    <row r="265" spans="1:47" ht="15.75" customHeight="1" x14ac:dyDescent="0.25">
      <c r="A265" s="101">
        <f>BIODATA!A263</f>
        <v>258</v>
      </c>
      <c r="B265" s="102" t="str">
        <f>BIODATA!C263</f>
        <v>0008056134</v>
      </c>
      <c r="C265" s="103" t="str">
        <f>BIODATA!D263</f>
        <v>021012587</v>
      </c>
      <c r="D265" s="104" t="str">
        <f>BIODATA!E263</f>
        <v xml:space="preserve"> ICANG SONGOLI</v>
      </c>
      <c r="E265" s="105" t="str">
        <f>BIODATA!G263</f>
        <v>Administrasi Perkantoran</v>
      </c>
      <c r="F265" s="106">
        <f>'NILAI UN'!E265</f>
        <v>0</v>
      </c>
      <c r="G265" s="106">
        <f>'NILAI UN'!F265</f>
        <v>0</v>
      </c>
      <c r="H265" s="106">
        <f>'NILAI UN'!G265</f>
        <v>0</v>
      </c>
      <c r="I265" s="106">
        <f>'NILAI UN'!H265</f>
        <v>0</v>
      </c>
      <c r="J265" s="107">
        <f t="shared" si="40"/>
        <v>0</v>
      </c>
      <c r="K265" s="113" t="str">
        <f t="shared" si="41"/>
        <v>Kurang</v>
      </c>
      <c r="L265" s="113" t="str">
        <f t="shared" si="42"/>
        <v>Kurang</v>
      </c>
      <c r="M265" s="113" t="str">
        <f t="shared" si="43"/>
        <v>Kurang</v>
      </c>
      <c r="N265" s="113" t="str">
        <f t="shared" si="44"/>
        <v>Kurang</v>
      </c>
      <c r="O265" s="109" t="str">
        <f>N.SEMISTER!J265</f>
        <v xml:space="preserve"> </v>
      </c>
      <c r="P265" s="109" t="str">
        <f>N.SEMISTER!P265</f>
        <v xml:space="preserve"> </v>
      </c>
      <c r="Q265" s="109" t="str">
        <f>N.SEMISTER!V265</f>
        <v xml:space="preserve"> </v>
      </c>
      <c r="R265" s="109" t="str">
        <f>N.SEMISTER!AB265</f>
        <v xml:space="preserve"> </v>
      </c>
      <c r="S265" s="109" t="str">
        <f>N.SEMISTER!AH265</f>
        <v xml:space="preserve"> </v>
      </c>
      <c r="T265" s="109" t="str">
        <f>N.SEMISTER!AN265</f>
        <v xml:space="preserve"> </v>
      </c>
      <c r="U265" s="109" t="str">
        <f>N.SEMISTER!AT265</f>
        <v xml:space="preserve"> </v>
      </c>
      <c r="V265" s="109" t="str">
        <f>N.SEMISTER!AZ265</f>
        <v xml:space="preserve"> </v>
      </c>
      <c r="W265" s="109" t="str">
        <f>N.SEMISTER!BF265</f>
        <v xml:space="preserve"> </v>
      </c>
      <c r="X265" s="109" t="str">
        <f>N.SEMISTER!BL265</f>
        <v xml:space="preserve"> </v>
      </c>
      <c r="Y265" s="109" t="str">
        <f>N.SEMISTER!BR265</f>
        <v xml:space="preserve"> </v>
      </c>
      <c r="Z265" s="109" t="str">
        <f>N.SEMISTER!BX265</f>
        <v xml:space="preserve"> </v>
      </c>
      <c r="AA265" s="109" t="str">
        <f>N.SEMISTER!CD265</f>
        <v xml:space="preserve"> </v>
      </c>
      <c r="AB265" s="114" t="str">
        <f t="shared" si="45"/>
        <v xml:space="preserve"> </v>
      </c>
      <c r="AC265" s="110" t="str">
        <f>UASBN!U264</f>
        <v xml:space="preserve"> </v>
      </c>
      <c r="AD265" s="110" t="str">
        <f>UASBN!V264</f>
        <v xml:space="preserve"> </v>
      </c>
      <c r="AE265" s="110" t="str">
        <f>UASBN!W264</f>
        <v xml:space="preserve"> </v>
      </c>
      <c r="AF265" s="110" t="str">
        <f>UASBN!X264</f>
        <v xml:space="preserve"> </v>
      </c>
      <c r="AG265" s="110" t="str">
        <f>UASBN!Y264</f>
        <v xml:space="preserve"> </v>
      </c>
      <c r="AH265" s="110" t="str">
        <f>UASBN!Z264</f>
        <v xml:space="preserve"> </v>
      </c>
      <c r="AI265" s="110" t="str">
        <f>UASBN!AA264</f>
        <v xml:space="preserve"> </v>
      </c>
      <c r="AJ265" s="110" t="str">
        <f>UASBN!AB264</f>
        <v xml:space="preserve"> </v>
      </c>
      <c r="AK265" s="110" t="str">
        <f>UASBN!AC264</f>
        <v xml:space="preserve"> </v>
      </c>
      <c r="AL265" s="110" t="str">
        <f>UASBN!AD264</f>
        <v xml:space="preserve"> </v>
      </c>
      <c r="AM265" s="110" t="str">
        <f>UASBN!AE264</f>
        <v xml:space="preserve"> </v>
      </c>
      <c r="AN265" s="110" t="str">
        <f>UASBN!AF264</f>
        <v xml:space="preserve"> </v>
      </c>
      <c r="AO265" s="110" t="str">
        <f>UASBN!AG264</f>
        <v xml:space="preserve"> </v>
      </c>
      <c r="AP265" s="111" t="str">
        <f t="shared" ref="AP265:AP328" si="49">IFERROR(AVERAGE(AC265:AO265)," ")</f>
        <v xml:space="preserve"> </v>
      </c>
      <c r="AQ265" s="115">
        <f t="shared" si="46"/>
        <v>34</v>
      </c>
      <c r="AR265" s="112">
        <f t="shared" si="47"/>
        <v>0</v>
      </c>
      <c r="AS265" s="115">
        <f t="shared" si="48"/>
        <v>34</v>
      </c>
      <c r="AT265" s="75"/>
      <c r="AU265" s="75"/>
    </row>
    <row r="266" spans="1:47" ht="15.75" customHeight="1" x14ac:dyDescent="0.25">
      <c r="A266" s="101">
        <f>BIODATA!A264</f>
        <v>259</v>
      </c>
      <c r="B266" s="102" t="str">
        <f>BIODATA!C264</f>
        <v>0006281479</v>
      </c>
      <c r="C266" s="103" t="str">
        <f>BIODATA!D264</f>
        <v>021012596</v>
      </c>
      <c r="D266" s="104" t="str">
        <f>BIODATA!E264</f>
        <v xml:space="preserve"> ICHA VERONIKA</v>
      </c>
      <c r="E266" s="105" t="str">
        <f>BIODATA!G264</f>
        <v>Administrasi Perkantoran</v>
      </c>
      <c r="F266" s="106">
        <f>'NILAI UN'!E266</f>
        <v>0</v>
      </c>
      <c r="G266" s="106">
        <f>'NILAI UN'!F266</f>
        <v>0</v>
      </c>
      <c r="H266" s="106">
        <f>'NILAI UN'!G266</f>
        <v>0</v>
      </c>
      <c r="I266" s="106">
        <f>'NILAI UN'!H266</f>
        <v>0</v>
      </c>
      <c r="J266" s="107">
        <f t="shared" si="40"/>
        <v>0</v>
      </c>
      <c r="K266" s="113" t="str">
        <f t="shared" si="41"/>
        <v>Kurang</v>
      </c>
      <c r="L266" s="113" t="str">
        <f t="shared" si="42"/>
        <v>Kurang</v>
      </c>
      <c r="M266" s="113" t="str">
        <f t="shared" si="43"/>
        <v>Kurang</v>
      </c>
      <c r="N266" s="113" t="str">
        <f t="shared" si="44"/>
        <v>Kurang</v>
      </c>
      <c r="O266" s="109" t="str">
        <f>N.SEMISTER!J266</f>
        <v xml:space="preserve"> </v>
      </c>
      <c r="P266" s="109" t="str">
        <f>N.SEMISTER!P266</f>
        <v xml:space="preserve"> </v>
      </c>
      <c r="Q266" s="109" t="str">
        <f>N.SEMISTER!V266</f>
        <v xml:space="preserve"> </v>
      </c>
      <c r="R266" s="109" t="str">
        <f>N.SEMISTER!AB266</f>
        <v xml:space="preserve"> </v>
      </c>
      <c r="S266" s="109" t="str">
        <f>N.SEMISTER!AH266</f>
        <v xml:space="preserve"> </v>
      </c>
      <c r="T266" s="109" t="str">
        <f>N.SEMISTER!AN266</f>
        <v xml:space="preserve"> </v>
      </c>
      <c r="U266" s="109" t="str">
        <f>N.SEMISTER!AT266</f>
        <v xml:space="preserve"> </v>
      </c>
      <c r="V266" s="109" t="str">
        <f>N.SEMISTER!AZ266</f>
        <v xml:space="preserve"> </v>
      </c>
      <c r="W266" s="109" t="str">
        <f>N.SEMISTER!BF266</f>
        <v xml:space="preserve"> </v>
      </c>
      <c r="X266" s="109" t="str">
        <f>N.SEMISTER!BL266</f>
        <v xml:space="preserve"> </v>
      </c>
      <c r="Y266" s="109" t="str">
        <f>N.SEMISTER!BR266</f>
        <v xml:space="preserve"> </v>
      </c>
      <c r="Z266" s="109" t="str">
        <f>N.SEMISTER!BX266</f>
        <v xml:space="preserve"> </v>
      </c>
      <c r="AA266" s="109" t="str">
        <f>N.SEMISTER!CD266</f>
        <v xml:space="preserve"> </v>
      </c>
      <c r="AB266" s="114" t="str">
        <f t="shared" si="45"/>
        <v xml:space="preserve"> </v>
      </c>
      <c r="AC266" s="110" t="str">
        <f>UASBN!U265</f>
        <v xml:space="preserve"> </v>
      </c>
      <c r="AD266" s="110" t="str">
        <f>UASBN!V265</f>
        <v xml:space="preserve"> </v>
      </c>
      <c r="AE266" s="110" t="str">
        <f>UASBN!W265</f>
        <v xml:space="preserve"> </v>
      </c>
      <c r="AF266" s="110" t="str">
        <f>UASBN!X265</f>
        <v xml:space="preserve"> </v>
      </c>
      <c r="AG266" s="110" t="str">
        <f>UASBN!Y265</f>
        <v xml:space="preserve"> </v>
      </c>
      <c r="AH266" s="110" t="str">
        <f>UASBN!Z265</f>
        <v xml:space="preserve"> </v>
      </c>
      <c r="AI266" s="110" t="str">
        <f>UASBN!AA265</f>
        <v xml:space="preserve"> </v>
      </c>
      <c r="AJ266" s="110" t="str">
        <f>UASBN!AB265</f>
        <v xml:space="preserve"> </v>
      </c>
      <c r="AK266" s="110" t="str">
        <f>UASBN!AC265</f>
        <v xml:space="preserve"> </v>
      </c>
      <c r="AL266" s="110" t="str">
        <f>UASBN!AD265</f>
        <v xml:space="preserve"> </v>
      </c>
      <c r="AM266" s="110" t="str">
        <f>UASBN!AE265</f>
        <v xml:space="preserve"> </v>
      </c>
      <c r="AN266" s="110" t="str">
        <f>UASBN!AF265</f>
        <v xml:space="preserve"> </v>
      </c>
      <c r="AO266" s="110" t="str">
        <f>UASBN!AG265</f>
        <v xml:space="preserve"> </v>
      </c>
      <c r="AP266" s="111" t="str">
        <f t="shared" si="49"/>
        <v xml:space="preserve"> </v>
      </c>
      <c r="AQ266" s="115">
        <f t="shared" si="46"/>
        <v>34</v>
      </c>
      <c r="AR266" s="112">
        <f t="shared" si="47"/>
        <v>0</v>
      </c>
      <c r="AS266" s="115">
        <f t="shared" si="48"/>
        <v>34</v>
      </c>
      <c r="AT266" s="75"/>
      <c r="AU266" s="75"/>
    </row>
    <row r="267" spans="1:47" ht="15.75" customHeight="1" x14ac:dyDescent="0.25">
      <c r="A267" s="101">
        <f>BIODATA!A265</f>
        <v>260</v>
      </c>
      <c r="B267" s="102" t="str">
        <f>BIODATA!C265</f>
        <v>0006881769</v>
      </c>
      <c r="C267" s="103" t="str">
        <f>BIODATA!D265</f>
        <v>021012605</v>
      </c>
      <c r="D267" s="104" t="str">
        <f>BIODATA!E265</f>
        <v xml:space="preserve"> ILHAM TRENALDI</v>
      </c>
      <c r="E267" s="105" t="str">
        <f>BIODATA!G265</f>
        <v>Administrasi Perkantoran</v>
      </c>
      <c r="F267" s="106">
        <f>'NILAI UN'!E267</f>
        <v>0</v>
      </c>
      <c r="G267" s="106">
        <f>'NILAI UN'!F267</f>
        <v>0</v>
      </c>
      <c r="H267" s="106">
        <f>'NILAI UN'!G267</f>
        <v>0</v>
      </c>
      <c r="I267" s="106">
        <f>'NILAI UN'!H267</f>
        <v>0</v>
      </c>
      <c r="J267" s="107">
        <f t="shared" si="40"/>
        <v>0</v>
      </c>
      <c r="K267" s="113" t="str">
        <f t="shared" si="41"/>
        <v>Kurang</v>
      </c>
      <c r="L267" s="113" t="str">
        <f t="shared" si="42"/>
        <v>Kurang</v>
      </c>
      <c r="M267" s="113" t="str">
        <f t="shared" si="43"/>
        <v>Kurang</v>
      </c>
      <c r="N267" s="113" t="str">
        <f t="shared" si="44"/>
        <v>Kurang</v>
      </c>
      <c r="O267" s="109" t="str">
        <f>N.SEMISTER!J267</f>
        <v xml:space="preserve"> </v>
      </c>
      <c r="P267" s="109" t="str">
        <f>N.SEMISTER!P267</f>
        <v xml:space="preserve"> </v>
      </c>
      <c r="Q267" s="109" t="str">
        <f>N.SEMISTER!V267</f>
        <v xml:space="preserve"> </v>
      </c>
      <c r="R267" s="109" t="str">
        <f>N.SEMISTER!AB267</f>
        <v xml:space="preserve"> </v>
      </c>
      <c r="S267" s="109" t="str">
        <f>N.SEMISTER!AH267</f>
        <v xml:space="preserve"> </v>
      </c>
      <c r="T267" s="109" t="str">
        <f>N.SEMISTER!AN267</f>
        <v xml:space="preserve"> </v>
      </c>
      <c r="U267" s="109" t="str">
        <f>N.SEMISTER!AT267</f>
        <v xml:space="preserve"> </v>
      </c>
      <c r="V267" s="109" t="str">
        <f>N.SEMISTER!AZ267</f>
        <v xml:space="preserve"> </v>
      </c>
      <c r="W267" s="109" t="str">
        <f>N.SEMISTER!BF267</f>
        <v xml:space="preserve"> </v>
      </c>
      <c r="X267" s="109" t="str">
        <f>N.SEMISTER!BL267</f>
        <v xml:space="preserve"> </v>
      </c>
      <c r="Y267" s="109" t="str">
        <f>N.SEMISTER!BR267</f>
        <v xml:space="preserve"> </v>
      </c>
      <c r="Z267" s="109" t="str">
        <f>N.SEMISTER!BX267</f>
        <v xml:space="preserve"> </v>
      </c>
      <c r="AA267" s="109" t="str">
        <f>N.SEMISTER!CD267</f>
        <v xml:space="preserve"> </v>
      </c>
      <c r="AB267" s="114" t="str">
        <f t="shared" si="45"/>
        <v xml:space="preserve"> </v>
      </c>
      <c r="AC267" s="110" t="str">
        <f>UASBN!U266</f>
        <v xml:space="preserve"> </v>
      </c>
      <c r="AD267" s="110" t="str">
        <f>UASBN!V266</f>
        <v xml:space="preserve"> </v>
      </c>
      <c r="AE267" s="110" t="str">
        <f>UASBN!W266</f>
        <v xml:space="preserve"> </v>
      </c>
      <c r="AF267" s="110" t="str">
        <f>UASBN!X266</f>
        <v xml:space="preserve"> </v>
      </c>
      <c r="AG267" s="110" t="str">
        <f>UASBN!Y266</f>
        <v xml:space="preserve"> </v>
      </c>
      <c r="AH267" s="110" t="str">
        <f>UASBN!Z266</f>
        <v xml:space="preserve"> </v>
      </c>
      <c r="AI267" s="110" t="str">
        <f>UASBN!AA266</f>
        <v xml:space="preserve"> </v>
      </c>
      <c r="AJ267" s="110" t="str">
        <f>UASBN!AB266</f>
        <v xml:space="preserve"> </v>
      </c>
      <c r="AK267" s="110" t="str">
        <f>UASBN!AC266</f>
        <v xml:space="preserve"> </v>
      </c>
      <c r="AL267" s="110" t="str">
        <f>UASBN!AD266</f>
        <v xml:space="preserve"> </v>
      </c>
      <c r="AM267" s="110" t="str">
        <f>UASBN!AE266</f>
        <v xml:space="preserve"> </v>
      </c>
      <c r="AN267" s="110" t="str">
        <f>UASBN!AF266</f>
        <v xml:space="preserve"> </v>
      </c>
      <c r="AO267" s="110" t="str">
        <f>UASBN!AG266</f>
        <v xml:space="preserve"> </v>
      </c>
      <c r="AP267" s="111" t="str">
        <f t="shared" si="49"/>
        <v xml:space="preserve"> </v>
      </c>
      <c r="AQ267" s="115">
        <f t="shared" si="46"/>
        <v>34</v>
      </c>
      <c r="AR267" s="112">
        <f t="shared" si="47"/>
        <v>0</v>
      </c>
      <c r="AS267" s="115">
        <f t="shared" si="48"/>
        <v>34</v>
      </c>
      <c r="AT267" s="75"/>
      <c r="AU267" s="75"/>
    </row>
    <row r="268" spans="1:47" ht="15.75" customHeight="1" x14ac:dyDescent="0.25">
      <c r="A268" s="101">
        <f>BIODATA!A266</f>
        <v>261</v>
      </c>
      <c r="B268" s="102" t="str">
        <f>BIODATA!C266</f>
        <v>0006520377</v>
      </c>
      <c r="C268" s="103" t="str">
        <f>BIODATA!D266</f>
        <v>021012614</v>
      </c>
      <c r="D268" s="104" t="str">
        <f>BIODATA!E266</f>
        <v xml:space="preserve"> IRMA SARI</v>
      </c>
      <c r="E268" s="105" t="str">
        <f>BIODATA!G266</f>
        <v>Administrasi Perkantoran</v>
      </c>
      <c r="F268" s="106">
        <f>'NILAI UN'!E268</f>
        <v>0</v>
      </c>
      <c r="G268" s="106">
        <f>'NILAI UN'!F268</f>
        <v>0</v>
      </c>
      <c r="H268" s="106">
        <f>'NILAI UN'!G268</f>
        <v>0</v>
      </c>
      <c r="I268" s="106">
        <f>'NILAI UN'!H268</f>
        <v>0</v>
      </c>
      <c r="J268" s="107">
        <f t="shared" si="40"/>
        <v>0</v>
      </c>
      <c r="K268" s="113" t="str">
        <f t="shared" si="41"/>
        <v>Kurang</v>
      </c>
      <c r="L268" s="113" t="str">
        <f t="shared" si="42"/>
        <v>Kurang</v>
      </c>
      <c r="M268" s="113" t="str">
        <f t="shared" si="43"/>
        <v>Kurang</v>
      </c>
      <c r="N268" s="113" t="str">
        <f t="shared" si="44"/>
        <v>Kurang</v>
      </c>
      <c r="O268" s="109" t="str">
        <f>N.SEMISTER!J268</f>
        <v xml:space="preserve"> </v>
      </c>
      <c r="P268" s="109" t="str">
        <f>N.SEMISTER!P268</f>
        <v xml:space="preserve"> </v>
      </c>
      <c r="Q268" s="109" t="str">
        <f>N.SEMISTER!V268</f>
        <v xml:space="preserve"> </v>
      </c>
      <c r="R268" s="109" t="str">
        <f>N.SEMISTER!AB268</f>
        <v xml:space="preserve"> </v>
      </c>
      <c r="S268" s="109" t="str">
        <f>N.SEMISTER!AH268</f>
        <v xml:space="preserve"> </v>
      </c>
      <c r="T268" s="109" t="str">
        <f>N.SEMISTER!AN268</f>
        <v xml:space="preserve"> </v>
      </c>
      <c r="U268" s="109" t="str">
        <f>N.SEMISTER!AT268</f>
        <v xml:space="preserve"> </v>
      </c>
      <c r="V268" s="109" t="str">
        <f>N.SEMISTER!AZ268</f>
        <v xml:space="preserve"> </v>
      </c>
      <c r="W268" s="109" t="str">
        <f>N.SEMISTER!BF268</f>
        <v xml:space="preserve"> </v>
      </c>
      <c r="X268" s="109" t="str">
        <f>N.SEMISTER!BL268</f>
        <v xml:space="preserve"> </v>
      </c>
      <c r="Y268" s="109" t="str">
        <f>N.SEMISTER!BR268</f>
        <v xml:space="preserve"> </v>
      </c>
      <c r="Z268" s="109" t="str">
        <f>N.SEMISTER!BX268</f>
        <v xml:space="preserve"> </v>
      </c>
      <c r="AA268" s="109" t="str">
        <f>N.SEMISTER!CD268</f>
        <v xml:space="preserve"> </v>
      </c>
      <c r="AB268" s="114" t="str">
        <f t="shared" si="45"/>
        <v xml:space="preserve"> </v>
      </c>
      <c r="AC268" s="110" t="str">
        <f>UASBN!U267</f>
        <v xml:space="preserve"> </v>
      </c>
      <c r="AD268" s="110" t="str">
        <f>UASBN!V267</f>
        <v xml:space="preserve"> </v>
      </c>
      <c r="AE268" s="110" t="str">
        <f>UASBN!W267</f>
        <v xml:space="preserve"> </v>
      </c>
      <c r="AF268" s="110" t="str">
        <f>UASBN!X267</f>
        <v xml:space="preserve"> </v>
      </c>
      <c r="AG268" s="110" t="str">
        <f>UASBN!Y267</f>
        <v xml:space="preserve"> </v>
      </c>
      <c r="AH268" s="110" t="str">
        <f>UASBN!Z267</f>
        <v xml:space="preserve"> </v>
      </c>
      <c r="AI268" s="110" t="str">
        <f>UASBN!AA267</f>
        <v xml:space="preserve"> </v>
      </c>
      <c r="AJ268" s="110" t="str">
        <f>UASBN!AB267</f>
        <v xml:space="preserve"> </v>
      </c>
      <c r="AK268" s="110" t="str">
        <f>UASBN!AC267</f>
        <v xml:space="preserve"> </v>
      </c>
      <c r="AL268" s="110" t="str">
        <f>UASBN!AD267</f>
        <v xml:space="preserve"> </v>
      </c>
      <c r="AM268" s="110" t="str">
        <f>UASBN!AE267</f>
        <v xml:space="preserve"> </v>
      </c>
      <c r="AN268" s="110" t="str">
        <f>UASBN!AF267</f>
        <v xml:space="preserve"> </v>
      </c>
      <c r="AO268" s="110" t="str">
        <f>UASBN!AG267</f>
        <v xml:space="preserve"> </v>
      </c>
      <c r="AP268" s="111" t="str">
        <f t="shared" si="49"/>
        <v xml:space="preserve"> </v>
      </c>
      <c r="AQ268" s="115">
        <f t="shared" si="46"/>
        <v>34</v>
      </c>
      <c r="AR268" s="112">
        <f t="shared" si="47"/>
        <v>0</v>
      </c>
      <c r="AS268" s="115">
        <f t="shared" si="48"/>
        <v>34</v>
      </c>
      <c r="AT268" s="75"/>
      <c r="AU268" s="75"/>
    </row>
    <row r="269" spans="1:47" ht="15.75" customHeight="1" x14ac:dyDescent="0.25">
      <c r="A269" s="101">
        <f>BIODATA!A267</f>
        <v>262</v>
      </c>
      <c r="B269" s="102" t="str">
        <f>BIODATA!C267</f>
        <v>0006903269</v>
      </c>
      <c r="C269" s="103" t="str">
        <f>BIODATA!D267</f>
        <v>021012623</v>
      </c>
      <c r="D269" s="104" t="str">
        <f>BIODATA!E267</f>
        <v xml:space="preserve"> IWAN AGUSTI</v>
      </c>
      <c r="E269" s="105" t="str">
        <f>BIODATA!G267</f>
        <v>Administrasi Perkantoran</v>
      </c>
      <c r="F269" s="106">
        <f>'NILAI UN'!E269</f>
        <v>0</v>
      </c>
      <c r="G269" s="106">
        <f>'NILAI UN'!F269</f>
        <v>0</v>
      </c>
      <c r="H269" s="106">
        <f>'NILAI UN'!G269</f>
        <v>0</v>
      </c>
      <c r="I269" s="106">
        <f>'NILAI UN'!H269</f>
        <v>0</v>
      </c>
      <c r="J269" s="107">
        <f t="shared" si="40"/>
        <v>0</v>
      </c>
      <c r="K269" s="113" t="str">
        <f t="shared" si="41"/>
        <v>Kurang</v>
      </c>
      <c r="L269" s="113" t="str">
        <f t="shared" si="42"/>
        <v>Kurang</v>
      </c>
      <c r="M269" s="113" t="str">
        <f t="shared" si="43"/>
        <v>Kurang</v>
      </c>
      <c r="N269" s="113" t="str">
        <f t="shared" si="44"/>
        <v>Kurang</v>
      </c>
      <c r="O269" s="109" t="str">
        <f>N.SEMISTER!J269</f>
        <v xml:space="preserve"> </v>
      </c>
      <c r="P269" s="109" t="str">
        <f>N.SEMISTER!P269</f>
        <v xml:space="preserve"> </v>
      </c>
      <c r="Q269" s="109" t="str">
        <f>N.SEMISTER!V269</f>
        <v xml:space="preserve"> </v>
      </c>
      <c r="R269" s="109" t="str">
        <f>N.SEMISTER!AB269</f>
        <v xml:space="preserve"> </v>
      </c>
      <c r="S269" s="109" t="str">
        <f>N.SEMISTER!AH269</f>
        <v xml:space="preserve"> </v>
      </c>
      <c r="T269" s="109" t="str">
        <f>N.SEMISTER!AN269</f>
        <v xml:space="preserve"> </v>
      </c>
      <c r="U269" s="109" t="str">
        <f>N.SEMISTER!AT269</f>
        <v xml:space="preserve"> </v>
      </c>
      <c r="V269" s="109" t="str">
        <f>N.SEMISTER!AZ269</f>
        <v xml:space="preserve"> </v>
      </c>
      <c r="W269" s="109" t="str">
        <f>N.SEMISTER!BF269</f>
        <v xml:space="preserve"> </v>
      </c>
      <c r="X269" s="109" t="str">
        <f>N.SEMISTER!BL269</f>
        <v xml:space="preserve"> </v>
      </c>
      <c r="Y269" s="109" t="str">
        <f>N.SEMISTER!BR269</f>
        <v xml:space="preserve"> </v>
      </c>
      <c r="Z269" s="109" t="str">
        <f>N.SEMISTER!BX269</f>
        <v xml:space="preserve"> </v>
      </c>
      <c r="AA269" s="109" t="str">
        <f>N.SEMISTER!CD269</f>
        <v xml:space="preserve"> </v>
      </c>
      <c r="AB269" s="114" t="str">
        <f t="shared" si="45"/>
        <v xml:space="preserve"> </v>
      </c>
      <c r="AC269" s="110" t="str">
        <f>UASBN!U268</f>
        <v xml:space="preserve"> </v>
      </c>
      <c r="AD269" s="110" t="str">
        <f>UASBN!V268</f>
        <v xml:space="preserve"> </v>
      </c>
      <c r="AE269" s="110" t="str">
        <f>UASBN!W268</f>
        <v xml:space="preserve"> </v>
      </c>
      <c r="AF269" s="110" t="str">
        <f>UASBN!X268</f>
        <v xml:space="preserve"> </v>
      </c>
      <c r="AG269" s="110" t="str">
        <f>UASBN!Y268</f>
        <v xml:space="preserve"> </v>
      </c>
      <c r="AH269" s="110" t="str">
        <f>UASBN!Z268</f>
        <v xml:space="preserve"> </v>
      </c>
      <c r="AI269" s="110" t="str">
        <f>UASBN!AA268</f>
        <v xml:space="preserve"> </v>
      </c>
      <c r="AJ269" s="110" t="str">
        <f>UASBN!AB268</f>
        <v xml:space="preserve"> </v>
      </c>
      <c r="AK269" s="110" t="str">
        <f>UASBN!AC268</f>
        <v xml:space="preserve"> </v>
      </c>
      <c r="AL269" s="110" t="str">
        <f>UASBN!AD268</f>
        <v xml:space="preserve"> </v>
      </c>
      <c r="AM269" s="110" t="str">
        <f>UASBN!AE268</f>
        <v xml:space="preserve"> </v>
      </c>
      <c r="AN269" s="110" t="str">
        <f>UASBN!AF268</f>
        <v xml:space="preserve"> </v>
      </c>
      <c r="AO269" s="110" t="str">
        <f>UASBN!AG268</f>
        <v xml:space="preserve"> </v>
      </c>
      <c r="AP269" s="111" t="str">
        <f t="shared" si="49"/>
        <v xml:space="preserve"> </v>
      </c>
      <c r="AQ269" s="115">
        <f t="shared" si="46"/>
        <v>34</v>
      </c>
      <c r="AR269" s="112">
        <f t="shared" si="47"/>
        <v>0</v>
      </c>
      <c r="AS269" s="115">
        <f t="shared" si="48"/>
        <v>34</v>
      </c>
      <c r="AT269" s="75"/>
      <c r="AU269" s="75"/>
    </row>
    <row r="270" spans="1:47" ht="15.75" customHeight="1" x14ac:dyDescent="0.25">
      <c r="A270" s="101">
        <f>BIODATA!A268</f>
        <v>263</v>
      </c>
      <c r="B270" s="102" t="str">
        <f>BIODATA!C268</f>
        <v>0006412731</v>
      </c>
      <c r="C270" s="103" t="str">
        <f>BIODATA!D268</f>
        <v>021012632</v>
      </c>
      <c r="D270" s="104" t="str">
        <f>BIODATA!E268</f>
        <v xml:space="preserve"> LUSI ANGGREYANI</v>
      </c>
      <c r="E270" s="105" t="str">
        <f>BIODATA!G268</f>
        <v>Administrasi Perkantoran</v>
      </c>
      <c r="F270" s="106">
        <f>'NILAI UN'!E270</f>
        <v>0</v>
      </c>
      <c r="G270" s="106">
        <f>'NILAI UN'!F270</f>
        <v>0</v>
      </c>
      <c r="H270" s="106">
        <f>'NILAI UN'!G270</f>
        <v>0</v>
      </c>
      <c r="I270" s="106">
        <f>'NILAI UN'!H270</f>
        <v>0</v>
      </c>
      <c r="J270" s="107">
        <f t="shared" si="40"/>
        <v>0</v>
      </c>
      <c r="K270" s="113" t="str">
        <f t="shared" si="41"/>
        <v>Kurang</v>
      </c>
      <c r="L270" s="113" t="str">
        <f t="shared" si="42"/>
        <v>Kurang</v>
      </c>
      <c r="M270" s="113" t="str">
        <f t="shared" si="43"/>
        <v>Kurang</v>
      </c>
      <c r="N270" s="113" t="str">
        <f t="shared" si="44"/>
        <v>Kurang</v>
      </c>
      <c r="O270" s="109" t="str">
        <f>N.SEMISTER!J270</f>
        <v xml:space="preserve"> </v>
      </c>
      <c r="P270" s="109" t="str">
        <f>N.SEMISTER!P270</f>
        <v xml:space="preserve"> </v>
      </c>
      <c r="Q270" s="109" t="str">
        <f>N.SEMISTER!V270</f>
        <v xml:space="preserve"> </v>
      </c>
      <c r="R270" s="109" t="str">
        <f>N.SEMISTER!AB270</f>
        <v xml:space="preserve"> </v>
      </c>
      <c r="S270" s="109" t="str">
        <f>N.SEMISTER!AH270</f>
        <v xml:space="preserve"> </v>
      </c>
      <c r="T270" s="109" t="str">
        <f>N.SEMISTER!AN270</f>
        <v xml:space="preserve"> </v>
      </c>
      <c r="U270" s="109" t="str">
        <f>N.SEMISTER!AT270</f>
        <v xml:space="preserve"> </v>
      </c>
      <c r="V270" s="109" t="str">
        <f>N.SEMISTER!AZ270</f>
        <v xml:space="preserve"> </v>
      </c>
      <c r="W270" s="109" t="str">
        <f>N.SEMISTER!BF270</f>
        <v xml:space="preserve"> </v>
      </c>
      <c r="X270" s="109" t="str">
        <f>N.SEMISTER!BL270</f>
        <v xml:space="preserve"> </v>
      </c>
      <c r="Y270" s="109" t="str">
        <f>N.SEMISTER!BR270</f>
        <v xml:space="preserve"> </v>
      </c>
      <c r="Z270" s="109" t="str">
        <f>N.SEMISTER!BX270</f>
        <v xml:space="preserve"> </v>
      </c>
      <c r="AA270" s="109" t="str">
        <f>N.SEMISTER!CD270</f>
        <v xml:space="preserve"> </v>
      </c>
      <c r="AB270" s="114" t="str">
        <f t="shared" si="45"/>
        <v xml:space="preserve"> </v>
      </c>
      <c r="AC270" s="110" t="str">
        <f>UASBN!U269</f>
        <v xml:space="preserve"> </v>
      </c>
      <c r="AD270" s="110" t="str">
        <f>UASBN!V269</f>
        <v xml:space="preserve"> </v>
      </c>
      <c r="AE270" s="110" t="str">
        <f>UASBN!W269</f>
        <v xml:space="preserve"> </v>
      </c>
      <c r="AF270" s="110" t="str">
        <f>UASBN!X269</f>
        <v xml:space="preserve"> </v>
      </c>
      <c r="AG270" s="110" t="str">
        <f>UASBN!Y269</f>
        <v xml:space="preserve"> </v>
      </c>
      <c r="AH270" s="110" t="str">
        <f>UASBN!Z269</f>
        <v xml:space="preserve"> </v>
      </c>
      <c r="AI270" s="110" t="str">
        <f>UASBN!AA269</f>
        <v xml:space="preserve"> </v>
      </c>
      <c r="AJ270" s="110" t="str">
        <f>UASBN!AB269</f>
        <v xml:space="preserve"> </v>
      </c>
      <c r="AK270" s="110" t="str">
        <f>UASBN!AC269</f>
        <v xml:space="preserve"> </v>
      </c>
      <c r="AL270" s="110" t="str">
        <f>UASBN!AD269</f>
        <v xml:space="preserve"> </v>
      </c>
      <c r="AM270" s="110" t="str">
        <f>UASBN!AE269</f>
        <v xml:space="preserve"> </v>
      </c>
      <c r="AN270" s="110" t="str">
        <f>UASBN!AF269</f>
        <v xml:space="preserve"> </v>
      </c>
      <c r="AO270" s="110" t="str">
        <f>UASBN!AG269</f>
        <v xml:space="preserve"> </v>
      </c>
      <c r="AP270" s="111" t="str">
        <f t="shared" si="49"/>
        <v xml:space="preserve"> </v>
      </c>
      <c r="AQ270" s="115">
        <f t="shared" si="46"/>
        <v>34</v>
      </c>
      <c r="AR270" s="112">
        <f t="shared" si="47"/>
        <v>0</v>
      </c>
      <c r="AS270" s="115">
        <f t="shared" si="48"/>
        <v>34</v>
      </c>
      <c r="AT270" s="75"/>
      <c r="AU270" s="75"/>
    </row>
    <row r="271" spans="1:47" ht="15.75" customHeight="1" x14ac:dyDescent="0.25">
      <c r="A271" s="101">
        <f>BIODATA!A269</f>
        <v>264</v>
      </c>
      <c r="B271" s="102" t="str">
        <f>BIODATA!C269</f>
        <v>0004684405</v>
      </c>
      <c r="C271" s="103" t="str">
        <f>BIODATA!D269</f>
        <v>021012649</v>
      </c>
      <c r="D271" s="104" t="str">
        <f>BIODATA!E269</f>
        <v xml:space="preserve"> MAYANG</v>
      </c>
      <c r="E271" s="105" t="str">
        <f>BIODATA!G269</f>
        <v>Administrasi Perkantoran</v>
      </c>
      <c r="F271" s="106">
        <f>'NILAI UN'!E271</f>
        <v>0</v>
      </c>
      <c r="G271" s="106">
        <f>'NILAI UN'!F271</f>
        <v>0</v>
      </c>
      <c r="H271" s="106">
        <f>'NILAI UN'!G271</f>
        <v>0</v>
      </c>
      <c r="I271" s="106">
        <f>'NILAI UN'!H271</f>
        <v>0</v>
      </c>
      <c r="J271" s="107">
        <f t="shared" si="40"/>
        <v>0</v>
      </c>
      <c r="K271" s="113" t="str">
        <f t="shared" si="41"/>
        <v>Kurang</v>
      </c>
      <c r="L271" s="113" t="str">
        <f t="shared" si="42"/>
        <v>Kurang</v>
      </c>
      <c r="M271" s="113" t="str">
        <f t="shared" si="43"/>
        <v>Kurang</v>
      </c>
      <c r="N271" s="113" t="str">
        <f t="shared" si="44"/>
        <v>Kurang</v>
      </c>
      <c r="O271" s="109" t="str">
        <f>N.SEMISTER!J271</f>
        <v xml:space="preserve"> </v>
      </c>
      <c r="P271" s="109" t="str">
        <f>N.SEMISTER!P271</f>
        <v xml:space="preserve"> </v>
      </c>
      <c r="Q271" s="109" t="str">
        <f>N.SEMISTER!V271</f>
        <v xml:space="preserve"> </v>
      </c>
      <c r="R271" s="109" t="str">
        <f>N.SEMISTER!AB271</f>
        <v xml:space="preserve"> </v>
      </c>
      <c r="S271" s="109" t="str">
        <f>N.SEMISTER!AH271</f>
        <v xml:space="preserve"> </v>
      </c>
      <c r="T271" s="109" t="str">
        <f>N.SEMISTER!AN271</f>
        <v xml:space="preserve"> </v>
      </c>
      <c r="U271" s="109" t="str">
        <f>N.SEMISTER!AT271</f>
        <v xml:space="preserve"> </v>
      </c>
      <c r="V271" s="109" t="str">
        <f>N.SEMISTER!AZ271</f>
        <v xml:space="preserve"> </v>
      </c>
      <c r="W271" s="109" t="str">
        <f>N.SEMISTER!BF271</f>
        <v xml:space="preserve"> </v>
      </c>
      <c r="X271" s="109" t="str">
        <f>N.SEMISTER!BL271</f>
        <v xml:space="preserve"> </v>
      </c>
      <c r="Y271" s="109" t="str">
        <f>N.SEMISTER!BR271</f>
        <v xml:space="preserve"> </v>
      </c>
      <c r="Z271" s="109" t="str">
        <f>N.SEMISTER!BX271</f>
        <v xml:space="preserve"> </v>
      </c>
      <c r="AA271" s="109" t="str">
        <f>N.SEMISTER!CD271</f>
        <v xml:space="preserve"> </v>
      </c>
      <c r="AB271" s="114" t="str">
        <f t="shared" si="45"/>
        <v xml:space="preserve"> </v>
      </c>
      <c r="AC271" s="110" t="str">
        <f>UASBN!U270</f>
        <v xml:space="preserve"> </v>
      </c>
      <c r="AD271" s="110" t="str">
        <f>UASBN!V270</f>
        <v xml:space="preserve"> </v>
      </c>
      <c r="AE271" s="110" t="str">
        <f>UASBN!W270</f>
        <v xml:space="preserve"> </v>
      </c>
      <c r="AF271" s="110" t="str">
        <f>UASBN!X270</f>
        <v xml:space="preserve"> </v>
      </c>
      <c r="AG271" s="110" t="str">
        <f>UASBN!Y270</f>
        <v xml:space="preserve"> </v>
      </c>
      <c r="AH271" s="110" t="str">
        <f>UASBN!Z270</f>
        <v xml:space="preserve"> </v>
      </c>
      <c r="AI271" s="110" t="str">
        <f>UASBN!AA270</f>
        <v xml:space="preserve"> </v>
      </c>
      <c r="AJ271" s="110" t="str">
        <f>UASBN!AB270</f>
        <v xml:space="preserve"> </v>
      </c>
      <c r="AK271" s="110" t="str">
        <f>UASBN!AC270</f>
        <v xml:space="preserve"> </v>
      </c>
      <c r="AL271" s="110" t="str">
        <f>UASBN!AD270</f>
        <v xml:space="preserve"> </v>
      </c>
      <c r="AM271" s="110" t="str">
        <f>UASBN!AE270</f>
        <v xml:space="preserve"> </v>
      </c>
      <c r="AN271" s="110" t="str">
        <f>UASBN!AF270</f>
        <v xml:space="preserve"> </v>
      </c>
      <c r="AO271" s="110" t="str">
        <f>UASBN!AG270</f>
        <v xml:space="preserve"> </v>
      </c>
      <c r="AP271" s="111" t="str">
        <f t="shared" si="49"/>
        <v xml:space="preserve"> </v>
      </c>
      <c r="AQ271" s="115">
        <f t="shared" si="46"/>
        <v>34</v>
      </c>
      <c r="AR271" s="112">
        <f t="shared" si="47"/>
        <v>0</v>
      </c>
      <c r="AS271" s="115">
        <f t="shared" si="48"/>
        <v>34</v>
      </c>
      <c r="AT271" s="75"/>
      <c r="AU271" s="75"/>
    </row>
    <row r="272" spans="1:47" ht="15.75" customHeight="1" x14ac:dyDescent="0.25">
      <c r="A272" s="101">
        <f>BIODATA!A270</f>
        <v>265</v>
      </c>
      <c r="B272" s="102" t="str">
        <f>BIODATA!C270</f>
        <v>9996132537</v>
      </c>
      <c r="C272" s="103" t="str">
        <f>BIODATA!D270</f>
        <v>021012658</v>
      </c>
      <c r="D272" s="104" t="str">
        <f>BIODATA!E270</f>
        <v xml:space="preserve"> MELATI PUTIH</v>
      </c>
      <c r="E272" s="105" t="str">
        <f>BIODATA!G270</f>
        <v>Administrasi Perkantoran</v>
      </c>
      <c r="F272" s="106">
        <f>'NILAI UN'!E272</f>
        <v>0</v>
      </c>
      <c r="G272" s="106">
        <f>'NILAI UN'!F272</f>
        <v>0</v>
      </c>
      <c r="H272" s="106">
        <f>'NILAI UN'!G272</f>
        <v>0</v>
      </c>
      <c r="I272" s="106">
        <f>'NILAI UN'!H272</f>
        <v>0</v>
      </c>
      <c r="J272" s="107">
        <f t="shared" si="40"/>
        <v>0</v>
      </c>
      <c r="K272" s="113" t="str">
        <f t="shared" si="41"/>
        <v>Kurang</v>
      </c>
      <c r="L272" s="113" t="str">
        <f t="shared" si="42"/>
        <v>Kurang</v>
      </c>
      <c r="M272" s="113" t="str">
        <f t="shared" si="43"/>
        <v>Kurang</v>
      </c>
      <c r="N272" s="113" t="str">
        <f t="shared" si="44"/>
        <v>Kurang</v>
      </c>
      <c r="O272" s="109" t="str">
        <f>N.SEMISTER!J272</f>
        <v xml:space="preserve"> </v>
      </c>
      <c r="P272" s="109" t="str">
        <f>N.SEMISTER!P272</f>
        <v xml:space="preserve"> </v>
      </c>
      <c r="Q272" s="109" t="str">
        <f>N.SEMISTER!V272</f>
        <v xml:space="preserve"> </v>
      </c>
      <c r="R272" s="109" t="str">
        <f>N.SEMISTER!AB272</f>
        <v xml:space="preserve"> </v>
      </c>
      <c r="S272" s="109" t="str">
        <f>N.SEMISTER!AH272</f>
        <v xml:space="preserve"> </v>
      </c>
      <c r="T272" s="109" t="str">
        <f>N.SEMISTER!AN272</f>
        <v xml:space="preserve"> </v>
      </c>
      <c r="U272" s="109" t="str">
        <f>N.SEMISTER!AT272</f>
        <v xml:space="preserve"> </v>
      </c>
      <c r="V272" s="109" t="str">
        <f>N.SEMISTER!AZ272</f>
        <v xml:space="preserve"> </v>
      </c>
      <c r="W272" s="109" t="str">
        <f>N.SEMISTER!BF272</f>
        <v xml:space="preserve"> </v>
      </c>
      <c r="X272" s="109" t="str">
        <f>N.SEMISTER!BL272</f>
        <v xml:space="preserve"> </v>
      </c>
      <c r="Y272" s="109" t="str">
        <f>N.SEMISTER!BR272</f>
        <v xml:space="preserve"> </v>
      </c>
      <c r="Z272" s="109" t="str">
        <f>N.SEMISTER!BX272</f>
        <v xml:space="preserve"> </v>
      </c>
      <c r="AA272" s="109" t="str">
        <f>N.SEMISTER!CD272</f>
        <v xml:space="preserve"> </v>
      </c>
      <c r="AB272" s="114" t="str">
        <f t="shared" si="45"/>
        <v xml:space="preserve"> </v>
      </c>
      <c r="AC272" s="110" t="str">
        <f>UASBN!U271</f>
        <v xml:space="preserve"> </v>
      </c>
      <c r="AD272" s="110" t="str">
        <f>UASBN!V271</f>
        <v xml:space="preserve"> </v>
      </c>
      <c r="AE272" s="110" t="str">
        <f>UASBN!W271</f>
        <v xml:space="preserve"> </v>
      </c>
      <c r="AF272" s="110" t="str">
        <f>UASBN!X271</f>
        <v xml:space="preserve"> </v>
      </c>
      <c r="AG272" s="110" t="str">
        <f>UASBN!Y271</f>
        <v xml:space="preserve"> </v>
      </c>
      <c r="AH272" s="110" t="str">
        <f>UASBN!Z271</f>
        <v xml:space="preserve"> </v>
      </c>
      <c r="AI272" s="110" t="str">
        <f>UASBN!AA271</f>
        <v xml:space="preserve"> </v>
      </c>
      <c r="AJ272" s="110" t="str">
        <f>UASBN!AB271</f>
        <v xml:space="preserve"> </v>
      </c>
      <c r="AK272" s="110" t="str">
        <f>UASBN!AC271</f>
        <v xml:space="preserve"> </v>
      </c>
      <c r="AL272" s="110" t="str">
        <f>UASBN!AD271</f>
        <v xml:space="preserve"> </v>
      </c>
      <c r="AM272" s="110" t="str">
        <f>UASBN!AE271</f>
        <v xml:space="preserve"> </v>
      </c>
      <c r="AN272" s="110" t="str">
        <f>UASBN!AF271</f>
        <v xml:space="preserve"> </v>
      </c>
      <c r="AO272" s="110" t="str">
        <f>UASBN!AG271</f>
        <v xml:space="preserve"> </v>
      </c>
      <c r="AP272" s="111" t="str">
        <f t="shared" si="49"/>
        <v xml:space="preserve"> </v>
      </c>
      <c r="AQ272" s="115">
        <f t="shared" si="46"/>
        <v>34</v>
      </c>
      <c r="AR272" s="112">
        <f t="shared" si="47"/>
        <v>0</v>
      </c>
      <c r="AS272" s="115">
        <f t="shared" si="48"/>
        <v>34</v>
      </c>
      <c r="AT272" s="75"/>
      <c r="AU272" s="75"/>
    </row>
    <row r="273" spans="1:47" ht="15.75" customHeight="1" x14ac:dyDescent="0.25">
      <c r="A273" s="101">
        <f>BIODATA!A271</f>
        <v>266</v>
      </c>
      <c r="B273" s="102" t="str">
        <f>BIODATA!C271</f>
        <v>0008983973</v>
      </c>
      <c r="C273" s="103" t="str">
        <f>BIODATA!D271</f>
        <v>021012667</v>
      </c>
      <c r="D273" s="104" t="str">
        <f>BIODATA!E271</f>
        <v xml:space="preserve"> META APIRA</v>
      </c>
      <c r="E273" s="105" t="str">
        <f>BIODATA!G271</f>
        <v>Administrasi Perkantoran</v>
      </c>
      <c r="F273" s="106">
        <f>'NILAI UN'!E273</f>
        <v>0</v>
      </c>
      <c r="G273" s="106">
        <f>'NILAI UN'!F273</f>
        <v>0</v>
      </c>
      <c r="H273" s="106">
        <f>'NILAI UN'!G273</f>
        <v>0</v>
      </c>
      <c r="I273" s="106">
        <f>'NILAI UN'!H273</f>
        <v>0</v>
      </c>
      <c r="J273" s="107">
        <f t="shared" si="40"/>
        <v>0</v>
      </c>
      <c r="K273" s="113" t="str">
        <f t="shared" si="41"/>
        <v>Kurang</v>
      </c>
      <c r="L273" s="113" t="str">
        <f t="shared" si="42"/>
        <v>Kurang</v>
      </c>
      <c r="M273" s="113" t="str">
        <f t="shared" si="43"/>
        <v>Kurang</v>
      </c>
      <c r="N273" s="113" t="str">
        <f t="shared" si="44"/>
        <v>Kurang</v>
      </c>
      <c r="O273" s="109" t="str">
        <f>N.SEMISTER!J273</f>
        <v xml:space="preserve"> </v>
      </c>
      <c r="P273" s="109" t="str">
        <f>N.SEMISTER!P273</f>
        <v xml:space="preserve"> </v>
      </c>
      <c r="Q273" s="109" t="str">
        <f>N.SEMISTER!V273</f>
        <v xml:space="preserve"> </v>
      </c>
      <c r="R273" s="109" t="str">
        <f>N.SEMISTER!AB273</f>
        <v xml:space="preserve"> </v>
      </c>
      <c r="S273" s="109" t="str">
        <f>N.SEMISTER!AH273</f>
        <v xml:space="preserve"> </v>
      </c>
      <c r="T273" s="109" t="str">
        <f>N.SEMISTER!AN273</f>
        <v xml:space="preserve"> </v>
      </c>
      <c r="U273" s="109" t="str">
        <f>N.SEMISTER!AT273</f>
        <v xml:space="preserve"> </v>
      </c>
      <c r="V273" s="109" t="str">
        <f>N.SEMISTER!AZ273</f>
        <v xml:space="preserve"> </v>
      </c>
      <c r="W273" s="109" t="str">
        <f>N.SEMISTER!BF273</f>
        <v xml:space="preserve"> </v>
      </c>
      <c r="X273" s="109" t="str">
        <f>N.SEMISTER!BL273</f>
        <v xml:space="preserve"> </v>
      </c>
      <c r="Y273" s="109" t="str">
        <f>N.SEMISTER!BR273</f>
        <v xml:space="preserve"> </v>
      </c>
      <c r="Z273" s="109" t="str">
        <f>N.SEMISTER!BX273</f>
        <v xml:space="preserve"> </v>
      </c>
      <c r="AA273" s="109" t="str">
        <f>N.SEMISTER!CD273</f>
        <v xml:space="preserve"> </v>
      </c>
      <c r="AB273" s="114" t="str">
        <f t="shared" si="45"/>
        <v xml:space="preserve"> </v>
      </c>
      <c r="AC273" s="110" t="str">
        <f>UASBN!U272</f>
        <v xml:space="preserve"> </v>
      </c>
      <c r="AD273" s="110" t="str">
        <f>UASBN!V272</f>
        <v xml:space="preserve"> </v>
      </c>
      <c r="AE273" s="110" t="str">
        <f>UASBN!W272</f>
        <v xml:space="preserve"> </v>
      </c>
      <c r="AF273" s="110" t="str">
        <f>UASBN!X272</f>
        <v xml:space="preserve"> </v>
      </c>
      <c r="AG273" s="110" t="str">
        <f>UASBN!Y272</f>
        <v xml:space="preserve"> </v>
      </c>
      <c r="AH273" s="110" t="str">
        <f>UASBN!Z272</f>
        <v xml:space="preserve"> </v>
      </c>
      <c r="AI273" s="110" t="str">
        <f>UASBN!AA272</f>
        <v xml:space="preserve"> </v>
      </c>
      <c r="AJ273" s="110" t="str">
        <f>UASBN!AB272</f>
        <v xml:space="preserve"> </v>
      </c>
      <c r="AK273" s="110" t="str">
        <f>UASBN!AC272</f>
        <v xml:space="preserve"> </v>
      </c>
      <c r="AL273" s="110" t="str">
        <f>UASBN!AD272</f>
        <v xml:space="preserve"> </v>
      </c>
      <c r="AM273" s="110" t="str">
        <f>UASBN!AE272</f>
        <v xml:space="preserve"> </v>
      </c>
      <c r="AN273" s="110" t="str">
        <f>UASBN!AF272</f>
        <v xml:space="preserve"> </v>
      </c>
      <c r="AO273" s="110" t="str">
        <f>UASBN!AG272</f>
        <v xml:space="preserve"> </v>
      </c>
      <c r="AP273" s="111" t="str">
        <f t="shared" si="49"/>
        <v xml:space="preserve"> </v>
      </c>
      <c r="AQ273" s="115">
        <f t="shared" si="46"/>
        <v>34</v>
      </c>
      <c r="AR273" s="112">
        <f t="shared" si="47"/>
        <v>0</v>
      </c>
      <c r="AS273" s="115">
        <f t="shared" si="48"/>
        <v>34</v>
      </c>
      <c r="AT273" s="75"/>
      <c r="AU273" s="75"/>
    </row>
    <row r="274" spans="1:47" ht="15.75" customHeight="1" x14ac:dyDescent="0.25">
      <c r="A274" s="101">
        <f>BIODATA!A272</f>
        <v>267</v>
      </c>
      <c r="B274" s="102" t="str">
        <f>BIODATA!C272</f>
        <v>9992953750</v>
      </c>
      <c r="C274" s="103" t="str">
        <f>BIODATA!D272</f>
        <v>021012676</v>
      </c>
      <c r="D274" s="104" t="str">
        <f>BIODATA!E272</f>
        <v xml:space="preserve"> NORA NOVITA SARI</v>
      </c>
      <c r="E274" s="105" t="str">
        <f>BIODATA!G272</f>
        <v>Administrasi Perkantoran</v>
      </c>
      <c r="F274" s="106">
        <f>'NILAI UN'!E274</f>
        <v>0</v>
      </c>
      <c r="G274" s="106">
        <f>'NILAI UN'!F274</f>
        <v>0</v>
      </c>
      <c r="H274" s="106">
        <f>'NILAI UN'!G274</f>
        <v>0</v>
      </c>
      <c r="I274" s="106">
        <f>'NILAI UN'!H274</f>
        <v>0</v>
      </c>
      <c r="J274" s="107">
        <f t="shared" si="40"/>
        <v>0</v>
      </c>
      <c r="K274" s="113" t="str">
        <f t="shared" si="41"/>
        <v>Kurang</v>
      </c>
      <c r="L274" s="113" t="str">
        <f t="shared" si="42"/>
        <v>Kurang</v>
      </c>
      <c r="M274" s="113" t="str">
        <f t="shared" si="43"/>
        <v>Kurang</v>
      </c>
      <c r="N274" s="113" t="str">
        <f t="shared" si="44"/>
        <v>Kurang</v>
      </c>
      <c r="O274" s="109" t="str">
        <f>N.SEMISTER!J274</f>
        <v xml:space="preserve"> </v>
      </c>
      <c r="P274" s="109" t="str">
        <f>N.SEMISTER!P274</f>
        <v xml:space="preserve"> </v>
      </c>
      <c r="Q274" s="109" t="str">
        <f>N.SEMISTER!V274</f>
        <v xml:space="preserve"> </v>
      </c>
      <c r="R274" s="109" t="str">
        <f>N.SEMISTER!AB274</f>
        <v xml:space="preserve"> </v>
      </c>
      <c r="S274" s="109" t="str">
        <f>N.SEMISTER!AH274</f>
        <v xml:space="preserve"> </v>
      </c>
      <c r="T274" s="109" t="str">
        <f>N.SEMISTER!AN274</f>
        <v xml:space="preserve"> </v>
      </c>
      <c r="U274" s="109" t="str">
        <f>N.SEMISTER!AT274</f>
        <v xml:space="preserve"> </v>
      </c>
      <c r="V274" s="109" t="str">
        <f>N.SEMISTER!AZ274</f>
        <v xml:space="preserve"> </v>
      </c>
      <c r="W274" s="109" t="str">
        <f>N.SEMISTER!BF274</f>
        <v xml:space="preserve"> </v>
      </c>
      <c r="X274" s="109" t="str">
        <f>N.SEMISTER!BL274</f>
        <v xml:space="preserve"> </v>
      </c>
      <c r="Y274" s="109" t="str">
        <f>N.SEMISTER!BR274</f>
        <v xml:space="preserve"> </v>
      </c>
      <c r="Z274" s="109" t="str">
        <f>N.SEMISTER!BX274</f>
        <v xml:space="preserve"> </v>
      </c>
      <c r="AA274" s="109" t="str">
        <f>N.SEMISTER!CD274</f>
        <v xml:space="preserve"> </v>
      </c>
      <c r="AB274" s="114" t="str">
        <f t="shared" si="45"/>
        <v xml:space="preserve"> </v>
      </c>
      <c r="AC274" s="110" t="str">
        <f>UASBN!U273</f>
        <v xml:space="preserve"> </v>
      </c>
      <c r="AD274" s="110" t="str">
        <f>UASBN!V273</f>
        <v xml:space="preserve"> </v>
      </c>
      <c r="AE274" s="110" t="str">
        <f>UASBN!W273</f>
        <v xml:space="preserve"> </v>
      </c>
      <c r="AF274" s="110" t="str">
        <f>UASBN!X273</f>
        <v xml:space="preserve"> </v>
      </c>
      <c r="AG274" s="110" t="str">
        <f>UASBN!Y273</f>
        <v xml:space="preserve"> </v>
      </c>
      <c r="AH274" s="110" t="str">
        <f>UASBN!Z273</f>
        <v xml:space="preserve"> </v>
      </c>
      <c r="AI274" s="110" t="str">
        <f>UASBN!AA273</f>
        <v xml:space="preserve"> </v>
      </c>
      <c r="AJ274" s="110" t="str">
        <f>UASBN!AB273</f>
        <v xml:space="preserve"> </v>
      </c>
      <c r="AK274" s="110" t="str">
        <f>UASBN!AC273</f>
        <v xml:space="preserve"> </v>
      </c>
      <c r="AL274" s="110" t="str">
        <f>UASBN!AD273</f>
        <v xml:space="preserve"> </v>
      </c>
      <c r="AM274" s="110" t="str">
        <f>UASBN!AE273</f>
        <v xml:space="preserve"> </v>
      </c>
      <c r="AN274" s="110" t="str">
        <f>UASBN!AF273</f>
        <v xml:space="preserve"> </v>
      </c>
      <c r="AO274" s="110" t="str">
        <f>UASBN!AG273</f>
        <v xml:space="preserve"> </v>
      </c>
      <c r="AP274" s="111" t="str">
        <f t="shared" si="49"/>
        <v xml:space="preserve"> </v>
      </c>
      <c r="AQ274" s="115">
        <f t="shared" si="46"/>
        <v>34</v>
      </c>
      <c r="AR274" s="112">
        <f t="shared" si="47"/>
        <v>0</v>
      </c>
      <c r="AS274" s="115">
        <f t="shared" si="48"/>
        <v>34</v>
      </c>
      <c r="AT274" s="75"/>
      <c r="AU274" s="75"/>
    </row>
    <row r="275" spans="1:47" ht="15.75" customHeight="1" x14ac:dyDescent="0.25">
      <c r="A275" s="101">
        <f>BIODATA!A273</f>
        <v>268</v>
      </c>
      <c r="B275" s="102" t="str">
        <f>BIODATA!C273</f>
        <v>0005111082</v>
      </c>
      <c r="C275" s="103" t="str">
        <f>BIODATA!D273</f>
        <v>021012685</v>
      </c>
      <c r="D275" s="104" t="str">
        <f>BIODATA!E273</f>
        <v xml:space="preserve"> RACHMAD SETIAWAN</v>
      </c>
      <c r="E275" s="105" t="str">
        <f>BIODATA!G273</f>
        <v>Administrasi Perkantoran</v>
      </c>
      <c r="F275" s="106">
        <f>'NILAI UN'!E275</f>
        <v>0</v>
      </c>
      <c r="G275" s="106">
        <f>'NILAI UN'!F275</f>
        <v>0</v>
      </c>
      <c r="H275" s="106">
        <f>'NILAI UN'!G275</f>
        <v>0</v>
      </c>
      <c r="I275" s="106">
        <f>'NILAI UN'!H275</f>
        <v>0</v>
      </c>
      <c r="J275" s="107">
        <f t="shared" si="40"/>
        <v>0</v>
      </c>
      <c r="K275" s="113" t="str">
        <f t="shared" si="41"/>
        <v>Kurang</v>
      </c>
      <c r="L275" s="113" t="str">
        <f t="shared" si="42"/>
        <v>Kurang</v>
      </c>
      <c r="M275" s="113" t="str">
        <f t="shared" si="43"/>
        <v>Kurang</v>
      </c>
      <c r="N275" s="113" t="str">
        <f t="shared" si="44"/>
        <v>Kurang</v>
      </c>
      <c r="O275" s="109" t="str">
        <f>N.SEMISTER!J275</f>
        <v xml:space="preserve"> </v>
      </c>
      <c r="P275" s="109" t="str">
        <f>N.SEMISTER!P275</f>
        <v xml:space="preserve"> </v>
      </c>
      <c r="Q275" s="109" t="str">
        <f>N.SEMISTER!V275</f>
        <v xml:space="preserve"> </v>
      </c>
      <c r="R275" s="109" t="str">
        <f>N.SEMISTER!AB275</f>
        <v xml:space="preserve"> </v>
      </c>
      <c r="S275" s="109" t="str">
        <f>N.SEMISTER!AH275</f>
        <v xml:space="preserve"> </v>
      </c>
      <c r="T275" s="109" t="str">
        <f>N.SEMISTER!AN275</f>
        <v xml:space="preserve"> </v>
      </c>
      <c r="U275" s="109" t="str">
        <f>N.SEMISTER!AT275</f>
        <v xml:space="preserve"> </v>
      </c>
      <c r="V275" s="109" t="str">
        <f>N.SEMISTER!AZ275</f>
        <v xml:space="preserve"> </v>
      </c>
      <c r="W275" s="109" t="str">
        <f>N.SEMISTER!BF275</f>
        <v xml:space="preserve"> </v>
      </c>
      <c r="X275" s="109" t="str">
        <f>N.SEMISTER!BL275</f>
        <v xml:space="preserve"> </v>
      </c>
      <c r="Y275" s="109" t="str">
        <f>N.SEMISTER!BR275</f>
        <v xml:space="preserve"> </v>
      </c>
      <c r="Z275" s="109" t="str">
        <f>N.SEMISTER!BX275</f>
        <v xml:space="preserve"> </v>
      </c>
      <c r="AA275" s="109" t="str">
        <f>N.SEMISTER!CD275</f>
        <v xml:space="preserve"> </v>
      </c>
      <c r="AB275" s="114" t="str">
        <f t="shared" si="45"/>
        <v xml:space="preserve"> </v>
      </c>
      <c r="AC275" s="110" t="str">
        <f>UASBN!U274</f>
        <v xml:space="preserve"> </v>
      </c>
      <c r="AD275" s="110" t="str">
        <f>UASBN!V274</f>
        <v xml:space="preserve"> </v>
      </c>
      <c r="AE275" s="110" t="str">
        <f>UASBN!W274</f>
        <v xml:space="preserve"> </v>
      </c>
      <c r="AF275" s="110" t="str">
        <f>UASBN!X274</f>
        <v xml:space="preserve"> </v>
      </c>
      <c r="AG275" s="110" t="str">
        <f>UASBN!Y274</f>
        <v xml:space="preserve"> </v>
      </c>
      <c r="AH275" s="110" t="str">
        <f>UASBN!Z274</f>
        <v xml:space="preserve"> </v>
      </c>
      <c r="AI275" s="110" t="str">
        <f>UASBN!AA274</f>
        <v xml:space="preserve"> </v>
      </c>
      <c r="AJ275" s="110" t="str">
        <f>UASBN!AB274</f>
        <v xml:space="preserve"> </v>
      </c>
      <c r="AK275" s="110" t="str">
        <f>UASBN!AC274</f>
        <v xml:space="preserve"> </v>
      </c>
      <c r="AL275" s="110" t="str">
        <f>UASBN!AD274</f>
        <v xml:space="preserve"> </v>
      </c>
      <c r="AM275" s="110" t="str">
        <f>UASBN!AE274</f>
        <v xml:space="preserve"> </v>
      </c>
      <c r="AN275" s="110" t="str">
        <f>UASBN!AF274</f>
        <v xml:space="preserve"> </v>
      </c>
      <c r="AO275" s="110" t="str">
        <f>UASBN!AG274</f>
        <v xml:space="preserve"> </v>
      </c>
      <c r="AP275" s="111" t="str">
        <f t="shared" si="49"/>
        <v xml:space="preserve"> </v>
      </c>
      <c r="AQ275" s="115">
        <f t="shared" si="46"/>
        <v>34</v>
      </c>
      <c r="AR275" s="112">
        <f t="shared" si="47"/>
        <v>0</v>
      </c>
      <c r="AS275" s="115">
        <f t="shared" si="48"/>
        <v>34</v>
      </c>
      <c r="AT275" s="75"/>
      <c r="AU275" s="75"/>
    </row>
    <row r="276" spans="1:47" ht="15.75" customHeight="1" x14ac:dyDescent="0.25">
      <c r="A276" s="101">
        <f>BIODATA!A274</f>
        <v>269</v>
      </c>
      <c r="B276" s="102" t="str">
        <f>BIODATA!C274</f>
        <v>9990365237</v>
      </c>
      <c r="C276" s="103" t="str">
        <f>BIODATA!D274</f>
        <v>021012694</v>
      </c>
      <c r="D276" s="104" t="str">
        <f>BIODATA!E274</f>
        <v xml:space="preserve"> RANDU ANDRIYANSYAH</v>
      </c>
      <c r="E276" s="105" t="str">
        <f>BIODATA!G274</f>
        <v>Administrasi Perkantoran</v>
      </c>
      <c r="F276" s="106">
        <f>'NILAI UN'!E276</f>
        <v>0</v>
      </c>
      <c r="G276" s="106">
        <f>'NILAI UN'!F276</f>
        <v>0</v>
      </c>
      <c r="H276" s="106">
        <f>'NILAI UN'!G276</f>
        <v>0</v>
      </c>
      <c r="I276" s="106">
        <f>'NILAI UN'!H276</f>
        <v>0</v>
      </c>
      <c r="J276" s="107">
        <f t="shared" si="40"/>
        <v>0</v>
      </c>
      <c r="K276" s="113" t="str">
        <f t="shared" si="41"/>
        <v>Kurang</v>
      </c>
      <c r="L276" s="113" t="str">
        <f t="shared" si="42"/>
        <v>Kurang</v>
      </c>
      <c r="M276" s="113" t="str">
        <f t="shared" si="43"/>
        <v>Kurang</v>
      </c>
      <c r="N276" s="113" t="str">
        <f t="shared" si="44"/>
        <v>Kurang</v>
      </c>
      <c r="O276" s="109" t="str">
        <f>N.SEMISTER!J276</f>
        <v xml:space="preserve"> </v>
      </c>
      <c r="P276" s="109" t="str">
        <f>N.SEMISTER!P276</f>
        <v xml:space="preserve"> </v>
      </c>
      <c r="Q276" s="109" t="str">
        <f>N.SEMISTER!V276</f>
        <v xml:space="preserve"> </v>
      </c>
      <c r="R276" s="109" t="str">
        <f>N.SEMISTER!AB276</f>
        <v xml:space="preserve"> </v>
      </c>
      <c r="S276" s="109" t="str">
        <f>N.SEMISTER!AH276</f>
        <v xml:space="preserve"> </v>
      </c>
      <c r="T276" s="109" t="str">
        <f>N.SEMISTER!AN276</f>
        <v xml:space="preserve"> </v>
      </c>
      <c r="U276" s="109" t="str">
        <f>N.SEMISTER!AT276</f>
        <v xml:space="preserve"> </v>
      </c>
      <c r="V276" s="109" t="str">
        <f>N.SEMISTER!AZ276</f>
        <v xml:space="preserve"> </v>
      </c>
      <c r="W276" s="109" t="str">
        <f>N.SEMISTER!BF276</f>
        <v xml:space="preserve"> </v>
      </c>
      <c r="X276" s="109" t="str">
        <f>N.SEMISTER!BL276</f>
        <v xml:space="preserve"> </v>
      </c>
      <c r="Y276" s="109" t="str">
        <f>N.SEMISTER!BR276</f>
        <v xml:space="preserve"> </v>
      </c>
      <c r="Z276" s="109" t="str">
        <f>N.SEMISTER!BX276</f>
        <v xml:space="preserve"> </v>
      </c>
      <c r="AA276" s="109" t="str">
        <f>N.SEMISTER!CD276</f>
        <v xml:space="preserve"> </v>
      </c>
      <c r="AB276" s="114" t="str">
        <f t="shared" si="45"/>
        <v xml:space="preserve"> </v>
      </c>
      <c r="AC276" s="110" t="str">
        <f>UASBN!U275</f>
        <v xml:space="preserve"> </v>
      </c>
      <c r="AD276" s="110" t="str">
        <f>UASBN!V275</f>
        <v xml:space="preserve"> </v>
      </c>
      <c r="AE276" s="110" t="str">
        <f>UASBN!W275</f>
        <v xml:space="preserve"> </v>
      </c>
      <c r="AF276" s="110" t="str">
        <f>UASBN!X275</f>
        <v xml:space="preserve"> </v>
      </c>
      <c r="AG276" s="110" t="str">
        <f>UASBN!Y275</f>
        <v xml:space="preserve"> </v>
      </c>
      <c r="AH276" s="110" t="str">
        <f>UASBN!Z275</f>
        <v xml:space="preserve"> </v>
      </c>
      <c r="AI276" s="110" t="str">
        <f>UASBN!AA275</f>
        <v xml:space="preserve"> </v>
      </c>
      <c r="AJ276" s="110" t="str">
        <f>UASBN!AB275</f>
        <v xml:space="preserve"> </v>
      </c>
      <c r="AK276" s="110" t="str">
        <f>UASBN!AC275</f>
        <v xml:space="preserve"> </v>
      </c>
      <c r="AL276" s="110" t="str">
        <f>UASBN!AD275</f>
        <v xml:space="preserve"> </v>
      </c>
      <c r="AM276" s="110" t="str">
        <f>UASBN!AE275</f>
        <v xml:space="preserve"> </v>
      </c>
      <c r="AN276" s="110" t="str">
        <f>UASBN!AF275</f>
        <v xml:space="preserve"> </v>
      </c>
      <c r="AO276" s="110" t="str">
        <f>UASBN!AG275</f>
        <v xml:space="preserve"> </v>
      </c>
      <c r="AP276" s="111" t="str">
        <f t="shared" si="49"/>
        <v xml:space="preserve"> </v>
      </c>
      <c r="AQ276" s="115">
        <f t="shared" si="46"/>
        <v>34</v>
      </c>
      <c r="AR276" s="112">
        <f t="shared" si="47"/>
        <v>0</v>
      </c>
      <c r="AS276" s="115">
        <f t="shared" si="48"/>
        <v>34</v>
      </c>
      <c r="AT276" s="75"/>
      <c r="AU276" s="75"/>
    </row>
    <row r="277" spans="1:47" ht="15.75" customHeight="1" x14ac:dyDescent="0.25">
      <c r="A277" s="101">
        <f>BIODATA!A275</f>
        <v>270</v>
      </c>
      <c r="B277" s="102" t="str">
        <f>BIODATA!C275</f>
        <v>9996517381</v>
      </c>
      <c r="C277" s="103" t="str">
        <f>BIODATA!D275</f>
        <v>021012703</v>
      </c>
      <c r="D277" s="104" t="str">
        <f>BIODATA!E275</f>
        <v xml:space="preserve"> RUDI HAMZAH</v>
      </c>
      <c r="E277" s="105" t="str">
        <f>BIODATA!G275</f>
        <v>Administrasi Perkantoran</v>
      </c>
      <c r="F277" s="106">
        <f>'NILAI UN'!E277</f>
        <v>0</v>
      </c>
      <c r="G277" s="106">
        <f>'NILAI UN'!F277</f>
        <v>0</v>
      </c>
      <c r="H277" s="106">
        <f>'NILAI UN'!G277</f>
        <v>0</v>
      </c>
      <c r="I277" s="106">
        <f>'NILAI UN'!H277</f>
        <v>0</v>
      </c>
      <c r="J277" s="107">
        <f t="shared" si="40"/>
        <v>0</v>
      </c>
      <c r="K277" s="113" t="str">
        <f t="shared" si="41"/>
        <v>Kurang</v>
      </c>
      <c r="L277" s="113" t="str">
        <f t="shared" si="42"/>
        <v>Kurang</v>
      </c>
      <c r="M277" s="113" t="str">
        <f t="shared" si="43"/>
        <v>Kurang</v>
      </c>
      <c r="N277" s="113" t="str">
        <f t="shared" si="44"/>
        <v>Kurang</v>
      </c>
      <c r="O277" s="109" t="str">
        <f>N.SEMISTER!J277</f>
        <v xml:space="preserve"> </v>
      </c>
      <c r="P277" s="109" t="str">
        <f>N.SEMISTER!P277</f>
        <v xml:space="preserve"> </v>
      </c>
      <c r="Q277" s="109" t="str">
        <f>N.SEMISTER!V277</f>
        <v xml:space="preserve"> </v>
      </c>
      <c r="R277" s="109" t="str">
        <f>N.SEMISTER!AB277</f>
        <v xml:space="preserve"> </v>
      </c>
      <c r="S277" s="109" t="str">
        <f>N.SEMISTER!AH277</f>
        <v xml:space="preserve"> </v>
      </c>
      <c r="T277" s="109" t="str">
        <f>N.SEMISTER!AN277</f>
        <v xml:space="preserve"> </v>
      </c>
      <c r="U277" s="109" t="str">
        <f>N.SEMISTER!AT277</f>
        <v xml:space="preserve"> </v>
      </c>
      <c r="V277" s="109" t="str">
        <f>N.SEMISTER!AZ277</f>
        <v xml:space="preserve"> </v>
      </c>
      <c r="W277" s="109" t="str">
        <f>N.SEMISTER!BF277</f>
        <v xml:space="preserve"> </v>
      </c>
      <c r="X277" s="109" t="str">
        <f>N.SEMISTER!BL277</f>
        <v xml:space="preserve"> </v>
      </c>
      <c r="Y277" s="109" t="str">
        <f>N.SEMISTER!BR277</f>
        <v xml:space="preserve"> </v>
      </c>
      <c r="Z277" s="109" t="str">
        <f>N.SEMISTER!BX277</f>
        <v xml:space="preserve"> </v>
      </c>
      <c r="AA277" s="109" t="str">
        <f>N.SEMISTER!CD277</f>
        <v xml:space="preserve"> </v>
      </c>
      <c r="AB277" s="114" t="str">
        <f t="shared" si="45"/>
        <v xml:space="preserve"> </v>
      </c>
      <c r="AC277" s="110" t="str">
        <f>UASBN!U276</f>
        <v xml:space="preserve"> </v>
      </c>
      <c r="AD277" s="110" t="str">
        <f>UASBN!V276</f>
        <v xml:space="preserve"> </v>
      </c>
      <c r="AE277" s="110" t="str">
        <f>UASBN!W276</f>
        <v xml:space="preserve"> </v>
      </c>
      <c r="AF277" s="110" t="str">
        <f>UASBN!X276</f>
        <v xml:space="preserve"> </v>
      </c>
      <c r="AG277" s="110" t="str">
        <f>UASBN!Y276</f>
        <v xml:space="preserve"> </v>
      </c>
      <c r="AH277" s="110" t="str">
        <f>UASBN!Z276</f>
        <v xml:space="preserve"> </v>
      </c>
      <c r="AI277" s="110" t="str">
        <f>UASBN!AA276</f>
        <v xml:space="preserve"> </v>
      </c>
      <c r="AJ277" s="110" t="str">
        <f>UASBN!AB276</f>
        <v xml:space="preserve"> </v>
      </c>
      <c r="AK277" s="110" t="str">
        <f>UASBN!AC276</f>
        <v xml:space="preserve"> </v>
      </c>
      <c r="AL277" s="110" t="str">
        <f>UASBN!AD276</f>
        <v xml:space="preserve"> </v>
      </c>
      <c r="AM277" s="110" t="str">
        <f>UASBN!AE276</f>
        <v xml:space="preserve"> </v>
      </c>
      <c r="AN277" s="110" t="str">
        <f>UASBN!AF276</f>
        <v xml:space="preserve"> </v>
      </c>
      <c r="AO277" s="110" t="str">
        <f>UASBN!AG276</f>
        <v xml:space="preserve"> </v>
      </c>
      <c r="AP277" s="111" t="str">
        <f t="shared" si="49"/>
        <v xml:space="preserve"> </v>
      </c>
      <c r="AQ277" s="115">
        <f t="shared" si="46"/>
        <v>34</v>
      </c>
      <c r="AR277" s="112">
        <f t="shared" si="47"/>
        <v>0</v>
      </c>
      <c r="AS277" s="115">
        <f t="shared" si="48"/>
        <v>34</v>
      </c>
      <c r="AT277" s="75"/>
      <c r="AU277" s="75"/>
    </row>
    <row r="278" spans="1:47" ht="15.75" customHeight="1" x14ac:dyDescent="0.25">
      <c r="A278" s="101">
        <f>BIODATA!A276</f>
        <v>271</v>
      </c>
      <c r="B278" s="102" t="str">
        <f>BIODATA!C276</f>
        <v>0005049466</v>
      </c>
      <c r="C278" s="103" t="str">
        <f>BIODATA!D276</f>
        <v>021012712</v>
      </c>
      <c r="D278" s="104" t="str">
        <f>BIODATA!E276</f>
        <v xml:space="preserve"> SANTI RAHMA DESRI</v>
      </c>
      <c r="E278" s="105" t="str">
        <f>BIODATA!G276</f>
        <v>Administrasi Perkantoran</v>
      </c>
      <c r="F278" s="106">
        <f>'NILAI UN'!E278</f>
        <v>0</v>
      </c>
      <c r="G278" s="106">
        <f>'NILAI UN'!F278</f>
        <v>0</v>
      </c>
      <c r="H278" s="106">
        <f>'NILAI UN'!G278</f>
        <v>0</v>
      </c>
      <c r="I278" s="106">
        <f>'NILAI UN'!H278</f>
        <v>0</v>
      </c>
      <c r="J278" s="107">
        <f t="shared" si="40"/>
        <v>0</v>
      </c>
      <c r="K278" s="108" t="str">
        <f t="shared" si="41"/>
        <v>Kurang</v>
      </c>
      <c r="L278" s="108" t="str">
        <f t="shared" si="42"/>
        <v>Kurang</v>
      </c>
      <c r="M278" s="108" t="str">
        <f t="shared" si="43"/>
        <v>Kurang</v>
      </c>
      <c r="N278" s="108" t="str">
        <f t="shared" si="44"/>
        <v>Kurang</v>
      </c>
      <c r="O278" s="109" t="str">
        <f>N.SEMISTER!J278</f>
        <v xml:space="preserve"> </v>
      </c>
      <c r="P278" s="109" t="str">
        <f>N.SEMISTER!P278</f>
        <v xml:space="preserve"> </v>
      </c>
      <c r="Q278" s="109" t="str">
        <f>N.SEMISTER!V278</f>
        <v xml:space="preserve"> </v>
      </c>
      <c r="R278" s="109" t="str">
        <f>N.SEMISTER!AB278</f>
        <v xml:space="preserve"> </v>
      </c>
      <c r="S278" s="109" t="str">
        <f>N.SEMISTER!AH278</f>
        <v xml:space="preserve"> </v>
      </c>
      <c r="T278" s="109" t="str">
        <f>N.SEMISTER!AN278</f>
        <v xml:space="preserve"> </v>
      </c>
      <c r="U278" s="109" t="str">
        <f>N.SEMISTER!AT278</f>
        <v xml:space="preserve"> </v>
      </c>
      <c r="V278" s="109" t="str">
        <f>N.SEMISTER!AZ278</f>
        <v xml:space="preserve"> </v>
      </c>
      <c r="W278" s="109" t="str">
        <f>N.SEMISTER!BF278</f>
        <v xml:space="preserve"> </v>
      </c>
      <c r="X278" s="109" t="str">
        <f>N.SEMISTER!BL278</f>
        <v xml:space="preserve"> </v>
      </c>
      <c r="Y278" s="109" t="str">
        <f>N.SEMISTER!BR278</f>
        <v xml:space="preserve"> </v>
      </c>
      <c r="Z278" s="109" t="str">
        <f>N.SEMISTER!BX278</f>
        <v xml:space="preserve"> </v>
      </c>
      <c r="AA278" s="109" t="str">
        <f>N.SEMISTER!CD278</f>
        <v xml:space="preserve"> </v>
      </c>
      <c r="AB278" s="114" t="str">
        <f t="shared" si="45"/>
        <v xml:space="preserve"> </v>
      </c>
      <c r="AC278" s="110" t="str">
        <f>UASBN!U277</f>
        <v xml:space="preserve"> </v>
      </c>
      <c r="AD278" s="110" t="str">
        <f>UASBN!V277</f>
        <v xml:space="preserve"> </v>
      </c>
      <c r="AE278" s="110" t="str">
        <f>UASBN!W277</f>
        <v xml:space="preserve"> </v>
      </c>
      <c r="AF278" s="110" t="str">
        <f>UASBN!X277</f>
        <v xml:space="preserve"> </v>
      </c>
      <c r="AG278" s="110" t="str">
        <f>UASBN!Y277</f>
        <v xml:space="preserve"> </v>
      </c>
      <c r="AH278" s="110" t="str">
        <f>UASBN!Z277</f>
        <v xml:space="preserve"> </v>
      </c>
      <c r="AI278" s="110" t="str">
        <f>UASBN!AA277</f>
        <v xml:space="preserve"> </v>
      </c>
      <c r="AJ278" s="110" t="str">
        <f>UASBN!AB277</f>
        <v xml:space="preserve"> </v>
      </c>
      <c r="AK278" s="110" t="str">
        <f>UASBN!AC277</f>
        <v xml:space="preserve"> </v>
      </c>
      <c r="AL278" s="110" t="str">
        <f>UASBN!AD277</f>
        <v xml:space="preserve"> </v>
      </c>
      <c r="AM278" s="110" t="str">
        <f>UASBN!AE277</f>
        <v xml:space="preserve"> </v>
      </c>
      <c r="AN278" s="110" t="str">
        <f>UASBN!AF277</f>
        <v xml:space="preserve"> </v>
      </c>
      <c r="AO278" s="110" t="str">
        <f>UASBN!AG277</f>
        <v xml:space="preserve"> </v>
      </c>
      <c r="AP278" s="111" t="str">
        <f t="shared" si="49"/>
        <v xml:space="preserve"> </v>
      </c>
      <c r="AQ278" s="115">
        <f t="shared" si="46"/>
        <v>34</v>
      </c>
      <c r="AR278" s="112">
        <f t="shared" si="47"/>
        <v>0</v>
      </c>
      <c r="AS278" s="115">
        <f t="shared" si="48"/>
        <v>34</v>
      </c>
      <c r="AT278" s="75"/>
      <c r="AU278" s="75"/>
    </row>
    <row r="279" spans="1:47" ht="15.75" customHeight="1" x14ac:dyDescent="0.25">
      <c r="A279" s="101">
        <f>BIODATA!A277</f>
        <v>272</v>
      </c>
      <c r="B279" s="102" t="str">
        <f>BIODATA!C277</f>
        <v>0005977017</v>
      </c>
      <c r="C279" s="103" t="str">
        <f>BIODATA!D277</f>
        <v>021012729</v>
      </c>
      <c r="D279" s="104" t="str">
        <f>BIODATA!E277</f>
        <v xml:space="preserve"> SELVINA EKA PUTRI</v>
      </c>
      <c r="E279" s="105" t="str">
        <f>BIODATA!G277</f>
        <v>Administrasi Perkantoran</v>
      </c>
      <c r="F279" s="106">
        <f>'NILAI UN'!E279</f>
        <v>0</v>
      </c>
      <c r="G279" s="106">
        <f>'NILAI UN'!F279</f>
        <v>0</v>
      </c>
      <c r="H279" s="106">
        <f>'NILAI UN'!G279</f>
        <v>0</v>
      </c>
      <c r="I279" s="106">
        <f>'NILAI UN'!H279</f>
        <v>0</v>
      </c>
      <c r="J279" s="107">
        <f t="shared" si="40"/>
        <v>0</v>
      </c>
      <c r="K279" s="113" t="str">
        <f t="shared" si="41"/>
        <v>Kurang</v>
      </c>
      <c r="L279" s="113" t="str">
        <f t="shared" si="42"/>
        <v>Kurang</v>
      </c>
      <c r="M279" s="113" t="str">
        <f t="shared" si="43"/>
        <v>Kurang</v>
      </c>
      <c r="N279" s="113" t="str">
        <f t="shared" si="44"/>
        <v>Kurang</v>
      </c>
      <c r="O279" s="109" t="str">
        <f>N.SEMISTER!J279</f>
        <v xml:space="preserve"> </v>
      </c>
      <c r="P279" s="109" t="str">
        <f>N.SEMISTER!P279</f>
        <v xml:space="preserve"> </v>
      </c>
      <c r="Q279" s="109" t="str">
        <f>N.SEMISTER!V279</f>
        <v xml:space="preserve"> </v>
      </c>
      <c r="R279" s="109" t="str">
        <f>N.SEMISTER!AB279</f>
        <v xml:space="preserve"> </v>
      </c>
      <c r="S279" s="109" t="str">
        <f>N.SEMISTER!AH279</f>
        <v xml:space="preserve"> </v>
      </c>
      <c r="T279" s="109" t="str">
        <f>N.SEMISTER!AN279</f>
        <v xml:space="preserve"> </v>
      </c>
      <c r="U279" s="109" t="str">
        <f>N.SEMISTER!AT279</f>
        <v xml:space="preserve"> </v>
      </c>
      <c r="V279" s="109" t="str">
        <f>N.SEMISTER!AZ279</f>
        <v xml:space="preserve"> </v>
      </c>
      <c r="W279" s="109" t="str">
        <f>N.SEMISTER!BF279</f>
        <v xml:space="preserve"> </v>
      </c>
      <c r="X279" s="109" t="str">
        <f>N.SEMISTER!BL279</f>
        <v xml:space="preserve"> </v>
      </c>
      <c r="Y279" s="109" t="str">
        <f>N.SEMISTER!BR279</f>
        <v xml:space="preserve"> </v>
      </c>
      <c r="Z279" s="109" t="str">
        <f>N.SEMISTER!BX279</f>
        <v xml:space="preserve"> </v>
      </c>
      <c r="AA279" s="109" t="str">
        <f>N.SEMISTER!CD279</f>
        <v xml:space="preserve"> </v>
      </c>
      <c r="AB279" s="114" t="str">
        <f t="shared" si="45"/>
        <v xml:space="preserve"> </v>
      </c>
      <c r="AC279" s="110" t="str">
        <f>UASBN!U278</f>
        <v xml:space="preserve"> </v>
      </c>
      <c r="AD279" s="110" t="str">
        <f>UASBN!V278</f>
        <v xml:space="preserve"> </v>
      </c>
      <c r="AE279" s="110" t="str">
        <f>UASBN!W278</f>
        <v xml:space="preserve"> </v>
      </c>
      <c r="AF279" s="110" t="str">
        <f>UASBN!X278</f>
        <v xml:space="preserve"> </v>
      </c>
      <c r="AG279" s="110" t="str">
        <f>UASBN!Y278</f>
        <v xml:space="preserve"> </v>
      </c>
      <c r="AH279" s="110" t="str">
        <f>UASBN!Z278</f>
        <v xml:space="preserve"> </v>
      </c>
      <c r="AI279" s="110" t="str">
        <f>UASBN!AA278</f>
        <v xml:space="preserve"> </v>
      </c>
      <c r="AJ279" s="110" t="str">
        <f>UASBN!AB278</f>
        <v xml:space="preserve"> </v>
      </c>
      <c r="AK279" s="110" t="str">
        <f>UASBN!AC278</f>
        <v xml:space="preserve"> </v>
      </c>
      <c r="AL279" s="110" t="str">
        <f>UASBN!AD278</f>
        <v xml:space="preserve"> </v>
      </c>
      <c r="AM279" s="110" t="str">
        <f>UASBN!AE278</f>
        <v xml:space="preserve"> </v>
      </c>
      <c r="AN279" s="110" t="str">
        <f>UASBN!AF278</f>
        <v xml:space="preserve"> </v>
      </c>
      <c r="AO279" s="110" t="str">
        <f>UASBN!AG278</f>
        <v xml:space="preserve"> </v>
      </c>
      <c r="AP279" s="111" t="str">
        <f t="shared" si="49"/>
        <v xml:space="preserve"> </v>
      </c>
      <c r="AQ279" s="115">
        <f t="shared" si="46"/>
        <v>34</v>
      </c>
      <c r="AR279" s="112">
        <f t="shared" si="47"/>
        <v>0</v>
      </c>
      <c r="AS279" s="115">
        <f t="shared" si="48"/>
        <v>34</v>
      </c>
      <c r="AT279" s="75"/>
      <c r="AU279" s="75"/>
    </row>
    <row r="280" spans="1:47" ht="15.75" customHeight="1" x14ac:dyDescent="0.25">
      <c r="A280" s="101">
        <f>BIODATA!A278</f>
        <v>273</v>
      </c>
      <c r="B280" s="102" t="str">
        <f>BIODATA!C278</f>
        <v>0004890374</v>
      </c>
      <c r="C280" s="103" t="str">
        <f>BIODATA!D278</f>
        <v>021012738</v>
      </c>
      <c r="D280" s="104" t="str">
        <f>BIODATA!E278</f>
        <v xml:space="preserve"> SONIA ARISKA</v>
      </c>
      <c r="E280" s="105" t="str">
        <f>BIODATA!G278</f>
        <v>Administrasi Perkantoran</v>
      </c>
      <c r="F280" s="106">
        <f>'NILAI UN'!E280</f>
        <v>0</v>
      </c>
      <c r="G280" s="106">
        <f>'NILAI UN'!F280</f>
        <v>0</v>
      </c>
      <c r="H280" s="106">
        <f>'NILAI UN'!G280</f>
        <v>0</v>
      </c>
      <c r="I280" s="106">
        <f>'NILAI UN'!H280</f>
        <v>0</v>
      </c>
      <c r="J280" s="107">
        <f t="shared" si="40"/>
        <v>0</v>
      </c>
      <c r="K280" s="113" t="str">
        <f t="shared" si="41"/>
        <v>Kurang</v>
      </c>
      <c r="L280" s="113" t="str">
        <f t="shared" si="42"/>
        <v>Kurang</v>
      </c>
      <c r="M280" s="113" t="str">
        <f t="shared" si="43"/>
        <v>Kurang</v>
      </c>
      <c r="N280" s="113" t="str">
        <f t="shared" si="44"/>
        <v>Kurang</v>
      </c>
      <c r="O280" s="109" t="str">
        <f>N.SEMISTER!J280</f>
        <v xml:space="preserve"> </v>
      </c>
      <c r="P280" s="109" t="str">
        <f>N.SEMISTER!P280</f>
        <v xml:space="preserve"> </v>
      </c>
      <c r="Q280" s="109" t="str">
        <f>N.SEMISTER!V280</f>
        <v xml:space="preserve"> </v>
      </c>
      <c r="R280" s="109" t="str">
        <f>N.SEMISTER!AB280</f>
        <v xml:space="preserve"> </v>
      </c>
      <c r="S280" s="109" t="str">
        <f>N.SEMISTER!AH280</f>
        <v xml:space="preserve"> </v>
      </c>
      <c r="T280" s="109" t="str">
        <f>N.SEMISTER!AN280</f>
        <v xml:space="preserve"> </v>
      </c>
      <c r="U280" s="109" t="str">
        <f>N.SEMISTER!AT280</f>
        <v xml:space="preserve"> </v>
      </c>
      <c r="V280" s="109" t="str">
        <f>N.SEMISTER!AZ280</f>
        <v xml:space="preserve"> </v>
      </c>
      <c r="W280" s="109" t="str">
        <f>N.SEMISTER!BF280</f>
        <v xml:space="preserve"> </v>
      </c>
      <c r="X280" s="109" t="str">
        <f>N.SEMISTER!BL280</f>
        <v xml:space="preserve"> </v>
      </c>
      <c r="Y280" s="109" t="str">
        <f>N.SEMISTER!BR280</f>
        <v xml:space="preserve"> </v>
      </c>
      <c r="Z280" s="109" t="str">
        <f>N.SEMISTER!BX280</f>
        <v xml:space="preserve"> </v>
      </c>
      <c r="AA280" s="109" t="str">
        <f>N.SEMISTER!CD280</f>
        <v xml:space="preserve"> </v>
      </c>
      <c r="AB280" s="114" t="str">
        <f t="shared" si="45"/>
        <v xml:space="preserve"> </v>
      </c>
      <c r="AC280" s="110" t="str">
        <f>UASBN!U279</f>
        <v xml:space="preserve"> </v>
      </c>
      <c r="AD280" s="110" t="str">
        <f>UASBN!V279</f>
        <v xml:space="preserve"> </v>
      </c>
      <c r="AE280" s="110" t="str">
        <f>UASBN!W279</f>
        <v xml:space="preserve"> </v>
      </c>
      <c r="AF280" s="110" t="str">
        <f>UASBN!X279</f>
        <v xml:space="preserve"> </v>
      </c>
      <c r="AG280" s="110" t="str">
        <f>UASBN!Y279</f>
        <v xml:space="preserve"> </v>
      </c>
      <c r="AH280" s="110" t="str">
        <f>UASBN!Z279</f>
        <v xml:space="preserve"> </v>
      </c>
      <c r="AI280" s="110" t="str">
        <f>UASBN!AA279</f>
        <v xml:space="preserve"> </v>
      </c>
      <c r="AJ280" s="110" t="str">
        <f>UASBN!AB279</f>
        <v xml:space="preserve"> </v>
      </c>
      <c r="AK280" s="110" t="str">
        <f>UASBN!AC279</f>
        <v xml:space="preserve"> </v>
      </c>
      <c r="AL280" s="110" t="str">
        <f>UASBN!AD279</f>
        <v xml:space="preserve"> </v>
      </c>
      <c r="AM280" s="110" t="str">
        <f>UASBN!AE279</f>
        <v xml:space="preserve"> </v>
      </c>
      <c r="AN280" s="110" t="str">
        <f>UASBN!AF279</f>
        <v xml:space="preserve"> </v>
      </c>
      <c r="AO280" s="110" t="str">
        <f>UASBN!AG279</f>
        <v xml:space="preserve"> </v>
      </c>
      <c r="AP280" s="111" t="str">
        <f t="shared" si="49"/>
        <v xml:space="preserve"> </v>
      </c>
      <c r="AQ280" s="115">
        <f t="shared" si="46"/>
        <v>34</v>
      </c>
      <c r="AR280" s="112">
        <f t="shared" si="47"/>
        <v>0</v>
      </c>
      <c r="AS280" s="115">
        <f t="shared" si="48"/>
        <v>34</v>
      </c>
      <c r="AT280" s="75"/>
      <c r="AU280" s="75"/>
    </row>
    <row r="281" spans="1:47" ht="15.75" customHeight="1" x14ac:dyDescent="0.25">
      <c r="A281" s="101">
        <f>BIODATA!A279</f>
        <v>274</v>
      </c>
      <c r="B281" s="102" t="str">
        <f>BIODATA!C279</f>
        <v>0005218606</v>
      </c>
      <c r="C281" s="103" t="str">
        <f>BIODATA!D279</f>
        <v>021012747</v>
      </c>
      <c r="D281" s="104" t="str">
        <f>BIODATA!E279</f>
        <v xml:space="preserve"> SULIS SULASTRI</v>
      </c>
      <c r="E281" s="105" t="str">
        <f>BIODATA!G279</f>
        <v>Administrasi Perkantoran</v>
      </c>
      <c r="F281" s="106">
        <f>'NILAI UN'!E281</f>
        <v>0</v>
      </c>
      <c r="G281" s="106">
        <f>'NILAI UN'!F281</f>
        <v>0</v>
      </c>
      <c r="H281" s="106">
        <f>'NILAI UN'!G281</f>
        <v>0</v>
      </c>
      <c r="I281" s="106">
        <f>'NILAI UN'!H281</f>
        <v>0</v>
      </c>
      <c r="J281" s="107">
        <f t="shared" si="40"/>
        <v>0</v>
      </c>
      <c r="K281" s="113" t="str">
        <f t="shared" si="41"/>
        <v>Kurang</v>
      </c>
      <c r="L281" s="113" t="str">
        <f t="shared" si="42"/>
        <v>Kurang</v>
      </c>
      <c r="M281" s="113" t="str">
        <f t="shared" si="43"/>
        <v>Kurang</v>
      </c>
      <c r="N281" s="113" t="str">
        <f t="shared" si="44"/>
        <v>Kurang</v>
      </c>
      <c r="O281" s="109" t="str">
        <f>N.SEMISTER!J281</f>
        <v xml:space="preserve"> </v>
      </c>
      <c r="P281" s="109" t="str">
        <f>N.SEMISTER!P281</f>
        <v xml:space="preserve"> </v>
      </c>
      <c r="Q281" s="109" t="str">
        <f>N.SEMISTER!V281</f>
        <v xml:space="preserve"> </v>
      </c>
      <c r="R281" s="109" t="str">
        <f>N.SEMISTER!AB281</f>
        <v xml:space="preserve"> </v>
      </c>
      <c r="S281" s="109" t="str">
        <f>N.SEMISTER!AH281</f>
        <v xml:space="preserve"> </v>
      </c>
      <c r="T281" s="109" t="str">
        <f>N.SEMISTER!AN281</f>
        <v xml:space="preserve"> </v>
      </c>
      <c r="U281" s="109" t="str">
        <f>N.SEMISTER!AT281</f>
        <v xml:space="preserve"> </v>
      </c>
      <c r="V281" s="109" t="str">
        <f>N.SEMISTER!AZ281</f>
        <v xml:space="preserve"> </v>
      </c>
      <c r="W281" s="109" t="str">
        <f>N.SEMISTER!BF281</f>
        <v xml:space="preserve"> </v>
      </c>
      <c r="X281" s="109" t="str">
        <f>N.SEMISTER!BL281</f>
        <v xml:space="preserve"> </v>
      </c>
      <c r="Y281" s="109" t="str">
        <f>N.SEMISTER!BR281</f>
        <v xml:space="preserve"> </v>
      </c>
      <c r="Z281" s="109" t="str">
        <f>N.SEMISTER!BX281</f>
        <v xml:space="preserve"> </v>
      </c>
      <c r="AA281" s="109" t="str">
        <f>N.SEMISTER!CD281</f>
        <v xml:space="preserve"> </v>
      </c>
      <c r="AB281" s="114" t="str">
        <f t="shared" si="45"/>
        <v xml:space="preserve"> </v>
      </c>
      <c r="AC281" s="110" t="str">
        <f>UASBN!U280</f>
        <v xml:space="preserve"> </v>
      </c>
      <c r="AD281" s="110" t="str">
        <f>UASBN!V280</f>
        <v xml:space="preserve"> </v>
      </c>
      <c r="AE281" s="110" t="str">
        <f>UASBN!W280</f>
        <v xml:space="preserve"> </v>
      </c>
      <c r="AF281" s="110" t="str">
        <f>UASBN!X280</f>
        <v xml:space="preserve"> </v>
      </c>
      <c r="AG281" s="110" t="str">
        <f>UASBN!Y280</f>
        <v xml:space="preserve"> </v>
      </c>
      <c r="AH281" s="110" t="str">
        <f>UASBN!Z280</f>
        <v xml:space="preserve"> </v>
      </c>
      <c r="AI281" s="110" t="str">
        <f>UASBN!AA280</f>
        <v xml:space="preserve"> </v>
      </c>
      <c r="AJ281" s="110" t="str">
        <f>UASBN!AB280</f>
        <v xml:space="preserve"> </v>
      </c>
      <c r="AK281" s="110" t="str">
        <f>UASBN!AC280</f>
        <v xml:space="preserve"> </v>
      </c>
      <c r="AL281" s="110" t="str">
        <f>UASBN!AD280</f>
        <v xml:space="preserve"> </v>
      </c>
      <c r="AM281" s="110" t="str">
        <f>UASBN!AE280</f>
        <v xml:space="preserve"> </v>
      </c>
      <c r="AN281" s="110" t="str">
        <f>UASBN!AF280</f>
        <v xml:space="preserve"> </v>
      </c>
      <c r="AO281" s="110" t="str">
        <f>UASBN!AG280</f>
        <v xml:space="preserve"> </v>
      </c>
      <c r="AP281" s="111" t="str">
        <f t="shared" si="49"/>
        <v xml:space="preserve"> </v>
      </c>
      <c r="AQ281" s="115">
        <f t="shared" si="46"/>
        <v>34</v>
      </c>
      <c r="AR281" s="112">
        <f t="shared" si="47"/>
        <v>0</v>
      </c>
      <c r="AS281" s="115">
        <f t="shared" si="48"/>
        <v>34</v>
      </c>
      <c r="AT281" s="75"/>
      <c r="AU281" s="75"/>
    </row>
    <row r="282" spans="1:47" ht="15.75" customHeight="1" x14ac:dyDescent="0.25">
      <c r="A282" s="101">
        <f>BIODATA!A280</f>
        <v>275</v>
      </c>
      <c r="B282" s="102" t="str">
        <f>BIODATA!C280</f>
        <v>0008690305</v>
      </c>
      <c r="C282" s="103" t="str">
        <f>BIODATA!D280</f>
        <v>021012756</v>
      </c>
      <c r="D282" s="104" t="str">
        <f>BIODATA!E280</f>
        <v xml:space="preserve"> SYURON HAMID</v>
      </c>
      <c r="E282" s="105" t="str">
        <f>BIODATA!G280</f>
        <v>Administrasi Perkantoran</v>
      </c>
      <c r="F282" s="106">
        <f>'NILAI UN'!E282</f>
        <v>0</v>
      </c>
      <c r="G282" s="106">
        <f>'NILAI UN'!F282</f>
        <v>0</v>
      </c>
      <c r="H282" s="106">
        <f>'NILAI UN'!G282</f>
        <v>0</v>
      </c>
      <c r="I282" s="106">
        <f>'NILAI UN'!H282</f>
        <v>0</v>
      </c>
      <c r="J282" s="107">
        <f t="shared" si="40"/>
        <v>0</v>
      </c>
      <c r="K282" s="113" t="str">
        <f t="shared" si="41"/>
        <v>Kurang</v>
      </c>
      <c r="L282" s="113" t="str">
        <f t="shared" si="42"/>
        <v>Kurang</v>
      </c>
      <c r="M282" s="113" t="str">
        <f t="shared" si="43"/>
        <v>Kurang</v>
      </c>
      <c r="N282" s="113" t="str">
        <f t="shared" si="44"/>
        <v>Kurang</v>
      </c>
      <c r="O282" s="109" t="str">
        <f>N.SEMISTER!J282</f>
        <v xml:space="preserve"> </v>
      </c>
      <c r="P282" s="109" t="str">
        <f>N.SEMISTER!P282</f>
        <v xml:space="preserve"> </v>
      </c>
      <c r="Q282" s="109" t="str">
        <f>N.SEMISTER!V282</f>
        <v xml:space="preserve"> </v>
      </c>
      <c r="R282" s="109" t="str">
        <f>N.SEMISTER!AB282</f>
        <v xml:space="preserve"> </v>
      </c>
      <c r="S282" s="109" t="str">
        <f>N.SEMISTER!AH282</f>
        <v xml:space="preserve"> </v>
      </c>
      <c r="T282" s="109" t="str">
        <f>N.SEMISTER!AN282</f>
        <v xml:space="preserve"> </v>
      </c>
      <c r="U282" s="109" t="str">
        <f>N.SEMISTER!AT282</f>
        <v xml:space="preserve"> </v>
      </c>
      <c r="V282" s="109" t="str">
        <f>N.SEMISTER!AZ282</f>
        <v xml:space="preserve"> </v>
      </c>
      <c r="W282" s="109" t="str">
        <f>N.SEMISTER!BF282</f>
        <v xml:space="preserve"> </v>
      </c>
      <c r="X282" s="109" t="str">
        <f>N.SEMISTER!BL282</f>
        <v xml:space="preserve"> </v>
      </c>
      <c r="Y282" s="109" t="str">
        <f>N.SEMISTER!BR282</f>
        <v xml:space="preserve"> </v>
      </c>
      <c r="Z282" s="109" t="str">
        <f>N.SEMISTER!BX282</f>
        <v xml:space="preserve"> </v>
      </c>
      <c r="AA282" s="109" t="str">
        <f>N.SEMISTER!CD282</f>
        <v xml:space="preserve"> </v>
      </c>
      <c r="AB282" s="114" t="str">
        <f t="shared" si="45"/>
        <v xml:space="preserve"> </v>
      </c>
      <c r="AC282" s="110" t="str">
        <f>UASBN!U281</f>
        <v xml:space="preserve"> </v>
      </c>
      <c r="AD282" s="110" t="str">
        <f>UASBN!V281</f>
        <v xml:space="preserve"> </v>
      </c>
      <c r="AE282" s="110" t="str">
        <f>UASBN!W281</f>
        <v xml:space="preserve"> </v>
      </c>
      <c r="AF282" s="110" t="str">
        <f>UASBN!X281</f>
        <v xml:space="preserve"> </v>
      </c>
      <c r="AG282" s="110" t="str">
        <f>UASBN!Y281</f>
        <v xml:space="preserve"> </v>
      </c>
      <c r="AH282" s="110" t="str">
        <f>UASBN!Z281</f>
        <v xml:space="preserve"> </v>
      </c>
      <c r="AI282" s="110" t="str">
        <f>UASBN!AA281</f>
        <v xml:space="preserve"> </v>
      </c>
      <c r="AJ282" s="110" t="str">
        <f>UASBN!AB281</f>
        <v xml:space="preserve"> </v>
      </c>
      <c r="AK282" s="110" t="str">
        <f>UASBN!AC281</f>
        <v xml:space="preserve"> </v>
      </c>
      <c r="AL282" s="110" t="str">
        <f>UASBN!AD281</f>
        <v xml:space="preserve"> </v>
      </c>
      <c r="AM282" s="110" t="str">
        <f>UASBN!AE281</f>
        <v xml:space="preserve"> </v>
      </c>
      <c r="AN282" s="110" t="str">
        <f>UASBN!AF281</f>
        <v xml:space="preserve"> </v>
      </c>
      <c r="AO282" s="110" t="str">
        <f>UASBN!AG281</f>
        <v xml:space="preserve"> </v>
      </c>
      <c r="AP282" s="111" t="str">
        <f t="shared" si="49"/>
        <v xml:space="preserve"> </v>
      </c>
      <c r="AQ282" s="115">
        <f t="shared" si="46"/>
        <v>34</v>
      </c>
      <c r="AR282" s="112">
        <f t="shared" si="47"/>
        <v>0</v>
      </c>
      <c r="AS282" s="115">
        <f t="shared" si="48"/>
        <v>34</v>
      </c>
      <c r="AT282" s="75"/>
      <c r="AU282" s="75"/>
    </row>
    <row r="283" spans="1:47" ht="15.75" customHeight="1" x14ac:dyDescent="0.25">
      <c r="A283" s="101">
        <f>BIODATA!A281</f>
        <v>276</v>
      </c>
      <c r="B283" s="102" t="str">
        <f>BIODATA!C281</f>
        <v>0008690305</v>
      </c>
      <c r="C283" s="103" t="str">
        <f>BIODATA!D281</f>
        <v>021012765</v>
      </c>
      <c r="D283" s="104" t="str">
        <f>BIODATA!E281</f>
        <v xml:space="preserve"> WEDI PANARA</v>
      </c>
      <c r="E283" s="105" t="str">
        <f>BIODATA!G281</f>
        <v>Administrasi Perkantoran</v>
      </c>
      <c r="F283" s="106">
        <f>'NILAI UN'!E283</f>
        <v>0</v>
      </c>
      <c r="G283" s="106">
        <f>'NILAI UN'!F283</f>
        <v>0</v>
      </c>
      <c r="H283" s="106">
        <f>'NILAI UN'!G283</f>
        <v>0</v>
      </c>
      <c r="I283" s="106">
        <f>'NILAI UN'!H283</f>
        <v>0</v>
      </c>
      <c r="J283" s="107">
        <f t="shared" si="40"/>
        <v>0</v>
      </c>
      <c r="K283" s="113" t="str">
        <f t="shared" si="41"/>
        <v>Kurang</v>
      </c>
      <c r="L283" s="113" t="str">
        <f t="shared" si="42"/>
        <v>Kurang</v>
      </c>
      <c r="M283" s="113" t="str">
        <f t="shared" si="43"/>
        <v>Kurang</v>
      </c>
      <c r="N283" s="113" t="str">
        <f t="shared" si="44"/>
        <v>Kurang</v>
      </c>
      <c r="O283" s="109" t="str">
        <f>N.SEMISTER!J283</f>
        <v xml:space="preserve"> </v>
      </c>
      <c r="P283" s="109" t="str">
        <f>N.SEMISTER!P283</f>
        <v xml:space="preserve"> </v>
      </c>
      <c r="Q283" s="109" t="str">
        <f>N.SEMISTER!V283</f>
        <v xml:space="preserve"> </v>
      </c>
      <c r="R283" s="109" t="str">
        <f>N.SEMISTER!AB283</f>
        <v xml:space="preserve"> </v>
      </c>
      <c r="S283" s="109" t="str">
        <f>N.SEMISTER!AH283</f>
        <v xml:space="preserve"> </v>
      </c>
      <c r="T283" s="109" t="str">
        <f>N.SEMISTER!AN283</f>
        <v xml:space="preserve"> </v>
      </c>
      <c r="U283" s="109" t="str">
        <f>N.SEMISTER!AT283</f>
        <v xml:space="preserve"> </v>
      </c>
      <c r="V283" s="109" t="str">
        <f>N.SEMISTER!AZ283</f>
        <v xml:space="preserve"> </v>
      </c>
      <c r="W283" s="109" t="str">
        <f>N.SEMISTER!BF283</f>
        <v xml:space="preserve"> </v>
      </c>
      <c r="X283" s="109" t="str">
        <f>N.SEMISTER!BL283</f>
        <v xml:space="preserve"> </v>
      </c>
      <c r="Y283" s="109" t="str">
        <f>N.SEMISTER!BR283</f>
        <v xml:space="preserve"> </v>
      </c>
      <c r="Z283" s="109" t="str">
        <f>N.SEMISTER!BX283</f>
        <v xml:space="preserve"> </v>
      </c>
      <c r="AA283" s="109" t="str">
        <f>N.SEMISTER!CD283</f>
        <v xml:space="preserve"> </v>
      </c>
      <c r="AB283" s="114" t="str">
        <f t="shared" si="45"/>
        <v xml:space="preserve"> </v>
      </c>
      <c r="AC283" s="110" t="str">
        <f>UASBN!U282</f>
        <v xml:space="preserve"> </v>
      </c>
      <c r="AD283" s="110" t="str">
        <f>UASBN!V282</f>
        <v xml:space="preserve"> </v>
      </c>
      <c r="AE283" s="110" t="str">
        <f>UASBN!W282</f>
        <v xml:space="preserve"> </v>
      </c>
      <c r="AF283" s="110" t="str">
        <f>UASBN!X282</f>
        <v xml:space="preserve"> </v>
      </c>
      <c r="AG283" s="110" t="str">
        <f>UASBN!Y282</f>
        <v xml:space="preserve"> </v>
      </c>
      <c r="AH283" s="110" t="str">
        <f>UASBN!Z282</f>
        <v xml:space="preserve"> </v>
      </c>
      <c r="AI283" s="110" t="str">
        <f>UASBN!AA282</f>
        <v xml:space="preserve"> </v>
      </c>
      <c r="AJ283" s="110" t="str">
        <f>UASBN!AB282</f>
        <v xml:space="preserve"> </v>
      </c>
      <c r="AK283" s="110" t="str">
        <f>UASBN!AC282</f>
        <v xml:space="preserve"> </v>
      </c>
      <c r="AL283" s="110" t="str">
        <f>UASBN!AD282</f>
        <v xml:space="preserve"> </v>
      </c>
      <c r="AM283" s="110" t="str">
        <f>UASBN!AE282</f>
        <v xml:space="preserve"> </v>
      </c>
      <c r="AN283" s="110" t="str">
        <f>UASBN!AF282</f>
        <v xml:space="preserve"> </v>
      </c>
      <c r="AO283" s="110" t="str">
        <f>UASBN!AG282</f>
        <v xml:space="preserve"> </v>
      </c>
      <c r="AP283" s="111" t="str">
        <f t="shared" si="49"/>
        <v xml:space="preserve"> </v>
      </c>
      <c r="AQ283" s="115">
        <f t="shared" si="46"/>
        <v>34</v>
      </c>
      <c r="AR283" s="112">
        <f t="shared" si="47"/>
        <v>0</v>
      </c>
      <c r="AS283" s="115">
        <f t="shared" si="48"/>
        <v>34</v>
      </c>
      <c r="AT283" s="75"/>
      <c r="AU283" s="75"/>
    </row>
    <row r="284" spans="1:47" ht="15.75" customHeight="1" x14ac:dyDescent="0.25">
      <c r="A284" s="101">
        <f>BIODATA!A282</f>
        <v>277</v>
      </c>
      <c r="B284" s="102" t="str">
        <f>BIODATA!C282</f>
        <v>0012318106</v>
      </c>
      <c r="C284" s="103" t="str">
        <f>BIODATA!D282</f>
        <v>021012774</v>
      </c>
      <c r="D284" s="104" t="str">
        <f>BIODATA!E282</f>
        <v xml:space="preserve"> WINDA PURNAMA SARI</v>
      </c>
      <c r="E284" s="105" t="str">
        <f>BIODATA!G282</f>
        <v>Administrasi Perkantoran</v>
      </c>
      <c r="F284" s="106">
        <f>'NILAI UN'!E284</f>
        <v>0</v>
      </c>
      <c r="G284" s="106">
        <f>'NILAI UN'!F284</f>
        <v>0</v>
      </c>
      <c r="H284" s="106">
        <f>'NILAI UN'!G284</f>
        <v>0</v>
      </c>
      <c r="I284" s="106">
        <f>'NILAI UN'!H284</f>
        <v>0</v>
      </c>
      <c r="J284" s="107">
        <f t="shared" si="40"/>
        <v>0</v>
      </c>
      <c r="K284" s="113" t="str">
        <f t="shared" si="41"/>
        <v>Kurang</v>
      </c>
      <c r="L284" s="113" t="str">
        <f t="shared" si="42"/>
        <v>Kurang</v>
      </c>
      <c r="M284" s="113" t="str">
        <f t="shared" si="43"/>
        <v>Kurang</v>
      </c>
      <c r="N284" s="113" t="str">
        <f t="shared" si="44"/>
        <v>Kurang</v>
      </c>
      <c r="O284" s="109" t="str">
        <f>N.SEMISTER!J284</f>
        <v xml:space="preserve"> </v>
      </c>
      <c r="P284" s="109" t="str">
        <f>N.SEMISTER!P284</f>
        <v xml:space="preserve"> </v>
      </c>
      <c r="Q284" s="109" t="str">
        <f>N.SEMISTER!V284</f>
        <v xml:space="preserve"> </v>
      </c>
      <c r="R284" s="109" t="str">
        <f>N.SEMISTER!AB284</f>
        <v xml:space="preserve"> </v>
      </c>
      <c r="S284" s="109" t="str">
        <f>N.SEMISTER!AH284</f>
        <v xml:space="preserve"> </v>
      </c>
      <c r="T284" s="109" t="str">
        <f>N.SEMISTER!AN284</f>
        <v xml:space="preserve"> </v>
      </c>
      <c r="U284" s="109" t="str">
        <f>N.SEMISTER!AT284</f>
        <v xml:space="preserve"> </v>
      </c>
      <c r="V284" s="109" t="str">
        <f>N.SEMISTER!AZ284</f>
        <v xml:space="preserve"> </v>
      </c>
      <c r="W284" s="109" t="str">
        <f>N.SEMISTER!BF284</f>
        <v xml:space="preserve"> </v>
      </c>
      <c r="X284" s="109" t="str">
        <f>N.SEMISTER!BL284</f>
        <v xml:space="preserve"> </v>
      </c>
      <c r="Y284" s="109" t="str">
        <f>N.SEMISTER!BR284</f>
        <v xml:space="preserve"> </v>
      </c>
      <c r="Z284" s="109" t="str">
        <f>N.SEMISTER!BX284</f>
        <v xml:space="preserve"> </v>
      </c>
      <c r="AA284" s="109" t="str">
        <f>N.SEMISTER!CD284</f>
        <v xml:space="preserve"> </v>
      </c>
      <c r="AB284" s="114" t="str">
        <f t="shared" si="45"/>
        <v xml:space="preserve"> </v>
      </c>
      <c r="AC284" s="110" t="str">
        <f>UASBN!U283</f>
        <v xml:space="preserve"> </v>
      </c>
      <c r="AD284" s="110" t="str">
        <f>UASBN!V283</f>
        <v xml:space="preserve"> </v>
      </c>
      <c r="AE284" s="110" t="str">
        <f>UASBN!W283</f>
        <v xml:space="preserve"> </v>
      </c>
      <c r="AF284" s="110" t="str">
        <f>UASBN!X283</f>
        <v xml:space="preserve"> </v>
      </c>
      <c r="AG284" s="110" t="str">
        <f>UASBN!Y283</f>
        <v xml:space="preserve"> </v>
      </c>
      <c r="AH284" s="110" t="str">
        <f>UASBN!Z283</f>
        <v xml:space="preserve"> </v>
      </c>
      <c r="AI284" s="110" t="str">
        <f>UASBN!AA283</f>
        <v xml:space="preserve"> </v>
      </c>
      <c r="AJ284" s="110" t="str">
        <f>UASBN!AB283</f>
        <v xml:space="preserve"> </v>
      </c>
      <c r="AK284" s="110" t="str">
        <f>UASBN!AC283</f>
        <v xml:space="preserve"> </v>
      </c>
      <c r="AL284" s="110" t="str">
        <f>UASBN!AD283</f>
        <v xml:space="preserve"> </v>
      </c>
      <c r="AM284" s="110" t="str">
        <f>UASBN!AE283</f>
        <v xml:space="preserve"> </v>
      </c>
      <c r="AN284" s="110" t="str">
        <f>UASBN!AF283</f>
        <v xml:space="preserve"> </v>
      </c>
      <c r="AO284" s="110" t="str">
        <f>UASBN!AG283</f>
        <v xml:space="preserve"> </v>
      </c>
      <c r="AP284" s="111" t="str">
        <f t="shared" si="49"/>
        <v xml:space="preserve"> </v>
      </c>
      <c r="AQ284" s="115">
        <f t="shared" si="46"/>
        <v>34</v>
      </c>
      <c r="AR284" s="112">
        <f t="shared" si="47"/>
        <v>0</v>
      </c>
      <c r="AS284" s="115">
        <f t="shared" si="48"/>
        <v>34</v>
      </c>
      <c r="AT284" s="75"/>
      <c r="AU284" s="75"/>
    </row>
    <row r="285" spans="1:47" ht="15.75" customHeight="1" x14ac:dyDescent="0.25">
      <c r="A285" s="101">
        <f>BIODATA!A283</f>
        <v>278</v>
      </c>
      <c r="B285" s="102" t="str">
        <f>BIODATA!C283</f>
        <v>0005175504</v>
      </c>
      <c r="C285" s="103" t="str">
        <f>BIODATA!D283</f>
        <v>021012783</v>
      </c>
      <c r="D285" s="104" t="str">
        <f>BIODATA!E283</f>
        <v xml:space="preserve"> WULAN DARI</v>
      </c>
      <c r="E285" s="105" t="str">
        <f>BIODATA!G283</f>
        <v>Administrasi Perkantoran</v>
      </c>
      <c r="F285" s="106">
        <f>'NILAI UN'!E285</f>
        <v>0</v>
      </c>
      <c r="G285" s="106">
        <f>'NILAI UN'!F285</f>
        <v>0</v>
      </c>
      <c r="H285" s="106">
        <f>'NILAI UN'!G285</f>
        <v>0</v>
      </c>
      <c r="I285" s="106">
        <f>'NILAI UN'!H285</f>
        <v>0</v>
      </c>
      <c r="J285" s="107">
        <f t="shared" si="40"/>
        <v>0</v>
      </c>
      <c r="K285" s="113" t="str">
        <f t="shared" si="41"/>
        <v>Kurang</v>
      </c>
      <c r="L285" s="113" t="str">
        <f t="shared" si="42"/>
        <v>Kurang</v>
      </c>
      <c r="M285" s="113" t="str">
        <f t="shared" si="43"/>
        <v>Kurang</v>
      </c>
      <c r="N285" s="113" t="str">
        <f t="shared" si="44"/>
        <v>Kurang</v>
      </c>
      <c r="O285" s="109" t="str">
        <f>N.SEMISTER!J285</f>
        <v xml:space="preserve"> </v>
      </c>
      <c r="P285" s="109" t="str">
        <f>N.SEMISTER!P285</f>
        <v xml:space="preserve"> </v>
      </c>
      <c r="Q285" s="109" t="str">
        <f>N.SEMISTER!V285</f>
        <v xml:space="preserve"> </v>
      </c>
      <c r="R285" s="109" t="str">
        <f>N.SEMISTER!AB285</f>
        <v xml:space="preserve"> </v>
      </c>
      <c r="S285" s="109" t="str">
        <f>N.SEMISTER!AH285</f>
        <v xml:space="preserve"> </v>
      </c>
      <c r="T285" s="109" t="str">
        <f>N.SEMISTER!AN285</f>
        <v xml:space="preserve"> </v>
      </c>
      <c r="U285" s="109" t="str">
        <f>N.SEMISTER!AT285</f>
        <v xml:space="preserve"> </v>
      </c>
      <c r="V285" s="109" t="str">
        <f>N.SEMISTER!AZ285</f>
        <v xml:space="preserve"> </v>
      </c>
      <c r="W285" s="109" t="str">
        <f>N.SEMISTER!BF285</f>
        <v xml:space="preserve"> </v>
      </c>
      <c r="X285" s="109" t="str">
        <f>N.SEMISTER!BL285</f>
        <v xml:space="preserve"> </v>
      </c>
      <c r="Y285" s="109" t="str">
        <f>N.SEMISTER!BR285</f>
        <v xml:space="preserve"> </v>
      </c>
      <c r="Z285" s="109" t="str">
        <f>N.SEMISTER!BX285</f>
        <v xml:space="preserve"> </v>
      </c>
      <c r="AA285" s="109" t="str">
        <f>N.SEMISTER!CD285</f>
        <v xml:space="preserve"> </v>
      </c>
      <c r="AB285" s="114" t="str">
        <f t="shared" si="45"/>
        <v xml:space="preserve"> </v>
      </c>
      <c r="AC285" s="110" t="str">
        <f>UASBN!U284</f>
        <v xml:space="preserve"> </v>
      </c>
      <c r="AD285" s="110" t="str">
        <f>UASBN!V284</f>
        <v xml:space="preserve"> </v>
      </c>
      <c r="AE285" s="110" t="str">
        <f>UASBN!W284</f>
        <v xml:space="preserve"> </v>
      </c>
      <c r="AF285" s="110" t="str">
        <f>UASBN!X284</f>
        <v xml:space="preserve"> </v>
      </c>
      <c r="AG285" s="110" t="str">
        <f>UASBN!Y284</f>
        <v xml:space="preserve"> </v>
      </c>
      <c r="AH285" s="110" t="str">
        <f>UASBN!Z284</f>
        <v xml:space="preserve"> </v>
      </c>
      <c r="AI285" s="110" t="str">
        <f>UASBN!AA284</f>
        <v xml:space="preserve"> </v>
      </c>
      <c r="AJ285" s="110" t="str">
        <f>UASBN!AB284</f>
        <v xml:space="preserve"> </v>
      </c>
      <c r="AK285" s="110" t="str">
        <f>UASBN!AC284</f>
        <v xml:space="preserve"> </v>
      </c>
      <c r="AL285" s="110" t="str">
        <f>UASBN!AD284</f>
        <v xml:space="preserve"> </v>
      </c>
      <c r="AM285" s="110" t="str">
        <f>UASBN!AE284</f>
        <v xml:space="preserve"> </v>
      </c>
      <c r="AN285" s="110" t="str">
        <f>UASBN!AF284</f>
        <v xml:space="preserve"> </v>
      </c>
      <c r="AO285" s="110" t="str">
        <f>UASBN!AG284</f>
        <v xml:space="preserve"> </v>
      </c>
      <c r="AP285" s="111" t="str">
        <f t="shared" si="49"/>
        <v xml:space="preserve"> </v>
      </c>
      <c r="AQ285" s="115">
        <f t="shared" si="46"/>
        <v>34</v>
      </c>
      <c r="AR285" s="112">
        <f t="shared" si="47"/>
        <v>0</v>
      </c>
      <c r="AS285" s="115">
        <f t="shared" si="48"/>
        <v>34</v>
      </c>
      <c r="AT285" s="75"/>
      <c r="AU285" s="75"/>
    </row>
    <row r="286" spans="1:47" ht="15.75" customHeight="1" x14ac:dyDescent="0.25">
      <c r="A286" s="101">
        <f>BIODATA!A284</f>
        <v>279</v>
      </c>
      <c r="B286" s="102" t="str">
        <f>BIODATA!C284</f>
        <v>9996276679</v>
      </c>
      <c r="C286" s="103" t="str">
        <f>BIODATA!D284</f>
        <v>021012792</v>
      </c>
      <c r="D286" s="104" t="str">
        <f>BIODATA!E284</f>
        <v xml:space="preserve"> WULAN NOVITA SARI</v>
      </c>
      <c r="E286" s="105" t="str">
        <f>BIODATA!G284</f>
        <v>Administrasi Perkantoran</v>
      </c>
      <c r="F286" s="106">
        <f>'NILAI UN'!E286</f>
        <v>0</v>
      </c>
      <c r="G286" s="106">
        <f>'NILAI UN'!F286</f>
        <v>0</v>
      </c>
      <c r="H286" s="106">
        <f>'NILAI UN'!G286</f>
        <v>0</v>
      </c>
      <c r="I286" s="106">
        <f>'NILAI UN'!H286</f>
        <v>0</v>
      </c>
      <c r="J286" s="107">
        <f t="shared" si="40"/>
        <v>0</v>
      </c>
      <c r="K286" s="113" t="str">
        <f t="shared" si="41"/>
        <v>Kurang</v>
      </c>
      <c r="L286" s="113" t="str">
        <f t="shared" si="42"/>
        <v>Kurang</v>
      </c>
      <c r="M286" s="113" t="str">
        <f t="shared" si="43"/>
        <v>Kurang</v>
      </c>
      <c r="N286" s="113" t="str">
        <f t="shared" si="44"/>
        <v>Kurang</v>
      </c>
      <c r="O286" s="109" t="str">
        <f>N.SEMISTER!J286</f>
        <v xml:space="preserve"> </v>
      </c>
      <c r="P286" s="109" t="str">
        <f>N.SEMISTER!P286</f>
        <v xml:space="preserve"> </v>
      </c>
      <c r="Q286" s="109" t="str">
        <f>N.SEMISTER!V286</f>
        <v xml:space="preserve"> </v>
      </c>
      <c r="R286" s="109" t="str">
        <f>N.SEMISTER!AB286</f>
        <v xml:space="preserve"> </v>
      </c>
      <c r="S286" s="109" t="str">
        <f>N.SEMISTER!AH286</f>
        <v xml:space="preserve"> </v>
      </c>
      <c r="T286" s="109" t="str">
        <f>N.SEMISTER!AN286</f>
        <v xml:space="preserve"> </v>
      </c>
      <c r="U286" s="109" t="str">
        <f>N.SEMISTER!AT286</f>
        <v xml:space="preserve"> </v>
      </c>
      <c r="V286" s="109" t="str">
        <f>N.SEMISTER!AZ286</f>
        <v xml:space="preserve"> </v>
      </c>
      <c r="W286" s="109" t="str">
        <f>N.SEMISTER!BF286</f>
        <v xml:space="preserve"> </v>
      </c>
      <c r="X286" s="109" t="str">
        <f>N.SEMISTER!BL286</f>
        <v xml:space="preserve"> </v>
      </c>
      <c r="Y286" s="109" t="str">
        <f>N.SEMISTER!BR286</f>
        <v xml:space="preserve"> </v>
      </c>
      <c r="Z286" s="109" t="str">
        <f>N.SEMISTER!BX286</f>
        <v xml:space="preserve"> </v>
      </c>
      <c r="AA286" s="109" t="str">
        <f>N.SEMISTER!CD286</f>
        <v xml:space="preserve"> </v>
      </c>
      <c r="AB286" s="114" t="str">
        <f t="shared" si="45"/>
        <v xml:space="preserve"> </v>
      </c>
      <c r="AC286" s="110" t="str">
        <f>UASBN!U285</f>
        <v xml:space="preserve"> </v>
      </c>
      <c r="AD286" s="110" t="str">
        <f>UASBN!V285</f>
        <v xml:space="preserve"> </v>
      </c>
      <c r="AE286" s="110" t="str">
        <f>UASBN!W285</f>
        <v xml:space="preserve"> </v>
      </c>
      <c r="AF286" s="110" t="str">
        <f>UASBN!X285</f>
        <v xml:space="preserve"> </v>
      </c>
      <c r="AG286" s="110" t="str">
        <f>UASBN!Y285</f>
        <v xml:space="preserve"> </v>
      </c>
      <c r="AH286" s="110" t="str">
        <f>UASBN!Z285</f>
        <v xml:space="preserve"> </v>
      </c>
      <c r="AI286" s="110" t="str">
        <f>UASBN!AA285</f>
        <v xml:space="preserve"> </v>
      </c>
      <c r="AJ286" s="110" t="str">
        <f>UASBN!AB285</f>
        <v xml:space="preserve"> </v>
      </c>
      <c r="AK286" s="110" t="str">
        <f>UASBN!AC285</f>
        <v xml:space="preserve"> </v>
      </c>
      <c r="AL286" s="110" t="str">
        <f>UASBN!AD285</f>
        <v xml:space="preserve"> </v>
      </c>
      <c r="AM286" s="110" t="str">
        <f>UASBN!AE285</f>
        <v xml:space="preserve"> </v>
      </c>
      <c r="AN286" s="110" t="str">
        <f>UASBN!AF285</f>
        <v xml:space="preserve"> </v>
      </c>
      <c r="AO286" s="110" t="str">
        <f>UASBN!AG285</f>
        <v xml:space="preserve"> </v>
      </c>
      <c r="AP286" s="111" t="str">
        <f t="shared" si="49"/>
        <v xml:space="preserve"> </v>
      </c>
      <c r="AQ286" s="115">
        <f t="shared" si="46"/>
        <v>34</v>
      </c>
      <c r="AR286" s="112">
        <f t="shared" si="47"/>
        <v>0</v>
      </c>
      <c r="AS286" s="115">
        <f t="shared" si="48"/>
        <v>34</v>
      </c>
      <c r="AT286" s="75"/>
      <c r="AU286" s="75"/>
    </row>
    <row r="287" spans="1:47" ht="15.75" customHeight="1" x14ac:dyDescent="0.25">
      <c r="A287" s="101">
        <f>BIODATA!A285</f>
        <v>280</v>
      </c>
      <c r="B287" s="102" t="str">
        <f>BIODATA!C285</f>
        <v>0003310922</v>
      </c>
      <c r="C287" s="103" t="str">
        <f>BIODATA!D285</f>
        <v>021012809</v>
      </c>
      <c r="D287" s="104" t="str">
        <f>BIODATA!E285</f>
        <v xml:space="preserve"> YULINDA REVITANIA</v>
      </c>
      <c r="E287" s="105" t="str">
        <f>BIODATA!G285</f>
        <v>Administrasi Perkantoran</v>
      </c>
      <c r="F287" s="106">
        <f>'NILAI UN'!E287</f>
        <v>0</v>
      </c>
      <c r="G287" s="106">
        <f>'NILAI UN'!F287</f>
        <v>0</v>
      </c>
      <c r="H287" s="106">
        <f>'NILAI UN'!G287</f>
        <v>0</v>
      </c>
      <c r="I287" s="106">
        <f>'NILAI UN'!H287</f>
        <v>0</v>
      </c>
      <c r="J287" s="107">
        <f t="shared" si="40"/>
        <v>0</v>
      </c>
      <c r="K287" s="113" t="str">
        <f t="shared" si="41"/>
        <v>Kurang</v>
      </c>
      <c r="L287" s="113" t="str">
        <f t="shared" si="42"/>
        <v>Kurang</v>
      </c>
      <c r="M287" s="113" t="str">
        <f t="shared" si="43"/>
        <v>Kurang</v>
      </c>
      <c r="N287" s="113" t="str">
        <f t="shared" si="44"/>
        <v>Kurang</v>
      </c>
      <c r="O287" s="109" t="str">
        <f>N.SEMISTER!J287</f>
        <v xml:space="preserve"> </v>
      </c>
      <c r="P287" s="109" t="str">
        <f>N.SEMISTER!P287</f>
        <v xml:space="preserve"> </v>
      </c>
      <c r="Q287" s="109" t="str">
        <f>N.SEMISTER!V287</f>
        <v xml:space="preserve"> </v>
      </c>
      <c r="R287" s="109" t="str">
        <f>N.SEMISTER!AB287</f>
        <v xml:space="preserve"> </v>
      </c>
      <c r="S287" s="109" t="str">
        <f>N.SEMISTER!AH287</f>
        <v xml:space="preserve"> </v>
      </c>
      <c r="T287" s="109" t="str">
        <f>N.SEMISTER!AN287</f>
        <v xml:space="preserve"> </v>
      </c>
      <c r="U287" s="109" t="str">
        <f>N.SEMISTER!AT287</f>
        <v xml:space="preserve"> </v>
      </c>
      <c r="V287" s="109" t="str">
        <f>N.SEMISTER!AZ287</f>
        <v xml:space="preserve"> </v>
      </c>
      <c r="W287" s="109" t="str">
        <f>N.SEMISTER!BF287</f>
        <v xml:space="preserve"> </v>
      </c>
      <c r="X287" s="109" t="str">
        <f>N.SEMISTER!BL287</f>
        <v xml:space="preserve"> </v>
      </c>
      <c r="Y287" s="109" t="str">
        <f>N.SEMISTER!BR287</f>
        <v xml:space="preserve"> </v>
      </c>
      <c r="Z287" s="109" t="str">
        <f>N.SEMISTER!BX287</f>
        <v xml:space="preserve"> </v>
      </c>
      <c r="AA287" s="109" t="str">
        <f>N.SEMISTER!CD287</f>
        <v xml:space="preserve"> </v>
      </c>
      <c r="AB287" s="114" t="str">
        <f t="shared" si="45"/>
        <v xml:space="preserve"> </v>
      </c>
      <c r="AC287" s="110" t="str">
        <f>UASBN!U286</f>
        <v xml:space="preserve"> </v>
      </c>
      <c r="AD287" s="110" t="str">
        <f>UASBN!V286</f>
        <v xml:space="preserve"> </v>
      </c>
      <c r="AE287" s="110" t="str">
        <f>UASBN!W286</f>
        <v xml:space="preserve"> </v>
      </c>
      <c r="AF287" s="110" t="str">
        <f>UASBN!X286</f>
        <v xml:space="preserve"> </v>
      </c>
      <c r="AG287" s="110" t="str">
        <f>UASBN!Y286</f>
        <v xml:space="preserve"> </v>
      </c>
      <c r="AH287" s="110" t="str">
        <f>UASBN!Z286</f>
        <v xml:space="preserve"> </v>
      </c>
      <c r="AI287" s="110" t="str">
        <f>UASBN!AA286</f>
        <v xml:space="preserve"> </v>
      </c>
      <c r="AJ287" s="110" t="str">
        <f>UASBN!AB286</f>
        <v xml:space="preserve"> </v>
      </c>
      <c r="AK287" s="110" t="str">
        <f>UASBN!AC286</f>
        <v xml:space="preserve"> </v>
      </c>
      <c r="AL287" s="110" t="str">
        <f>UASBN!AD286</f>
        <v xml:space="preserve"> </v>
      </c>
      <c r="AM287" s="110" t="str">
        <f>UASBN!AE286</f>
        <v xml:space="preserve"> </v>
      </c>
      <c r="AN287" s="110" t="str">
        <f>UASBN!AF286</f>
        <v xml:space="preserve"> </v>
      </c>
      <c r="AO287" s="110" t="str">
        <f>UASBN!AG286</f>
        <v xml:space="preserve"> </v>
      </c>
      <c r="AP287" s="111" t="str">
        <f t="shared" si="49"/>
        <v xml:space="preserve"> </v>
      </c>
      <c r="AQ287" s="115">
        <f t="shared" si="46"/>
        <v>34</v>
      </c>
      <c r="AR287" s="112">
        <f t="shared" si="47"/>
        <v>0</v>
      </c>
      <c r="AS287" s="115">
        <f t="shared" si="48"/>
        <v>34</v>
      </c>
      <c r="AT287" s="75"/>
      <c r="AU287" s="75"/>
    </row>
    <row r="288" spans="1:47" ht="15.75" customHeight="1" x14ac:dyDescent="0.25">
      <c r="A288" s="101">
        <f>BIODATA!A286</f>
        <v>281</v>
      </c>
      <c r="B288" s="102" t="str">
        <f>BIODATA!C286</f>
        <v>0003611602</v>
      </c>
      <c r="C288" s="103" t="str">
        <f>BIODATA!D286</f>
        <v>021012818</v>
      </c>
      <c r="D288" s="104" t="str">
        <f>BIODATA!E286</f>
        <v xml:space="preserve"> AGUS PRAN SETIO</v>
      </c>
      <c r="E288" s="105" t="str">
        <f>BIODATA!G286</f>
        <v>Pemasaran</v>
      </c>
      <c r="F288" s="106">
        <f>'NILAI UN'!E288</f>
        <v>0</v>
      </c>
      <c r="G288" s="106">
        <f>'NILAI UN'!F288</f>
        <v>0</v>
      </c>
      <c r="H288" s="106">
        <f>'NILAI UN'!G288</f>
        <v>0</v>
      </c>
      <c r="I288" s="106">
        <f>'NILAI UN'!H288</f>
        <v>0</v>
      </c>
      <c r="J288" s="107">
        <f t="shared" si="40"/>
        <v>0</v>
      </c>
      <c r="K288" s="113" t="str">
        <f t="shared" si="41"/>
        <v>Kurang</v>
      </c>
      <c r="L288" s="113" t="str">
        <f t="shared" si="42"/>
        <v>Kurang</v>
      </c>
      <c r="M288" s="113" t="str">
        <f t="shared" si="43"/>
        <v>Kurang</v>
      </c>
      <c r="N288" s="113" t="str">
        <f t="shared" si="44"/>
        <v>Kurang</v>
      </c>
      <c r="O288" s="109" t="str">
        <f>N.SEMISTER!J288</f>
        <v xml:space="preserve"> </v>
      </c>
      <c r="P288" s="109" t="str">
        <f>N.SEMISTER!P288</f>
        <v xml:space="preserve"> </v>
      </c>
      <c r="Q288" s="109" t="str">
        <f>N.SEMISTER!V288</f>
        <v xml:space="preserve"> </v>
      </c>
      <c r="R288" s="109" t="str">
        <f>N.SEMISTER!AB288</f>
        <v xml:space="preserve"> </v>
      </c>
      <c r="S288" s="109" t="str">
        <f>N.SEMISTER!AH288</f>
        <v xml:space="preserve"> </v>
      </c>
      <c r="T288" s="109" t="str">
        <f>N.SEMISTER!AN288</f>
        <v xml:space="preserve"> </v>
      </c>
      <c r="U288" s="109" t="str">
        <f>N.SEMISTER!AT288</f>
        <v xml:space="preserve"> </v>
      </c>
      <c r="V288" s="109" t="str">
        <f>N.SEMISTER!AZ288</f>
        <v xml:space="preserve"> </v>
      </c>
      <c r="W288" s="109" t="str">
        <f>N.SEMISTER!BF288</f>
        <v xml:space="preserve"> </v>
      </c>
      <c r="X288" s="109" t="str">
        <f>N.SEMISTER!BL288</f>
        <v xml:space="preserve"> </v>
      </c>
      <c r="Y288" s="109" t="str">
        <f>N.SEMISTER!BR288</f>
        <v xml:space="preserve"> </v>
      </c>
      <c r="Z288" s="109" t="str">
        <f>N.SEMISTER!BX288</f>
        <v xml:space="preserve"> </v>
      </c>
      <c r="AA288" s="109" t="str">
        <f>N.SEMISTER!CD288</f>
        <v xml:space="preserve"> </v>
      </c>
      <c r="AB288" s="114" t="str">
        <f t="shared" si="45"/>
        <v xml:space="preserve"> </v>
      </c>
      <c r="AC288" s="110" t="str">
        <f>UASBN!U287</f>
        <v xml:space="preserve"> </v>
      </c>
      <c r="AD288" s="110" t="str">
        <f>UASBN!V287</f>
        <v xml:space="preserve"> </v>
      </c>
      <c r="AE288" s="110" t="str">
        <f>UASBN!W287</f>
        <v xml:space="preserve"> </v>
      </c>
      <c r="AF288" s="110" t="str">
        <f>UASBN!X287</f>
        <v xml:space="preserve"> </v>
      </c>
      <c r="AG288" s="110" t="str">
        <f>UASBN!Y287</f>
        <v xml:space="preserve"> </v>
      </c>
      <c r="AH288" s="110" t="str">
        <f>UASBN!Z287</f>
        <v xml:space="preserve"> </v>
      </c>
      <c r="AI288" s="110" t="str">
        <f>UASBN!AA287</f>
        <v xml:space="preserve"> </v>
      </c>
      <c r="AJ288" s="110" t="str">
        <f>UASBN!AB287</f>
        <v xml:space="preserve"> </v>
      </c>
      <c r="AK288" s="110" t="str">
        <f>UASBN!AC287</f>
        <v xml:space="preserve"> </v>
      </c>
      <c r="AL288" s="110" t="str">
        <f>UASBN!AD287</f>
        <v xml:space="preserve"> </v>
      </c>
      <c r="AM288" s="110" t="str">
        <f>UASBN!AE287</f>
        <v xml:space="preserve"> </v>
      </c>
      <c r="AN288" s="110" t="str">
        <f>UASBN!AF287</f>
        <v xml:space="preserve"> </v>
      </c>
      <c r="AO288" s="110" t="str">
        <f>UASBN!AG287</f>
        <v xml:space="preserve"> </v>
      </c>
      <c r="AP288" s="111" t="str">
        <f t="shared" si="49"/>
        <v xml:space="preserve"> </v>
      </c>
      <c r="AQ288" s="115">
        <f t="shared" si="46"/>
        <v>34</v>
      </c>
      <c r="AR288" s="112">
        <f t="shared" si="47"/>
        <v>0</v>
      </c>
      <c r="AS288" s="115">
        <f t="shared" si="48"/>
        <v>34</v>
      </c>
      <c r="AT288" s="75"/>
      <c r="AU288" s="75"/>
    </row>
    <row r="289" spans="1:47" ht="15.75" customHeight="1" x14ac:dyDescent="0.25">
      <c r="A289" s="101">
        <f>BIODATA!A287</f>
        <v>282</v>
      </c>
      <c r="B289" s="102" t="str">
        <f>BIODATA!C287</f>
        <v>0009964213</v>
      </c>
      <c r="C289" s="103" t="str">
        <f>BIODATA!D287</f>
        <v>021012827</v>
      </c>
      <c r="D289" s="104" t="str">
        <f>BIODATA!E287</f>
        <v xml:space="preserve"> ANITA NOVITA SARI</v>
      </c>
      <c r="E289" s="105" t="str">
        <f>BIODATA!G287</f>
        <v>Pemasaran</v>
      </c>
      <c r="F289" s="106">
        <f>'NILAI UN'!E289</f>
        <v>0</v>
      </c>
      <c r="G289" s="106">
        <f>'NILAI UN'!F289</f>
        <v>0</v>
      </c>
      <c r="H289" s="106">
        <f>'NILAI UN'!G289</f>
        <v>0</v>
      </c>
      <c r="I289" s="106">
        <f>'NILAI UN'!H289</f>
        <v>0</v>
      </c>
      <c r="J289" s="107">
        <f t="shared" si="40"/>
        <v>0</v>
      </c>
      <c r="K289" s="113" t="str">
        <f t="shared" si="41"/>
        <v>Kurang</v>
      </c>
      <c r="L289" s="113" t="str">
        <f t="shared" si="42"/>
        <v>Kurang</v>
      </c>
      <c r="M289" s="113" t="str">
        <f t="shared" si="43"/>
        <v>Kurang</v>
      </c>
      <c r="N289" s="113" t="str">
        <f t="shared" si="44"/>
        <v>Kurang</v>
      </c>
      <c r="O289" s="109" t="str">
        <f>N.SEMISTER!J289</f>
        <v xml:space="preserve"> </v>
      </c>
      <c r="P289" s="109" t="str">
        <f>N.SEMISTER!P289</f>
        <v xml:space="preserve"> </v>
      </c>
      <c r="Q289" s="109" t="str">
        <f>N.SEMISTER!V289</f>
        <v xml:space="preserve"> </v>
      </c>
      <c r="R289" s="109" t="str">
        <f>N.SEMISTER!AB289</f>
        <v xml:space="preserve"> </v>
      </c>
      <c r="S289" s="109" t="str">
        <f>N.SEMISTER!AH289</f>
        <v xml:space="preserve"> </v>
      </c>
      <c r="T289" s="109" t="str">
        <f>N.SEMISTER!AN289</f>
        <v xml:space="preserve"> </v>
      </c>
      <c r="U289" s="109" t="str">
        <f>N.SEMISTER!AT289</f>
        <v xml:space="preserve"> </v>
      </c>
      <c r="V289" s="109" t="str">
        <f>N.SEMISTER!AZ289</f>
        <v xml:space="preserve"> </v>
      </c>
      <c r="W289" s="109" t="str">
        <f>N.SEMISTER!BF289</f>
        <v xml:space="preserve"> </v>
      </c>
      <c r="X289" s="109" t="str">
        <f>N.SEMISTER!BL289</f>
        <v xml:space="preserve"> </v>
      </c>
      <c r="Y289" s="109" t="str">
        <f>N.SEMISTER!BR289</f>
        <v xml:space="preserve"> </v>
      </c>
      <c r="Z289" s="109" t="str">
        <f>N.SEMISTER!BX289</f>
        <v xml:space="preserve"> </v>
      </c>
      <c r="AA289" s="109" t="str">
        <f>N.SEMISTER!CD289</f>
        <v xml:space="preserve"> </v>
      </c>
      <c r="AB289" s="114" t="str">
        <f t="shared" si="45"/>
        <v xml:space="preserve"> </v>
      </c>
      <c r="AC289" s="110" t="str">
        <f>UASBN!U288</f>
        <v xml:space="preserve"> </v>
      </c>
      <c r="AD289" s="110" t="str">
        <f>UASBN!V288</f>
        <v xml:space="preserve"> </v>
      </c>
      <c r="AE289" s="110" t="str">
        <f>UASBN!W288</f>
        <v xml:space="preserve"> </v>
      </c>
      <c r="AF289" s="110" t="str">
        <f>UASBN!X288</f>
        <v xml:space="preserve"> </v>
      </c>
      <c r="AG289" s="110" t="str">
        <f>UASBN!Y288</f>
        <v xml:space="preserve"> </v>
      </c>
      <c r="AH289" s="110" t="str">
        <f>UASBN!Z288</f>
        <v xml:space="preserve"> </v>
      </c>
      <c r="AI289" s="110" t="str">
        <f>UASBN!AA288</f>
        <v xml:space="preserve"> </v>
      </c>
      <c r="AJ289" s="110" t="str">
        <f>UASBN!AB288</f>
        <v xml:space="preserve"> </v>
      </c>
      <c r="AK289" s="110" t="str">
        <f>UASBN!AC288</f>
        <v xml:space="preserve"> </v>
      </c>
      <c r="AL289" s="110" t="str">
        <f>UASBN!AD288</f>
        <v xml:space="preserve"> </v>
      </c>
      <c r="AM289" s="110" t="str">
        <f>UASBN!AE288</f>
        <v xml:space="preserve"> </v>
      </c>
      <c r="AN289" s="110" t="str">
        <f>UASBN!AF288</f>
        <v xml:space="preserve"> </v>
      </c>
      <c r="AO289" s="110" t="str">
        <f>UASBN!AG288</f>
        <v xml:space="preserve"> </v>
      </c>
      <c r="AP289" s="111" t="str">
        <f t="shared" si="49"/>
        <v xml:space="preserve"> </v>
      </c>
      <c r="AQ289" s="115">
        <f t="shared" si="46"/>
        <v>34</v>
      </c>
      <c r="AR289" s="112">
        <f t="shared" si="47"/>
        <v>0</v>
      </c>
      <c r="AS289" s="115">
        <f t="shared" si="48"/>
        <v>34</v>
      </c>
      <c r="AT289" s="75"/>
      <c r="AU289" s="75"/>
    </row>
    <row r="290" spans="1:47" ht="15.75" customHeight="1" x14ac:dyDescent="0.25">
      <c r="A290" s="101">
        <f>BIODATA!A288</f>
        <v>283</v>
      </c>
      <c r="B290" s="102" t="str">
        <f>BIODATA!C288</f>
        <v>0001570343</v>
      </c>
      <c r="C290" s="103" t="str">
        <f>BIODATA!D288</f>
        <v>021012836</v>
      </c>
      <c r="D290" s="104" t="str">
        <f>BIODATA!E288</f>
        <v xml:space="preserve"> ARIF FATHAHILA</v>
      </c>
      <c r="E290" s="105" t="str">
        <f>BIODATA!G288</f>
        <v>Pemasaran</v>
      </c>
      <c r="F290" s="106">
        <f>'NILAI UN'!E290</f>
        <v>0</v>
      </c>
      <c r="G290" s="106">
        <f>'NILAI UN'!F290</f>
        <v>0</v>
      </c>
      <c r="H290" s="106">
        <f>'NILAI UN'!G290</f>
        <v>0</v>
      </c>
      <c r="I290" s="106">
        <f>'NILAI UN'!H290</f>
        <v>0</v>
      </c>
      <c r="J290" s="107">
        <f t="shared" si="40"/>
        <v>0</v>
      </c>
      <c r="K290" s="113" t="str">
        <f t="shared" si="41"/>
        <v>Kurang</v>
      </c>
      <c r="L290" s="113" t="str">
        <f t="shared" si="42"/>
        <v>Kurang</v>
      </c>
      <c r="M290" s="113" t="str">
        <f t="shared" si="43"/>
        <v>Kurang</v>
      </c>
      <c r="N290" s="113" t="str">
        <f t="shared" si="44"/>
        <v>Kurang</v>
      </c>
      <c r="O290" s="109" t="str">
        <f>N.SEMISTER!J290</f>
        <v xml:space="preserve"> </v>
      </c>
      <c r="P290" s="109" t="str">
        <f>N.SEMISTER!P290</f>
        <v xml:space="preserve"> </v>
      </c>
      <c r="Q290" s="109" t="str">
        <f>N.SEMISTER!V290</f>
        <v xml:space="preserve"> </v>
      </c>
      <c r="R290" s="109" t="str">
        <f>N.SEMISTER!AB290</f>
        <v xml:space="preserve"> </v>
      </c>
      <c r="S290" s="109" t="str">
        <f>N.SEMISTER!AH290</f>
        <v xml:space="preserve"> </v>
      </c>
      <c r="T290" s="109" t="str">
        <f>N.SEMISTER!AN290</f>
        <v xml:space="preserve"> </v>
      </c>
      <c r="U290" s="109" t="str">
        <f>N.SEMISTER!AT290</f>
        <v xml:space="preserve"> </v>
      </c>
      <c r="V290" s="109" t="str">
        <f>N.SEMISTER!AZ290</f>
        <v xml:space="preserve"> </v>
      </c>
      <c r="W290" s="109" t="str">
        <f>N.SEMISTER!BF290</f>
        <v xml:space="preserve"> </v>
      </c>
      <c r="X290" s="109" t="str">
        <f>N.SEMISTER!BL290</f>
        <v xml:space="preserve"> </v>
      </c>
      <c r="Y290" s="109" t="str">
        <f>N.SEMISTER!BR290</f>
        <v xml:space="preserve"> </v>
      </c>
      <c r="Z290" s="109" t="str">
        <f>N.SEMISTER!BX290</f>
        <v xml:space="preserve"> </v>
      </c>
      <c r="AA290" s="109" t="str">
        <f>N.SEMISTER!CD290</f>
        <v xml:space="preserve"> </v>
      </c>
      <c r="AB290" s="114" t="str">
        <f t="shared" si="45"/>
        <v xml:space="preserve"> </v>
      </c>
      <c r="AC290" s="110" t="str">
        <f>UASBN!U289</f>
        <v xml:space="preserve"> </v>
      </c>
      <c r="AD290" s="110" t="str">
        <f>UASBN!V289</f>
        <v xml:space="preserve"> </v>
      </c>
      <c r="AE290" s="110" t="str">
        <f>UASBN!W289</f>
        <v xml:space="preserve"> </v>
      </c>
      <c r="AF290" s="110" t="str">
        <f>UASBN!X289</f>
        <v xml:space="preserve"> </v>
      </c>
      <c r="AG290" s="110" t="str">
        <f>UASBN!Y289</f>
        <v xml:space="preserve"> </v>
      </c>
      <c r="AH290" s="110" t="str">
        <f>UASBN!Z289</f>
        <v xml:space="preserve"> </v>
      </c>
      <c r="AI290" s="110" t="str">
        <f>UASBN!AA289</f>
        <v xml:space="preserve"> </v>
      </c>
      <c r="AJ290" s="110" t="str">
        <f>UASBN!AB289</f>
        <v xml:space="preserve"> </v>
      </c>
      <c r="AK290" s="110" t="str">
        <f>UASBN!AC289</f>
        <v xml:space="preserve"> </v>
      </c>
      <c r="AL290" s="110" t="str">
        <f>UASBN!AD289</f>
        <v xml:space="preserve"> </v>
      </c>
      <c r="AM290" s="110" t="str">
        <f>UASBN!AE289</f>
        <v xml:space="preserve"> </v>
      </c>
      <c r="AN290" s="110" t="str">
        <f>UASBN!AF289</f>
        <v xml:space="preserve"> </v>
      </c>
      <c r="AO290" s="110" t="str">
        <f>UASBN!AG289</f>
        <v xml:space="preserve"> </v>
      </c>
      <c r="AP290" s="111" t="str">
        <f t="shared" si="49"/>
        <v xml:space="preserve"> </v>
      </c>
      <c r="AQ290" s="115">
        <f t="shared" si="46"/>
        <v>34</v>
      </c>
      <c r="AR290" s="112">
        <f t="shared" si="47"/>
        <v>0</v>
      </c>
      <c r="AS290" s="115">
        <f t="shared" si="48"/>
        <v>34</v>
      </c>
      <c r="AT290" s="75"/>
      <c r="AU290" s="75"/>
    </row>
    <row r="291" spans="1:47" ht="15.75" customHeight="1" x14ac:dyDescent="0.25">
      <c r="A291" s="101">
        <f>BIODATA!A289</f>
        <v>284</v>
      </c>
      <c r="B291" s="102" t="str">
        <f>BIODATA!C289</f>
        <v>0006502940</v>
      </c>
      <c r="C291" s="103" t="str">
        <f>BIODATA!D289</f>
        <v>021012845</v>
      </c>
      <c r="D291" s="104" t="str">
        <f>BIODATA!E289</f>
        <v xml:space="preserve"> AYU MEGA UTAMI</v>
      </c>
      <c r="E291" s="105" t="str">
        <f>BIODATA!G289</f>
        <v>Pemasaran</v>
      </c>
      <c r="F291" s="106">
        <f>'NILAI UN'!E291</f>
        <v>0</v>
      </c>
      <c r="G291" s="106">
        <f>'NILAI UN'!F291</f>
        <v>0</v>
      </c>
      <c r="H291" s="106">
        <f>'NILAI UN'!G291</f>
        <v>0</v>
      </c>
      <c r="I291" s="106">
        <f>'NILAI UN'!H291</f>
        <v>0</v>
      </c>
      <c r="J291" s="107">
        <f t="shared" si="40"/>
        <v>0</v>
      </c>
      <c r="K291" s="113" t="str">
        <f t="shared" si="41"/>
        <v>Kurang</v>
      </c>
      <c r="L291" s="113" t="str">
        <f t="shared" si="42"/>
        <v>Kurang</v>
      </c>
      <c r="M291" s="113" t="str">
        <f t="shared" si="43"/>
        <v>Kurang</v>
      </c>
      <c r="N291" s="113" t="str">
        <f t="shared" si="44"/>
        <v>Kurang</v>
      </c>
      <c r="O291" s="109" t="str">
        <f>N.SEMISTER!J291</f>
        <v xml:space="preserve"> </v>
      </c>
      <c r="P291" s="109" t="str">
        <f>N.SEMISTER!P291</f>
        <v xml:space="preserve"> </v>
      </c>
      <c r="Q291" s="109" t="str">
        <f>N.SEMISTER!V291</f>
        <v xml:space="preserve"> </v>
      </c>
      <c r="R291" s="109" t="str">
        <f>N.SEMISTER!AB291</f>
        <v xml:space="preserve"> </v>
      </c>
      <c r="S291" s="109" t="str">
        <f>N.SEMISTER!AH291</f>
        <v xml:space="preserve"> </v>
      </c>
      <c r="T291" s="109" t="str">
        <f>N.SEMISTER!AN291</f>
        <v xml:space="preserve"> </v>
      </c>
      <c r="U291" s="109" t="str">
        <f>N.SEMISTER!AT291</f>
        <v xml:space="preserve"> </v>
      </c>
      <c r="V291" s="109" t="str">
        <f>N.SEMISTER!AZ291</f>
        <v xml:space="preserve"> </v>
      </c>
      <c r="W291" s="109" t="str">
        <f>N.SEMISTER!BF291</f>
        <v xml:space="preserve"> </v>
      </c>
      <c r="X291" s="109" t="str">
        <f>N.SEMISTER!BL291</f>
        <v xml:space="preserve"> </v>
      </c>
      <c r="Y291" s="109" t="str">
        <f>N.SEMISTER!BR291</f>
        <v xml:space="preserve"> </v>
      </c>
      <c r="Z291" s="109" t="str">
        <f>N.SEMISTER!BX291</f>
        <v xml:space="preserve"> </v>
      </c>
      <c r="AA291" s="109" t="str">
        <f>N.SEMISTER!CD291</f>
        <v xml:space="preserve"> </v>
      </c>
      <c r="AB291" s="114" t="str">
        <f t="shared" si="45"/>
        <v xml:space="preserve"> </v>
      </c>
      <c r="AC291" s="110" t="str">
        <f>UASBN!U290</f>
        <v xml:space="preserve"> </v>
      </c>
      <c r="AD291" s="110" t="str">
        <f>UASBN!V290</f>
        <v xml:space="preserve"> </v>
      </c>
      <c r="AE291" s="110" t="str">
        <f>UASBN!W290</f>
        <v xml:space="preserve"> </v>
      </c>
      <c r="AF291" s="110" t="str">
        <f>UASBN!X290</f>
        <v xml:space="preserve"> </v>
      </c>
      <c r="AG291" s="110" t="str">
        <f>UASBN!Y290</f>
        <v xml:space="preserve"> </v>
      </c>
      <c r="AH291" s="110" t="str">
        <f>UASBN!Z290</f>
        <v xml:space="preserve"> </v>
      </c>
      <c r="AI291" s="110" t="str">
        <f>UASBN!AA290</f>
        <v xml:space="preserve"> </v>
      </c>
      <c r="AJ291" s="110" t="str">
        <f>UASBN!AB290</f>
        <v xml:space="preserve"> </v>
      </c>
      <c r="AK291" s="110" t="str">
        <f>UASBN!AC290</f>
        <v xml:space="preserve"> </v>
      </c>
      <c r="AL291" s="110" t="str">
        <f>UASBN!AD290</f>
        <v xml:space="preserve"> </v>
      </c>
      <c r="AM291" s="110" t="str">
        <f>UASBN!AE290</f>
        <v xml:space="preserve"> </v>
      </c>
      <c r="AN291" s="110" t="str">
        <f>UASBN!AF290</f>
        <v xml:space="preserve"> </v>
      </c>
      <c r="AO291" s="110" t="str">
        <f>UASBN!AG290</f>
        <v xml:space="preserve"> </v>
      </c>
      <c r="AP291" s="111" t="str">
        <f t="shared" si="49"/>
        <v xml:space="preserve"> </v>
      </c>
      <c r="AQ291" s="115">
        <f t="shared" si="46"/>
        <v>34</v>
      </c>
      <c r="AR291" s="112">
        <f t="shared" si="47"/>
        <v>0</v>
      </c>
      <c r="AS291" s="115">
        <f t="shared" si="48"/>
        <v>34</v>
      </c>
      <c r="AT291" s="75"/>
      <c r="AU291" s="75"/>
    </row>
    <row r="292" spans="1:47" ht="15.75" customHeight="1" x14ac:dyDescent="0.25">
      <c r="A292" s="101">
        <f>BIODATA!A290</f>
        <v>285</v>
      </c>
      <c r="B292" s="102" t="str">
        <f>BIODATA!C290</f>
        <v>9996133749</v>
      </c>
      <c r="C292" s="103" t="str">
        <f>BIODATA!D290</f>
        <v>021012854</v>
      </c>
      <c r="D292" s="104" t="str">
        <f>BIODATA!E290</f>
        <v xml:space="preserve"> BOB SARPIKO</v>
      </c>
      <c r="E292" s="105" t="str">
        <f>BIODATA!G290</f>
        <v>Pemasaran</v>
      </c>
      <c r="F292" s="106">
        <f>'NILAI UN'!E292</f>
        <v>0</v>
      </c>
      <c r="G292" s="106">
        <f>'NILAI UN'!F292</f>
        <v>0</v>
      </c>
      <c r="H292" s="106">
        <f>'NILAI UN'!G292</f>
        <v>0</v>
      </c>
      <c r="I292" s="106">
        <f>'NILAI UN'!H292</f>
        <v>0</v>
      </c>
      <c r="J292" s="107">
        <f t="shared" si="40"/>
        <v>0</v>
      </c>
      <c r="K292" s="113" t="str">
        <f t="shared" si="41"/>
        <v>Kurang</v>
      </c>
      <c r="L292" s="113" t="str">
        <f t="shared" si="42"/>
        <v>Kurang</v>
      </c>
      <c r="M292" s="113" t="str">
        <f t="shared" si="43"/>
        <v>Kurang</v>
      </c>
      <c r="N292" s="113" t="str">
        <f t="shared" si="44"/>
        <v>Kurang</v>
      </c>
      <c r="O292" s="109" t="str">
        <f>N.SEMISTER!J292</f>
        <v xml:space="preserve"> </v>
      </c>
      <c r="P292" s="109" t="str">
        <f>N.SEMISTER!P292</f>
        <v xml:space="preserve"> </v>
      </c>
      <c r="Q292" s="109" t="str">
        <f>N.SEMISTER!V292</f>
        <v xml:space="preserve"> </v>
      </c>
      <c r="R292" s="109" t="str">
        <f>N.SEMISTER!AB292</f>
        <v xml:space="preserve"> </v>
      </c>
      <c r="S292" s="109" t="str">
        <f>N.SEMISTER!AH292</f>
        <v xml:space="preserve"> </v>
      </c>
      <c r="T292" s="109" t="str">
        <f>N.SEMISTER!AN292</f>
        <v xml:space="preserve"> </v>
      </c>
      <c r="U292" s="109" t="str">
        <f>N.SEMISTER!AT292</f>
        <v xml:space="preserve"> </v>
      </c>
      <c r="V292" s="109" t="str">
        <f>N.SEMISTER!AZ292</f>
        <v xml:space="preserve"> </v>
      </c>
      <c r="W292" s="109" t="str">
        <f>N.SEMISTER!BF292</f>
        <v xml:space="preserve"> </v>
      </c>
      <c r="X292" s="109" t="str">
        <f>N.SEMISTER!BL292</f>
        <v xml:space="preserve"> </v>
      </c>
      <c r="Y292" s="109" t="str">
        <f>N.SEMISTER!BR292</f>
        <v xml:space="preserve"> </v>
      </c>
      <c r="Z292" s="109" t="str">
        <f>N.SEMISTER!BX292</f>
        <v xml:space="preserve"> </v>
      </c>
      <c r="AA292" s="109" t="str">
        <f>N.SEMISTER!CD292</f>
        <v xml:space="preserve"> </v>
      </c>
      <c r="AB292" s="114" t="str">
        <f t="shared" si="45"/>
        <v xml:space="preserve"> </v>
      </c>
      <c r="AC292" s="110" t="str">
        <f>UASBN!U291</f>
        <v xml:space="preserve"> </v>
      </c>
      <c r="AD292" s="110" t="str">
        <f>UASBN!V291</f>
        <v xml:space="preserve"> </v>
      </c>
      <c r="AE292" s="110" t="str">
        <f>UASBN!W291</f>
        <v xml:space="preserve"> </v>
      </c>
      <c r="AF292" s="110" t="str">
        <f>UASBN!X291</f>
        <v xml:space="preserve"> </v>
      </c>
      <c r="AG292" s="110" t="str">
        <f>UASBN!Y291</f>
        <v xml:space="preserve"> </v>
      </c>
      <c r="AH292" s="110" t="str">
        <f>UASBN!Z291</f>
        <v xml:space="preserve"> </v>
      </c>
      <c r="AI292" s="110" t="str">
        <f>UASBN!AA291</f>
        <v xml:space="preserve"> </v>
      </c>
      <c r="AJ292" s="110" t="str">
        <f>UASBN!AB291</f>
        <v xml:space="preserve"> </v>
      </c>
      <c r="AK292" s="110" t="str">
        <f>UASBN!AC291</f>
        <v xml:space="preserve"> </v>
      </c>
      <c r="AL292" s="110" t="str">
        <f>UASBN!AD291</f>
        <v xml:space="preserve"> </v>
      </c>
      <c r="AM292" s="110" t="str">
        <f>UASBN!AE291</f>
        <v xml:space="preserve"> </v>
      </c>
      <c r="AN292" s="110" t="str">
        <f>UASBN!AF291</f>
        <v xml:space="preserve"> </v>
      </c>
      <c r="AO292" s="110" t="str">
        <f>UASBN!AG291</f>
        <v xml:space="preserve"> </v>
      </c>
      <c r="AP292" s="111" t="str">
        <f t="shared" si="49"/>
        <v xml:space="preserve"> </v>
      </c>
      <c r="AQ292" s="115">
        <f t="shared" si="46"/>
        <v>34</v>
      </c>
      <c r="AR292" s="112">
        <f t="shared" si="47"/>
        <v>0</v>
      </c>
      <c r="AS292" s="115">
        <f t="shared" si="48"/>
        <v>34</v>
      </c>
      <c r="AT292" s="75"/>
      <c r="AU292" s="75"/>
    </row>
    <row r="293" spans="1:47" ht="15.75" customHeight="1" x14ac:dyDescent="0.25">
      <c r="A293" s="101">
        <f>BIODATA!A291</f>
        <v>286</v>
      </c>
      <c r="B293" s="102" t="str">
        <f>BIODATA!C291</f>
        <v>9994478384</v>
      </c>
      <c r="C293" s="103" t="str">
        <f>BIODATA!D291</f>
        <v>021012863</v>
      </c>
      <c r="D293" s="104" t="str">
        <f>BIODATA!E291</f>
        <v xml:space="preserve"> EMIA MARDIA</v>
      </c>
      <c r="E293" s="105" t="str">
        <f>BIODATA!G291</f>
        <v>Pemasaran</v>
      </c>
      <c r="F293" s="106">
        <f>'NILAI UN'!E293</f>
        <v>0</v>
      </c>
      <c r="G293" s="106">
        <f>'NILAI UN'!F293</f>
        <v>0</v>
      </c>
      <c r="H293" s="106">
        <f>'NILAI UN'!G293</f>
        <v>0</v>
      </c>
      <c r="I293" s="106">
        <f>'NILAI UN'!H293</f>
        <v>0</v>
      </c>
      <c r="J293" s="107">
        <f t="shared" si="40"/>
        <v>0</v>
      </c>
      <c r="K293" s="113" t="str">
        <f t="shared" si="41"/>
        <v>Kurang</v>
      </c>
      <c r="L293" s="113" t="str">
        <f t="shared" si="42"/>
        <v>Kurang</v>
      </c>
      <c r="M293" s="113" t="str">
        <f t="shared" si="43"/>
        <v>Kurang</v>
      </c>
      <c r="N293" s="113" t="str">
        <f t="shared" si="44"/>
        <v>Kurang</v>
      </c>
      <c r="O293" s="109" t="str">
        <f>N.SEMISTER!J293</f>
        <v xml:space="preserve"> </v>
      </c>
      <c r="P293" s="109" t="str">
        <f>N.SEMISTER!P293</f>
        <v xml:space="preserve"> </v>
      </c>
      <c r="Q293" s="109" t="str">
        <f>N.SEMISTER!V293</f>
        <v xml:space="preserve"> </v>
      </c>
      <c r="R293" s="109" t="str">
        <f>N.SEMISTER!AB293</f>
        <v xml:space="preserve"> </v>
      </c>
      <c r="S293" s="109" t="str">
        <f>N.SEMISTER!AH293</f>
        <v xml:space="preserve"> </v>
      </c>
      <c r="T293" s="109" t="str">
        <f>N.SEMISTER!AN293</f>
        <v xml:space="preserve"> </v>
      </c>
      <c r="U293" s="109" t="str">
        <f>N.SEMISTER!AT293</f>
        <v xml:space="preserve"> </v>
      </c>
      <c r="V293" s="109" t="str">
        <f>N.SEMISTER!AZ293</f>
        <v xml:space="preserve"> </v>
      </c>
      <c r="W293" s="109" t="str">
        <f>N.SEMISTER!BF293</f>
        <v xml:space="preserve"> </v>
      </c>
      <c r="X293" s="109" t="str">
        <f>N.SEMISTER!BL293</f>
        <v xml:space="preserve"> </v>
      </c>
      <c r="Y293" s="109" t="str">
        <f>N.SEMISTER!BR293</f>
        <v xml:space="preserve"> </v>
      </c>
      <c r="Z293" s="109" t="str">
        <f>N.SEMISTER!BX293</f>
        <v xml:space="preserve"> </v>
      </c>
      <c r="AA293" s="109" t="str">
        <f>N.SEMISTER!CD293</f>
        <v xml:space="preserve"> </v>
      </c>
      <c r="AB293" s="114" t="str">
        <f t="shared" si="45"/>
        <v xml:space="preserve"> </v>
      </c>
      <c r="AC293" s="110" t="str">
        <f>UASBN!U292</f>
        <v xml:space="preserve"> </v>
      </c>
      <c r="AD293" s="110" t="str">
        <f>UASBN!V292</f>
        <v xml:space="preserve"> </v>
      </c>
      <c r="AE293" s="110" t="str">
        <f>UASBN!W292</f>
        <v xml:space="preserve"> </v>
      </c>
      <c r="AF293" s="110" t="str">
        <f>UASBN!X292</f>
        <v xml:space="preserve"> </v>
      </c>
      <c r="AG293" s="110" t="str">
        <f>UASBN!Y292</f>
        <v xml:space="preserve"> </v>
      </c>
      <c r="AH293" s="110" t="str">
        <f>UASBN!Z292</f>
        <v xml:space="preserve"> </v>
      </c>
      <c r="AI293" s="110" t="str">
        <f>UASBN!AA292</f>
        <v xml:space="preserve"> </v>
      </c>
      <c r="AJ293" s="110" t="str">
        <f>UASBN!AB292</f>
        <v xml:space="preserve"> </v>
      </c>
      <c r="AK293" s="110" t="str">
        <f>UASBN!AC292</f>
        <v xml:space="preserve"> </v>
      </c>
      <c r="AL293" s="110" t="str">
        <f>UASBN!AD292</f>
        <v xml:space="preserve"> </v>
      </c>
      <c r="AM293" s="110" t="str">
        <f>UASBN!AE292</f>
        <v xml:space="preserve"> </v>
      </c>
      <c r="AN293" s="110" t="str">
        <f>UASBN!AF292</f>
        <v xml:space="preserve"> </v>
      </c>
      <c r="AO293" s="110" t="str">
        <f>UASBN!AG292</f>
        <v xml:space="preserve"> </v>
      </c>
      <c r="AP293" s="111" t="str">
        <f t="shared" si="49"/>
        <v xml:space="preserve"> </v>
      </c>
      <c r="AQ293" s="115">
        <f t="shared" si="46"/>
        <v>34</v>
      </c>
      <c r="AR293" s="112">
        <f t="shared" si="47"/>
        <v>0</v>
      </c>
      <c r="AS293" s="115">
        <f t="shared" si="48"/>
        <v>34</v>
      </c>
      <c r="AT293" s="75"/>
      <c r="AU293" s="75"/>
    </row>
    <row r="294" spans="1:47" ht="15.75" customHeight="1" x14ac:dyDescent="0.25">
      <c r="A294" s="101">
        <f>BIODATA!A292</f>
        <v>287</v>
      </c>
      <c r="B294" s="102" t="str">
        <f>BIODATA!C292</f>
        <v>0005110798</v>
      </c>
      <c r="C294" s="103" t="str">
        <f>BIODATA!D292</f>
        <v>021012872</v>
      </c>
      <c r="D294" s="104" t="str">
        <f>BIODATA!E292</f>
        <v xml:space="preserve"> FERMI SURYANI</v>
      </c>
      <c r="E294" s="105" t="str">
        <f>BIODATA!G292</f>
        <v>Pemasaran</v>
      </c>
      <c r="F294" s="106">
        <f>'NILAI UN'!E294</f>
        <v>0</v>
      </c>
      <c r="G294" s="106">
        <f>'NILAI UN'!F294</f>
        <v>0</v>
      </c>
      <c r="H294" s="106">
        <f>'NILAI UN'!G294</f>
        <v>0</v>
      </c>
      <c r="I294" s="106">
        <f>'NILAI UN'!H294</f>
        <v>0</v>
      </c>
      <c r="J294" s="107">
        <f t="shared" si="40"/>
        <v>0</v>
      </c>
      <c r="K294" s="113" t="str">
        <f t="shared" si="41"/>
        <v>Kurang</v>
      </c>
      <c r="L294" s="113" t="str">
        <f t="shared" si="42"/>
        <v>Kurang</v>
      </c>
      <c r="M294" s="113" t="str">
        <f t="shared" si="43"/>
        <v>Kurang</v>
      </c>
      <c r="N294" s="113" t="str">
        <f t="shared" si="44"/>
        <v>Kurang</v>
      </c>
      <c r="O294" s="109" t="str">
        <f>N.SEMISTER!J294</f>
        <v xml:space="preserve"> </v>
      </c>
      <c r="P294" s="109" t="str">
        <f>N.SEMISTER!P294</f>
        <v xml:space="preserve"> </v>
      </c>
      <c r="Q294" s="109" t="str">
        <f>N.SEMISTER!V294</f>
        <v xml:space="preserve"> </v>
      </c>
      <c r="R294" s="109" t="str">
        <f>N.SEMISTER!AB294</f>
        <v xml:space="preserve"> </v>
      </c>
      <c r="S294" s="109" t="str">
        <f>N.SEMISTER!AH294</f>
        <v xml:space="preserve"> </v>
      </c>
      <c r="T294" s="109" t="str">
        <f>N.SEMISTER!AN294</f>
        <v xml:space="preserve"> </v>
      </c>
      <c r="U294" s="109" t="str">
        <f>N.SEMISTER!AT294</f>
        <v xml:space="preserve"> </v>
      </c>
      <c r="V294" s="109" t="str">
        <f>N.SEMISTER!AZ294</f>
        <v xml:space="preserve"> </v>
      </c>
      <c r="W294" s="109" t="str">
        <f>N.SEMISTER!BF294</f>
        <v xml:space="preserve"> </v>
      </c>
      <c r="X294" s="109" t="str">
        <f>N.SEMISTER!BL294</f>
        <v xml:space="preserve"> </v>
      </c>
      <c r="Y294" s="109" t="str">
        <f>N.SEMISTER!BR294</f>
        <v xml:space="preserve"> </v>
      </c>
      <c r="Z294" s="109" t="str">
        <f>N.SEMISTER!BX294</f>
        <v xml:space="preserve"> </v>
      </c>
      <c r="AA294" s="109" t="str">
        <f>N.SEMISTER!CD294</f>
        <v xml:space="preserve"> </v>
      </c>
      <c r="AB294" s="114" t="str">
        <f t="shared" si="45"/>
        <v xml:space="preserve"> </v>
      </c>
      <c r="AC294" s="110" t="str">
        <f>UASBN!U293</f>
        <v xml:space="preserve"> </v>
      </c>
      <c r="AD294" s="110" t="str">
        <f>UASBN!V293</f>
        <v xml:space="preserve"> </v>
      </c>
      <c r="AE294" s="110" t="str">
        <f>UASBN!W293</f>
        <v xml:space="preserve"> </v>
      </c>
      <c r="AF294" s="110" t="str">
        <f>UASBN!X293</f>
        <v xml:space="preserve"> </v>
      </c>
      <c r="AG294" s="110" t="str">
        <f>UASBN!Y293</f>
        <v xml:space="preserve"> </v>
      </c>
      <c r="AH294" s="110" t="str">
        <f>UASBN!Z293</f>
        <v xml:space="preserve"> </v>
      </c>
      <c r="AI294" s="110" t="str">
        <f>UASBN!AA293</f>
        <v xml:space="preserve"> </v>
      </c>
      <c r="AJ294" s="110" t="str">
        <f>UASBN!AB293</f>
        <v xml:space="preserve"> </v>
      </c>
      <c r="AK294" s="110" t="str">
        <f>UASBN!AC293</f>
        <v xml:space="preserve"> </v>
      </c>
      <c r="AL294" s="110" t="str">
        <f>UASBN!AD293</f>
        <v xml:space="preserve"> </v>
      </c>
      <c r="AM294" s="110" t="str">
        <f>UASBN!AE293</f>
        <v xml:space="preserve"> </v>
      </c>
      <c r="AN294" s="110" t="str">
        <f>UASBN!AF293</f>
        <v xml:space="preserve"> </v>
      </c>
      <c r="AO294" s="110" t="str">
        <f>UASBN!AG293</f>
        <v xml:space="preserve"> </v>
      </c>
      <c r="AP294" s="111" t="str">
        <f t="shared" si="49"/>
        <v xml:space="preserve"> </v>
      </c>
      <c r="AQ294" s="115">
        <f t="shared" si="46"/>
        <v>34</v>
      </c>
      <c r="AR294" s="112">
        <f t="shared" si="47"/>
        <v>0</v>
      </c>
      <c r="AS294" s="115">
        <f t="shared" si="48"/>
        <v>34</v>
      </c>
      <c r="AT294" s="75"/>
      <c r="AU294" s="75"/>
    </row>
    <row r="295" spans="1:47" ht="15.75" customHeight="1" x14ac:dyDescent="0.25">
      <c r="A295" s="101">
        <f>BIODATA!A293</f>
        <v>288</v>
      </c>
      <c r="B295" s="102" t="str">
        <f>BIODATA!C293</f>
        <v>9996189770</v>
      </c>
      <c r="C295" s="103" t="str">
        <f>BIODATA!D293</f>
        <v>021012889</v>
      </c>
      <c r="D295" s="104" t="str">
        <f>BIODATA!E293</f>
        <v xml:space="preserve"> FIFI MEISIN</v>
      </c>
      <c r="E295" s="105" t="str">
        <f>BIODATA!G293</f>
        <v>Pemasaran</v>
      </c>
      <c r="F295" s="106">
        <f>'NILAI UN'!E295</f>
        <v>0</v>
      </c>
      <c r="G295" s="106">
        <f>'NILAI UN'!F295</f>
        <v>0</v>
      </c>
      <c r="H295" s="106">
        <f>'NILAI UN'!G295</f>
        <v>0</v>
      </c>
      <c r="I295" s="106">
        <f>'NILAI UN'!H295</f>
        <v>0</v>
      </c>
      <c r="J295" s="107">
        <f t="shared" si="40"/>
        <v>0</v>
      </c>
      <c r="K295" s="113" t="str">
        <f t="shared" si="41"/>
        <v>Kurang</v>
      </c>
      <c r="L295" s="113" t="str">
        <f t="shared" si="42"/>
        <v>Kurang</v>
      </c>
      <c r="M295" s="113" t="str">
        <f t="shared" si="43"/>
        <v>Kurang</v>
      </c>
      <c r="N295" s="113" t="str">
        <f t="shared" si="44"/>
        <v>Kurang</v>
      </c>
      <c r="O295" s="109" t="str">
        <f>N.SEMISTER!J295</f>
        <v xml:space="preserve"> </v>
      </c>
      <c r="P295" s="109" t="str">
        <f>N.SEMISTER!P295</f>
        <v xml:space="preserve"> </v>
      </c>
      <c r="Q295" s="109" t="str">
        <f>N.SEMISTER!V295</f>
        <v xml:space="preserve"> </v>
      </c>
      <c r="R295" s="109" t="str">
        <f>N.SEMISTER!AB295</f>
        <v xml:space="preserve"> </v>
      </c>
      <c r="S295" s="109" t="str">
        <f>N.SEMISTER!AH295</f>
        <v xml:space="preserve"> </v>
      </c>
      <c r="T295" s="109" t="str">
        <f>N.SEMISTER!AN295</f>
        <v xml:space="preserve"> </v>
      </c>
      <c r="U295" s="109" t="str">
        <f>N.SEMISTER!AT295</f>
        <v xml:space="preserve"> </v>
      </c>
      <c r="V295" s="109" t="str">
        <f>N.SEMISTER!AZ295</f>
        <v xml:space="preserve"> </v>
      </c>
      <c r="W295" s="109" t="str">
        <f>N.SEMISTER!BF295</f>
        <v xml:space="preserve"> </v>
      </c>
      <c r="X295" s="109" t="str">
        <f>N.SEMISTER!BL295</f>
        <v xml:space="preserve"> </v>
      </c>
      <c r="Y295" s="109" t="str">
        <f>N.SEMISTER!BR295</f>
        <v xml:space="preserve"> </v>
      </c>
      <c r="Z295" s="109" t="str">
        <f>N.SEMISTER!BX295</f>
        <v xml:space="preserve"> </v>
      </c>
      <c r="AA295" s="109" t="str">
        <f>N.SEMISTER!CD295</f>
        <v xml:space="preserve"> </v>
      </c>
      <c r="AB295" s="114" t="str">
        <f t="shared" si="45"/>
        <v xml:space="preserve"> </v>
      </c>
      <c r="AC295" s="110" t="str">
        <f>UASBN!U294</f>
        <v xml:space="preserve"> </v>
      </c>
      <c r="AD295" s="110" t="str">
        <f>UASBN!V294</f>
        <v xml:space="preserve"> </v>
      </c>
      <c r="AE295" s="110" t="str">
        <f>UASBN!W294</f>
        <v xml:space="preserve"> </v>
      </c>
      <c r="AF295" s="110" t="str">
        <f>UASBN!X294</f>
        <v xml:space="preserve"> </v>
      </c>
      <c r="AG295" s="110" t="str">
        <f>UASBN!Y294</f>
        <v xml:space="preserve"> </v>
      </c>
      <c r="AH295" s="110" t="str">
        <f>UASBN!Z294</f>
        <v xml:space="preserve"> </v>
      </c>
      <c r="AI295" s="110" t="str">
        <f>UASBN!AA294</f>
        <v xml:space="preserve"> </v>
      </c>
      <c r="AJ295" s="110" t="str">
        <f>UASBN!AB294</f>
        <v xml:space="preserve"> </v>
      </c>
      <c r="AK295" s="110" t="str">
        <f>UASBN!AC294</f>
        <v xml:space="preserve"> </v>
      </c>
      <c r="AL295" s="110" t="str">
        <f>UASBN!AD294</f>
        <v xml:space="preserve"> </v>
      </c>
      <c r="AM295" s="110" t="str">
        <f>UASBN!AE294</f>
        <v xml:space="preserve"> </v>
      </c>
      <c r="AN295" s="110" t="str">
        <f>UASBN!AF294</f>
        <v xml:space="preserve"> </v>
      </c>
      <c r="AO295" s="110" t="str">
        <f>UASBN!AG294</f>
        <v xml:space="preserve"> </v>
      </c>
      <c r="AP295" s="111" t="str">
        <f t="shared" si="49"/>
        <v xml:space="preserve"> </v>
      </c>
      <c r="AQ295" s="115">
        <f t="shared" si="46"/>
        <v>34</v>
      </c>
      <c r="AR295" s="112">
        <f t="shared" si="47"/>
        <v>0</v>
      </c>
      <c r="AS295" s="115">
        <f t="shared" si="48"/>
        <v>34</v>
      </c>
      <c r="AT295" s="75"/>
      <c r="AU295" s="75"/>
    </row>
    <row r="296" spans="1:47" ht="15.75" customHeight="1" x14ac:dyDescent="0.25">
      <c r="A296" s="101">
        <f>BIODATA!A294</f>
        <v>289</v>
      </c>
      <c r="B296" s="102" t="str">
        <f>BIODATA!C294</f>
        <v>0005236393</v>
      </c>
      <c r="C296" s="103" t="str">
        <f>BIODATA!D294</f>
        <v>021012898</v>
      </c>
      <c r="D296" s="104" t="str">
        <f>BIODATA!E294</f>
        <v xml:space="preserve"> FIRMANSYAH FERNANDO</v>
      </c>
      <c r="E296" s="105" t="str">
        <f>BIODATA!G294</f>
        <v>Pemasaran</v>
      </c>
      <c r="F296" s="106">
        <f>'NILAI UN'!E296</f>
        <v>0</v>
      </c>
      <c r="G296" s="106">
        <f>'NILAI UN'!F296</f>
        <v>0</v>
      </c>
      <c r="H296" s="106">
        <f>'NILAI UN'!G296</f>
        <v>0</v>
      </c>
      <c r="I296" s="106">
        <f>'NILAI UN'!H296</f>
        <v>0</v>
      </c>
      <c r="J296" s="107">
        <f t="shared" si="40"/>
        <v>0</v>
      </c>
      <c r="K296" s="113" t="str">
        <f t="shared" si="41"/>
        <v>Kurang</v>
      </c>
      <c r="L296" s="113" t="str">
        <f t="shared" si="42"/>
        <v>Kurang</v>
      </c>
      <c r="M296" s="113" t="str">
        <f t="shared" si="43"/>
        <v>Kurang</v>
      </c>
      <c r="N296" s="113" t="str">
        <f t="shared" si="44"/>
        <v>Kurang</v>
      </c>
      <c r="O296" s="109" t="str">
        <f>N.SEMISTER!J296</f>
        <v xml:space="preserve"> </v>
      </c>
      <c r="P296" s="109" t="str">
        <f>N.SEMISTER!P296</f>
        <v xml:space="preserve"> </v>
      </c>
      <c r="Q296" s="109" t="str">
        <f>N.SEMISTER!V296</f>
        <v xml:space="preserve"> </v>
      </c>
      <c r="R296" s="109" t="str">
        <f>N.SEMISTER!AB296</f>
        <v xml:space="preserve"> </v>
      </c>
      <c r="S296" s="109" t="str">
        <f>N.SEMISTER!AH296</f>
        <v xml:space="preserve"> </v>
      </c>
      <c r="T296" s="109" t="str">
        <f>N.SEMISTER!AN296</f>
        <v xml:space="preserve"> </v>
      </c>
      <c r="U296" s="109" t="str">
        <f>N.SEMISTER!AT296</f>
        <v xml:space="preserve"> </v>
      </c>
      <c r="V296" s="109" t="str">
        <f>N.SEMISTER!AZ296</f>
        <v xml:space="preserve"> </v>
      </c>
      <c r="W296" s="109" t="str">
        <f>N.SEMISTER!BF296</f>
        <v xml:space="preserve"> </v>
      </c>
      <c r="X296" s="109" t="str">
        <f>N.SEMISTER!BL296</f>
        <v xml:space="preserve"> </v>
      </c>
      <c r="Y296" s="109" t="str">
        <f>N.SEMISTER!BR296</f>
        <v xml:space="preserve"> </v>
      </c>
      <c r="Z296" s="109" t="str">
        <f>N.SEMISTER!BX296</f>
        <v xml:space="preserve"> </v>
      </c>
      <c r="AA296" s="109" t="str">
        <f>N.SEMISTER!CD296</f>
        <v xml:space="preserve"> </v>
      </c>
      <c r="AB296" s="114" t="str">
        <f t="shared" si="45"/>
        <v xml:space="preserve"> </v>
      </c>
      <c r="AC296" s="110" t="str">
        <f>UASBN!U295</f>
        <v xml:space="preserve"> </v>
      </c>
      <c r="AD296" s="110" t="str">
        <f>UASBN!V295</f>
        <v xml:space="preserve"> </v>
      </c>
      <c r="AE296" s="110" t="str">
        <f>UASBN!W295</f>
        <v xml:space="preserve"> </v>
      </c>
      <c r="AF296" s="110" t="str">
        <f>UASBN!X295</f>
        <v xml:space="preserve"> </v>
      </c>
      <c r="AG296" s="110" t="str">
        <f>UASBN!Y295</f>
        <v xml:space="preserve"> </v>
      </c>
      <c r="AH296" s="110" t="str">
        <f>UASBN!Z295</f>
        <v xml:space="preserve"> </v>
      </c>
      <c r="AI296" s="110" t="str">
        <f>UASBN!AA295</f>
        <v xml:space="preserve"> </v>
      </c>
      <c r="AJ296" s="110" t="str">
        <f>UASBN!AB295</f>
        <v xml:space="preserve"> </v>
      </c>
      <c r="AK296" s="110" t="str">
        <f>UASBN!AC295</f>
        <v xml:space="preserve"> </v>
      </c>
      <c r="AL296" s="110" t="str">
        <f>UASBN!AD295</f>
        <v xml:space="preserve"> </v>
      </c>
      <c r="AM296" s="110" t="str">
        <f>UASBN!AE295</f>
        <v xml:space="preserve"> </v>
      </c>
      <c r="AN296" s="110" t="str">
        <f>UASBN!AF295</f>
        <v xml:space="preserve"> </v>
      </c>
      <c r="AO296" s="110" t="str">
        <f>UASBN!AG295</f>
        <v xml:space="preserve"> </v>
      </c>
      <c r="AP296" s="111" t="str">
        <f t="shared" si="49"/>
        <v xml:space="preserve"> </v>
      </c>
      <c r="AQ296" s="115">
        <f t="shared" si="46"/>
        <v>34</v>
      </c>
      <c r="AR296" s="112">
        <f t="shared" si="47"/>
        <v>0</v>
      </c>
      <c r="AS296" s="115">
        <f t="shared" si="48"/>
        <v>34</v>
      </c>
      <c r="AT296" s="75"/>
      <c r="AU296" s="75"/>
    </row>
    <row r="297" spans="1:47" ht="15.75" customHeight="1" x14ac:dyDescent="0.25">
      <c r="A297" s="101">
        <f>BIODATA!A295</f>
        <v>290</v>
      </c>
      <c r="B297" s="102" t="str">
        <f>BIODATA!C295</f>
        <v>9996416431</v>
      </c>
      <c r="C297" s="103" t="str">
        <f>BIODATA!D295</f>
        <v>021012907</v>
      </c>
      <c r="D297" s="104" t="str">
        <f>BIODATA!E295</f>
        <v xml:space="preserve"> FITRIYANTI</v>
      </c>
      <c r="E297" s="105" t="str">
        <f>BIODATA!G295</f>
        <v>Pemasaran</v>
      </c>
      <c r="F297" s="106">
        <f>'NILAI UN'!E297</f>
        <v>0</v>
      </c>
      <c r="G297" s="106">
        <f>'NILAI UN'!F297</f>
        <v>0</v>
      </c>
      <c r="H297" s="106">
        <f>'NILAI UN'!G297</f>
        <v>0</v>
      </c>
      <c r="I297" s="106">
        <f>'NILAI UN'!H297</f>
        <v>0</v>
      </c>
      <c r="J297" s="107">
        <f t="shared" si="40"/>
        <v>0</v>
      </c>
      <c r="K297" s="113" t="str">
        <f t="shared" si="41"/>
        <v>Kurang</v>
      </c>
      <c r="L297" s="113" t="str">
        <f t="shared" si="42"/>
        <v>Kurang</v>
      </c>
      <c r="M297" s="113" t="str">
        <f t="shared" si="43"/>
        <v>Kurang</v>
      </c>
      <c r="N297" s="113" t="str">
        <f t="shared" si="44"/>
        <v>Kurang</v>
      </c>
      <c r="O297" s="109" t="str">
        <f>N.SEMISTER!J297</f>
        <v xml:space="preserve"> </v>
      </c>
      <c r="P297" s="109" t="str">
        <f>N.SEMISTER!P297</f>
        <v xml:space="preserve"> </v>
      </c>
      <c r="Q297" s="109" t="str">
        <f>N.SEMISTER!V297</f>
        <v xml:space="preserve"> </v>
      </c>
      <c r="R297" s="109" t="str">
        <f>N.SEMISTER!AB297</f>
        <v xml:space="preserve"> </v>
      </c>
      <c r="S297" s="109" t="str">
        <f>N.SEMISTER!AH297</f>
        <v xml:space="preserve"> </v>
      </c>
      <c r="T297" s="109" t="str">
        <f>N.SEMISTER!AN297</f>
        <v xml:space="preserve"> </v>
      </c>
      <c r="U297" s="109" t="str">
        <f>N.SEMISTER!AT297</f>
        <v xml:space="preserve"> </v>
      </c>
      <c r="V297" s="109" t="str">
        <f>N.SEMISTER!AZ297</f>
        <v xml:space="preserve"> </v>
      </c>
      <c r="W297" s="109" t="str">
        <f>N.SEMISTER!BF297</f>
        <v xml:space="preserve"> </v>
      </c>
      <c r="X297" s="109" t="str">
        <f>N.SEMISTER!BL297</f>
        <v xml:space="preserve"> </v>
      </c>
      <c r="Y297" s="109" t="str">
        <f>N.SEMISTER!BR297</f>
        <v xml:space="preserve"> </v>
      </c>
      <c r="Z297" s="109" t="str">
        <f>N.SEMISTER!BX297</f>
        <v xml:space="preserve"> </v>
      </c>
      <c r="AA297" s="109" t="str">
        <f>N.SEMISTER!CD297</f>
        <v xml:space="preserve"> </v>
      </c>
      <c r="AB297" s="114" t="str">
        <f t="shared" si="45"/>
        <v xml:space="preserve"> </v>
      </c>
      <c r="AC297" s="110" t="str">
        <f>UASBN!U296</f>
        <v xml:space="preserve"> </v>
      </c>
      <c r="AD297" s="110" t="str">
        <f>UASBN!V296</f>
        <v xml:space="preserve"> </v>
      </c>
      <c r="AE297" s="110" t="str">
        <f>UASBN!W296</f>
        <v xml:space="preserve"> </v>
      </c>
      <c r="AF297" s="110" t="str">
        <f>UASBN!X296</f>
        <v xml:space="preserve"> </v>
      </c>
      <c r="AG297" s="110" t="str">
        <f>UASBN!Y296</f>
        <v xml:space="preserve"> </v>
      </c>
      <c r="AH297" s="110" t="str">
        <f>UASBN!Z296</f>
        <v xml:space="preserve"> </v>
      </c>
      <c r="AI297" s="110" t="str">
        <f>UASBN!AA296</f>
        <v xml:space="preserve"> </v>
      </c>
      <c r="AJ297" s="110" t="str">
        <f>UASBN!AB296</f>
        <v xml:space="preserve"> </v>
      </c>
      <c r="AK297" s="110" t="str">
        <f>UASBN!AC296</f>
        <v xml:space="preserve"> </v>
      </c>
      <c r="AL297" s="110" t="str">
        <f>UASBN!AD296</f>
        <v xml:space="preserve"> </v>
      </c>
      <c r="AM297" s="110" t="str">
        <f>UASBN!AE296</f>
        <v xml:space="preserve"> </v>
      </c>
      <c r="AN297" s="110" t="str">
        <f>UASBN!AF296</f>
        <v xml:space="preserve"> </v>
      </c>
      <c r="AO297" s="110" t="str">
        <f>UASBN!AG296</f>
        <v xml:space="preserve"> </v>
      </c>
      <c r="AP297" s="111" t="str">
        <f t="shared" si="49"/>
        <v xml:space="preserve"> </v>
      </c>
      <c r="AQ297" s="115">
        <f t="shared" si="46"/>
        <v>34</v>
      </c>
      <c r="AR297" s="112">
        <f t="shared" si="47"/>
        <v>0</v>
      </c>
      <c r="AS297" s="115">
        <f t="shared" si="48"/>
        <v>34</v>
      </c>
      <c r="AT297" s="75"/>
      <c r="AU297" s="75"/>
    </row>
    <row r="298" spans="1:47" ht="15.75" customHeight="1" x14ac:dyDescent="0.25">
      <c r="A298" s="101">
        <f>BIODATA!A296</f>
        <v>291</v>
      </c>
      <c r="B298" s="102" t="str">
        <f>BIODATA!C296</f>
        <v>0000344805</v>
      </c>
      <c r="C298" s="103" t="str">
        <f>BIODATA!D296</f>
        <v>021012916</v>
      </c>
      <c r="D298" s="104" t="str">
        <f>BIODATA!E296</f>
        <v xml:space="preserve"> GIVANDRA</v>
      </c>
      <c r="E298" s="105" t="str">
        <f>BIODATA!G296</f>
        <v>Pemasaran</v>
      </c>
      <c r="F298" s="106">
        <f>'NILAI UN'!E298</f>
        <v>0</v>
      </c>
      <c r="G298" s="106">
        <f>'NILAI UN'!F298</f>
        <v>0</v>
      </c>
      <c r="H298" s="106">
        <f>'NILAI UN'!G298</f>
        <v>0</v>
      </c>
      <c r="I298" s="106">
        <f>'NILAI UN'!H298</f>
        <v>0</v>
      </c>
      <c r="J298" s="107">
        <f t="shared" si="40"/>
        <v>0</v>
      </c>
      <c r="K298" s="113" t="str">
        <f t="shared" si="41"/>
        <v>Kurang</v>
      </c>
      <c r="L298" s="113" t="str">
        <f t="shared" si="42"/>
        <v>Kurang</v>
      </c>
      <c r="M298" s="113" t="str">
        <f t="shared" si="43"/>
        <v>Kurang</v>
      </c>
      <c r="N298" s="113" t="str">
        <f t="shared" si="44"/>
        <v>Kurang</v>
      </c>
      <c r="O298" s="109" t="str">
        <f>N.SEMISTER!J298</f>
        <v xml:space="preserve"> </v>
      </c>
      <c r="P298" s="109" t="str">
        <f>N.SEMISTER!P298</f>
        <v xml:space="preserve"> </v>
      </c>
      <c r="Q298" s="109" t="str">
        <f>N.SEMISTER!V298</f>
        <v xml:space="preserve"> </v>
      </c>
      <c r="R298" s="109" t="str">
        <f>N.SEMISTER!AB298</f>
        <v xml:space="preserve"> </v>
      </c>
      <c r="S298" s="109" t="str">
        <f>N.SEMISTER!AH298</f>
        <v xml:space="preserve"> </v>
      </c>
      <c r="T298" s="109" t="str">
        <f>N.SEMISTER!AN298</f>
        <v xml:space="preserve"> </v>
      </c>
      <c r="U298" s="109" t="str">
        <f>N.SEMISTER!AT298</f>
        <v xml:space="preserve"> </v>
      </c>
      <c r="V298" s="109" t="str">
        <f>N.SEMISTER!AZ298</f>
        <v xml:space="preserve"> </v>
      </c>
      <c r="W298" s="109" t="str">
        <f>N.SEMISTER!BF298</f>
        <v xml:space="preserve"> </v>
      </c>
      <c r="X298" s="109" t="str">
        <f>N.SEMISTER!BL298</f>
        <v xml:space="preserve"> </v>
      </c>
      <c r="Y298" s="109" t="str">
        <f>N.SEMISTER!BR298</f>
        <v xml:space="preserve"> </v>
      </c>
      <c r="Z298" s="109" t="str">
        <f>N.SEMISTER!BX298</f>
        <v xml:space="preserve"> </v>
      </c>
      <c r="AA298" s="109" t="str">
        <f>N.SEMISTER!CD298</f>
        <v xml:space="preserve"> </v>
      </c>
      <c r="AB298" s="114" t="str">
        <f t="shared" si="45"/>
        <v xml:space="preserve"> </v>
      </c>
      <c r="AC298" s="110" t="str">
        <f>UASBN!U297</f>
        <v xml:space="preserve"> </v>
      </c>
      <c r="AD298" s="110" t="str">
        <f>UASBN!V297</f>
        <v xml:space="preserve"> </v>
      </c>
      <c r="AE298" s="110" t="str">
        <f>UASBN!W297</f>
        <v xml:space="preserve"> </v>
      </c>
      <c r="AF298" s="110" t="str">
        <f>UASBN!X297</f>
        <v xml:space="preserve"> </v>
      </c>
      <c r="AG298" s="110" t="str">
        <f>UASBN!Y297</f>
        <v xml:space="preserve"> </v>
      </c>
      <c r="AH298" s="110" t="str">
        <f>UASBN!Z297</f>
        <v xml:space="preserve"> </v>
      </c>
      <c r="AI298" s="110" t="str">
        <f>UASBN!AA297</f>
        <v xml:space="preserve"> </v>
      </c>
      <c r="AJ298" s="110" t="str">
        <f>UASBN!AB297</f>
        <v xml:space="preserve"> </v>
      </c>
      <c r="AK298" s="110" t="str">
        <f>UASBN!AC297</f>
        <v xml:space="preserve"> </v>
      </c>
      <c r="AL298" s="110" t="str">
        <f>UASBN!AD297</f>
        <v xml:space="preserve"> </v>
      </c>
      <c r="AM298" s="110" t="str">
        <f>UASBN!AE297</f>
        <v xml:space="preserve"> </v>
      </c>
      <c r="AN298" s="110" t="str">
        <f>UASBN!AF297</f>
        <v xml:space="preserve"> </v>
      </c>
      <c r="AO298" s="110" t="str">
        <f>UASBN!AG297</f>
        <v xml:space="preserve"> </v>
      </c>
      <c r="AP298" s="111" t="str">
        <f t="shared" si="49"/>
        <v xml:space="preserve"> </v>
      </c>
      <c r="AQ298" s="115">
        <f t="shared" si="46"/>
        <v>34</v>
      </c>
      <c r="AR298" s="112">
        <f t="shared" si="47"/>
        <v>0</v>
      </c>
      <c r="AS298" s="115">
        <f t="shared" si="48"/>
        <v>34</v>
      </c>
      <c r="AT298" s="75"/>
      <c r="AU298" s="75"/>
    </row>
    <row r="299" spans="1:47" ht="15.75" customHeight="1" x14ac:dyDescent="0.25">
      <c r="A299" s="101">
        <f>BIODATA!A297</f>
        <v>292</v>
      </c>
      <c r="B299" s="102" t="str">
        <f>BIODATA!C297</f>
        <v>9993823258</v>
      </c>
      <c r="C299" s="103" t="str">
        <f>BIODATA!D297</f>
        <v>021012925</v>
      </c>
      <c r="D299" s="104" t="str">
        <f>BIODATA!E297</f>
        <v xml:space="preserve"> HADELATUL FATWA</v>
      </c>
      <c r="E299" s="105" t="str">
        <f>BIODATA!G297</f>
        <v>Pemasaran</v>
      </c>
      <c r="F299" s="106">
        <f>'NILAI UN'!E299</f>
        <v>0</v>
      </c>
      <c r="G299" s="106">
        <f>'NILAI UN'!F299</f>
        <v>0</v>
      </c>
      <c r="H299" s="106">
        <f>'NILAI UN'!G299</f>
        <v>0</v>
      </c>
      <c r="I299" s="106">
        <f>'NILAI UN'!H299</f>
        <v>0</v>
      </c>
      <c r="J299" s="107">
        <f t="shared" si="40"/>
        <v>0</v>
      </c>
      <c r="K299" s="113" t="str">
        <f t="shared" si="41"/>
        <v>Kurang</v>
      </c>
      <c r="L299" s="113" t="str">
        <f t="shared" si="42"/>
        <v>Kurang</v>
      </c>
      <c r="M299" s="113" t="str">
        <f t="shared" si="43"/>
        <v>Kurang</v>
      </c>
      <c r="N299" s="113" t="str">
        <f t="shared" si="44"/>
        <v>Kurang</v>
      </c>
      <c r="O299" s="109" t="str">
        <f>N.SEMISTER!J299</f>
        <v xml:space="preserve"> </v>
      </c>
      <c r="P299" s="109" t="str">
        <f>N.SEMISTER!P299</f>
        <v xml:space="preserve"> </v>
      </c>
      <c r="Q299" s="109" t="str">
        <f>N.SEMISTER!V299</f>
        <v xml:space="preserve"> </v>
      </c>
      <c r="R299" s="109" t="str">
        <f>N.SEMISTER!AB299</f>
        <v xml:space="preserve"> </v>
      </c>
      <c r="S299" s="109" t="str">
        <f>N.SEMISTER!AH299</f>
        <v xml:space="preserve"> </v>
      </c>
      <c r="T299" s="109" t="str">
        <f>N.SEMISTER!AN299</f>
        <v xml:space="preserve"> </v>
      </c>
      <c r="U299" s="109" t="str">
        <f>N.SEMISTER!AT299</f>
        <v xml:space="preserve"> </v>
      </c>
      <c r="V299" s="109" t="str">
        <f>N.SEMISTER!AZ299</f>
        <v xml:space="preserve"> </v>
      </c>
      <c r="W299" s="109" t="str">
        <f>N.SEMISTER!BF299</f>
        <v xml:space="preserve"> </v>
      </c>
      <c r="X299" s="109" t="str">
        <f>N.SEMISTER!BL299</f>
        <v xml:space="preserve"> </v>
      </c>
      <c r="Y299" s="109" t="str">
        <f>N.SEMISTER!BR299</f>
        <v xml:space="preserve"> </v>
      </c>
      <c r="Z299" s="109" t="str">
        <f>N.SEMISTER!BX299</f>
        <v xml:space="preserve"> </v>
      </c>
      <c r="AA299" s="109" t="str">
        <f>N.SEMISTER!CD299</f>
        <v xml:space="preserve"> </v>
      </c>
      <c r="AB299" s="114" t="str">
        <f t="shared" si="45"/>
        <v xml:space="preserve"> </v>
      </c>
      <c r="AC299" s="110" t="str">
        <f>UASBN!U298</f>
        <v xml:space="preserve"> </v>
      </c>
      <c r="AD299" s="110" t="str">
        <f>UASBN!V298</f>
        <v xml:space="preserve"> </v>
      </c>
      <c r="AE299" s="110" t="str">
        <f>UASBN!W298</f>
        <v xml:space="preserve"> </v>
      </c>
      <c r="AF299" s="110" t="str">
        <f>UASBN!X298</f>
        <v xml:space="preserve"> </v>
      </c>
      <c r="AG299" s="110" t="str">
        <f>UASBN!Y298</f>
        <v xml:space="preserve"> </v>
      </c>
      <c r="AH299" s="110" t="str">
        <f>UASBN!Z298</f>
        <v xml:space="preserve"> </v>
      </c>
      <c r="AI299" s="110" t="str">
        <f>UASBN!AA298</f>
        <v xml:space="preserve"> </v>
      </c>
      <c r="AJ299" s="110" t="str">
        <f>UASBN!AB298</f>
        <v xml:space="preserve"> </v>
      </c>
      <c r="AK299" s="110" t="str">
        <f>UASBN!AC298</f>
        <v xml:space="preserve"> </v>
      </c>
      <c r="AL299" s="110" t="str">
        <f>UASBN!AD298</f>
        <v xml:space="preserve"> </v>
      </c>
      <c r="AM299" s="110" t="str">
        <f>UASBN!AE298</f>
        <v xml:space="preserve"> </v>
      </c>
      <c r="AN299" s="110" t="str">
        <f>UASBN!AF298</f>
        <v xml:space="preserve"> </v>
      </c>
      <c r="AO299" s="110" t="str">
        <f>UASBN!AG298</f>
        <v xml:space="preserve"> </v>
      </c>
      <c r="AP299" s="111" t="str">
        <f t="shared" si="49"/>
        <v xml:space="preserve"> </v>
      </c>
      <c r="AQ299" s="115">
        <f t="shared" si="46"/>
        <v>34</v>
      </c>
      <c r="AR299" s="112">
        <f t="shared" si="47"/>
        <v>0</v>
      </c>
      <c r="AS299" s="115">
        <f t="shared" si="48"/>
        <v>34</v>
      </c>
      <c r="AT299" s="75"/>
      <c r="AU299" s="75"/>
    </row>
    <row r="300" spans="1:47" ht="15.75" customHeight="1" x14ac:dyDescent="0.25">
      <c r="A300" s="101">
        <f>BIODATA!A298</f>
        <v>293</v>
      </c>
      <c r="B300" s="102" t="str">
        <f>BIODATA!C298</f>
        <v>9981815865</v>
      </c>
      <c r="C300" s="103" t="str">
        <f>BIODATA!D298</f>
        <v>021012934</v>
      </c>
      <c r="D300" s="104" t="str">
        <f>BIODATA!E298</f>
        <v xml:space="preserve"> HEPRI HIDAYAT</v>
      </c>
      <c r="E300" s="105" t="str">
        <f>BIODATA!G298</f>
        <v>Pemasaran</v>
      </c>
      <c r="F300" s="106">
        <f>'NILAI UN'!E300</f>
        <v>0</v>
      </c>
      <c r="G300" s="106">
        <f>'NILAI UN'!F300</f>
        <v>0</v>
      </c>
      <c r="H300" s="106">
        <f>'NILAI UN'!G300</f>
        <v>0</v>
      </c>
      <c r="I300" s="106">
        <f>'NILAI UN'!H300</f>
        <v>0</v>
      </c>
      <c r="J300" s="107">
        <f t="shared" si="40"/>
        <v>0</v>
      </c>
      <c r="K300" s="113" t="str">
        <f t="shared" si="41"/>
        <v>Kurang</v>
      </c>
      <c r="L300" s="113" t="str">
        <f t="shared" si="42"/>
        <v>Kurang</v>
      </c>
      <c r="M300" s="113" t="str">
        <f t="shared" si="43"/>
        <v>Kurang</v>
      </c>
      <c r="N300" s="113" t="str">
        <f t="shared" si="44"/>
        <v>Kurang</v>
      </c>
      <c r="O300" s="109" t="str">
        <f>N.SEMISTER!J300</f>
        <v xml:space="preserve"> </v>
      </c>
      <c r="P300" s="109" t="str">
        <f>N.SEMISTER!P300</f>
        <v xml:space="preserve"> </v>
      </c>
      <c r="Q300" s="109" t="str">
        <f>N.SEMISTER!V300</f>
        <v xml:space="preserve"> </v>
      </c>
      <c r="R300" s="109" t="str">
        <f>N.SEMISTER!AB300</f>
        <v xml:space="preserve"> </v>
      </c>
      <c r="S300" s="109" t="str">
        <f>N.SEMISTER!AH300</f>
        <v xml:space="preserve"> </v>
      </c>
      <c r="T300" s="109" t="str">
        <f>N.SEMISTER!AN300</f>
        <v xml:space="preserve"> </v>
      </c>
      <c r="U300" s="109" t="str">
        <f>N.SEMISTER!AT300</f>
        <v xml:space="preserve"> </v>
      </c>
      <c r="V300" s="109" t="str">
        <f>N.SEMISTER!AZ300</f>
        <v xml:space="preserve"> </v>
      </c>
      <c r="W300" s="109" t="str">
        <f>N.SEMISTER!BF300</f>
        <v xml:space="preserve"> </v>
      </c>
      <c r="X300" s="109" t="str">
        <f>N.SEMISTER!BL300</f>
        <v xml:space="preserve"> </v>
      </c>
      <c r="Y300" s="109" t="str">
        <f>N.SEMISTER!BR300</f>
        <v xml:space="preserve"> </v>
      </c>
      <c r="Z300" s="109" t="str">
        <f>N.SEMISTER!BX300</f>
        <v xml:space="preserve"> </v>
      </c>
      <c r="AA300" s="109" t="str">
        <f>N.SEMISTER!CD300</f>
        <v xml:space="preserve"> </v>
      </c>
      <c r="AB300" s="114" t="str">
        <f t="shared" si="45"/>
        <v xml:space="preserve"> </v>
      </c>
      <c r="AC300" s="110" t="str">
        <f>UASBN!U299</f>
        <v xml:space="preserve"> </v>
      </c>
      <c r="AD300" s="110" t="str">
        <f>UASBN!V299</f>
        <v xml:space="preserve"> </v>
      </c>
      <c r="AE300" s="110" t="str">
        <f>UASBN!W299</f>
        <v xml:space="preserve"> </v>
      </c>
      <c r="AF300" s="110" t="str">
        <f>UASBN!X299</f>
        <v xml:space="preserve"> </v>
      </c>
      <c r="AG300" s="110" t="str">
        <f>UASBN!Y299</f>
        <v xml:space="preserve"> </v>
      </c>
      <c r="AH300" s="110" t="str">
        <f>UASBN!Z299</f>
        <v xml:space="preserve"> </v>
      </c>
      <c r="AI300" s="110" t="str">
        <f>UASBN!AA299</f>
        <v xml:space="preserve"> </v>
      </c>
      <c r="AJ300" s="110" t="str">
        <f>UASBN!AB299</f>
        <v xml:space="preserve"> </v>
      </c>
      <c r="AK300" s="110" t="str">
        <f>UASBN!AC299</f>
        <v xml:space="preserve"> </v>
      </c>
      <c r="AL300" s="110" t="str">
        <f>UASBN!AD299</f>
        <v xml:space="preserve"> </v>
      </c>
      <c r="AM300" s="110" t="str">
        <f>UASBN!AE299</f>
        <v xml:space="preserve"> </v>
      </c>
      <c r="AN300" s="110" t="str">
        <f>UASBN!AF299</f>
        <v xml:space="preserve"> </v>
      </c>
      <c r="AO300" s="110" t="str">
        <f>UASBN!AG299</f>
        <v xml:space="preserve"> </v>
      </c>
      <c r="AP300" s="111" t="str">
        <f t="shared" si="49"/>
        <v xml:space="preserve"> </v>
      </c>
      <c r="AQ300" s="115">
        <f t="shared" si="46"/>
        <v>34</v>
      </c>
      <c r="AR300" s="112">
        <f t="shared" si="47"/>
        <v>0</v>
      </c>
      <c r="AS300" s="115">
        <f t="shared" si="48"/>
        <v>34</v>
      </c>
      <c r="AT300" s="75"/>
      <c r="AU300" s="75"/>
    </row>
    <row r="301" spans="1:47" ht="15.75" customHeight="1" x14ac:dyDescent="0.25">
      <c r="A301" s="101">
        <f>BIODATA!A299</f>
        <v>294</v>
      </c>
      <c r="B301" s="102" t="str">
        <f>BIODATA!C299</f>
        <v>0004890556</v>
      </c>
      <c r="C301" s="103" t="str">
        <f>BIODATA!D299</f>
        <v>021012943</v>
      </c>
      <c r="D301" s="104" t="str">
        <f>BIODATA!E299</f>
        <v xml:space="preserve"> IRPAN SAPUTRA</v>
      </c>
      <c r="E301" s="105" t="str">
        <f>BIODATA!G299</f>
        <v>Pemasaran</v>
      </c>
      <c r="F301" s="106">
        <f>'NILAI UN'!E301</f>
        <v>0</v>
      </c>
      <c r="G301" s="106">
        <f>'NILAI UN'!F301</f>
        <v>0</v>
      </c>
      <c r="H301" s="106">
        <f>'NILAI UN'!G301</f>
        <v>0</v>
      </c>
      <c r="I301" s="106">
        <f>'NILAI UN'!H301</f>
        <v>0</v>
      </c>
      <c r="J301" s="107">
        <f t="shared" si="40"/>
        <v>0</v>
      </c>
      <c r="K301" s="113" t="str">
        <f t="shared" si="41"/>
        <v>Kurang</v>
      </c>
      <c r="L301" s="113" t="str">
        <f t="shared" si="42"/>
        <v>Kurang</v>
      </c>
      <c r="M301" s="113" t="str">
        <f t="shared" si="43"/>
        <v>Kurang</v>
      </c>
      <c r="N301" s="113" t="str">
        <f t="shared" si="44"/>
        <v>Kurang</v>
      </c>
      <c r="O301" s="109" t="str">
        <f>N.SEMISTER!J301</f>
        <v xml:space="preserve"> </v>
      </c>
      <c r="P301" s="109" t="str">
        <f>N.SEMISTER!P301</f>
        <v xml:space="preserve"> </v>
      </c>
      <c r="Q301" s="109" t="str">
        <f>N.SEMISTER!V301</f>
        <v xml:space="preserve"> </v>
      </c>
      <c r="R301" s="109" t="str">
        <f>N.SEMISTER!AB301</f>
        <v xml:space="preserve"> </v>
      </c>
      <c r="S301" s="109" t="str">
        <f>N.SEMISTER!AH301</f>
        <v xml:space="preserve"> </v>
      </c>
      <c r="T301" s="109" t="str">
        <f>N.SEMISTER!AN301</f>
        <v xml:space="preserve"> </v>
      </c>
      <c r="U301" s="109" t="str">
        <f>N.SEMISTER!AT301</f>
        <v xml:space="preserve"> </v>
      </c>
      <c r="V301" s="109" t="str">
        <f>N.SEMISTER!AZ301</f>
        <v xml:space="preserve"> </v>
      </c>
      <c r="W301" s="109" t="str">
        <f>N.SEMISTER!BF301</f>
        <v xml:space="preserve"> </v>
      </c>
      <c r="X301" s="109" t="str">
        <f>N.SEMISTER!BL301</f>
        <v xml:space="preserve"> </v>
      </c>
      <c r="Y301" s="109" t="str">
        <f>N.SEMISTER!BR301</f>
        <v xml:space="preserve"> </v>
      </c>
      <c r="Z301" s="109" t="str">
        <f>N.SEMISTER!BX301</f>
        <v xml:space="preserve"> </v>
      </c>
      <c r="AA301" s="109" t="str">
        <f>N.SEMISTER!CD301</f>
        <v xml:space="preserve"> </v>
      </c>
      <c r="AB301" s="114" t="str">
        <f t="shared" si="45"/>
        <v xml:space="preserve"> </v>
      </c>
      <c r="AC301" s="110" t="str">
        <f>UASBN!U300</f>
        <v xml:space="preserve"> </v>
      </c>
      <c r="AD301" s="110" t="str">
        <f>UASBN!V300</f>
        <v xml:space="preserve"> </v>
      </c>
      <c r="AE301" s="110" t="str">
        <f>UASBN!W300</f>
        <v xml:space="preserve"> </v>
      </c>
      <c r="AF301" s="110" t="str">
        <f>UASBN!X300</f>
        <v xml:space="preserve"> </v>
      </c>
      <c r="AG301" s="110" t="str">
        <f>UASBN!Y300</f>
        <v xml:space="preserve"> </v>
      </c>
      <c r="AH301" s="110" t="str">
        <f>UASBN!Z300</f>
        <v xml:space="preserve"> </v>
      </c>
      <c r="AI301" s="110" t="str">
        <f>UASBN!AA300</f>
        <v xml:space="preserve"> </v>
      </c>
      <c r="AJ301" s="110" t="str">
        <f>UASBN!AB300</f>
        <v xml:space="preserve"> </v>
      </c>
      <c r="AK301" s="110" t="str">
        <f>UASBN!AC300</f>
        <v xml:space="preserve"> </v>
      </c>
      <c r="AL301" s="110" t="str">
        <f>UASBN!AD300</f>
        <v xml:space="preserve"> </v>
      </c>
      <c r="AM301" s="110" t="str">
        <f>UASBN!AE300</f>
        <v xml:space="preserve"> </v>
      </c>
      <c r="AN301" s="110" t="str">
        <f>UASBN!AF300</f>
        <v xml:space="preserve"> </v>
      </c>
      <c r="AO301" s="110" t="str">
        <f>UASBN!AG300</f>
        <v xml:space="preserve"> </v>
      </c>
      <c r="AP301" s="111" t="str">
        <f t="shared" si="49"/>
        <v xml:space="preserve"> </v>
      </c>
      <c r="AQ301" s="115">
        <f t="shared" si="46"/>
        <v>34</v>
      </c>
      <c r="AR301" s="112">
        <f t="shared" si="47"/>
        <v>0</v>
      </c>
      <c r="AS301" s="115">
        <f t="shared" si="48"/>
        <v>34</v>
      </c>
      <c r="AT301" s="75"/>
      <c r="AU301" s="75"/>
    </row>
    <row r="302" spans="1:47" ht="15.75" customHeight="1" x14ac:dyDescent="0.25">
      <c r="A302" s="101">
        <f>BIODATA!A300</f>
        <v>295</v>
      </c>
      <c r="B302" s="102" t="str">
        <f>BIODATA!C300</f>
        <v>9995006777</v>
      </c>
      <c r="C302" s="103" t="str">
        <f>BIODATA!D300</f>
        <v>021012952</v>
      </c>
      <c r="D302" s="104" t="str">
        <f>BIODATA!E300</f>
        <v xml:space="preserve"> IRWANSYAH</v>
      </c>
      <c r="E302" s="105" t="str">
        <f>BIODATA!G300</f>
        <v>Pemasaran</v>
      </c>
      <c r="F302" s="106">
        <f>'NILAI UN'!E302</f>
        <v>0</v>
      </c>
      <c r="G302" s="106">
        <f>'NILAI UN'!F302</f>
        <v>0</v>
      </c>
      <c r="H302" s="106">
        <f>'NILAI UN'!G302</f>
        <v>0</v>
      </c>
      <c r="I302" s="106">
        <f>'NILAI UN'!H302</f>
        <v>0</v>
      </c>
      <c r="J302" s="107">
        <f t="shared" si="40"/>
        <v>0</v>
      </c>
      <c r="K302" s="113" t="str">
        <f t="shared" si="41"/>
        <v>Kurang</v>
      </c>
      <c r="L302" s="113" t="str">
        <f t="shared" si="42"/>
        <v>Kurang</v>
      </c>
      <c r="M302" s="113" t="str">
        <f t="shared" si="43"/>
        <v>Kurang</v>
      </c>
      <c r="N302" s="113" t="str">
        <f t="shared" si="44"/>
        <v>Kurang</v>
      </c>
      <c r="O302" s="109" t="str">
        <f>N.SEMISTER!J302</f>
        <v xml:space="preserve"> </v>
      </c>
      <c r="P302" s="109" t="str">
        <f>N.SEMISTER!P302</f>
        <v xml:space="preserve"> </v>
      </c>
      <c r="Q302" s="109" t="str">
        <f>N.SEMISTER!V302</f>
        <v xml:space="preserve"> </v>
      </c>
      <c r="R302" s="109" t="str">
        <f>N.SEMISTER!AB302</f>
        <v xml:space="preserve"> </v>
      </c>
      <c r="S302" s="109" t="str">
        <f>N.SEMISTER!AH302</f>
        <v xml:space="preserve"> </v>
      </c>
      <c r="T302" s="109" t="str">
        <f>N.SEMISTER!AN302</f>
        <v xml:space="preserve"> </v>
      </c>
      <c r="U302" s="109" t="str">
        <f>N.SEMISTER!AT302</f>
        <v xml:space="preserve"> </v>
      </c>
      <c r="V302" s="109" t="str">
        <f>N.SEMISTER!AZ302</f>
        <v xml:space="preserve"> </v>
      </c>
      <c r="W302" s="109" t="str">
        <f>N.SEMISTER!BF302</f>
        <v xml:space="preserve"> </v>
      </c>
      <c r="X302" s="109" t="str">
        <f>N.SEMISTER!BL302</f>
        <v xml:space="preserve"> </v>
      </c>
      <c r="Y302" s="109" t="str">
        <f>N.SEMISTER!BR302</f>
        <v xml:space="preserve"> </v>
      </c>
      <c r="Z302" s="109" t="str">
        <f>N.SEMISTER!BX302</f>
        <v xml:space="preserve"> </v>
      </c>
      <c r="AA302" s="109" t="str">
        <f>N.SEMISTER!CD302</f>
        <v xml:space="preserve"> </v>
      </c>
      <c r="AB302" s="114" t="str">
        <f t="shared" si="45"/>
        <v xml:space="preserve"> </v>
      </c>
      <c r="AC302" s="110" t="str">
        <f>UASBN!U301</f>
        <v xml:space="preserve"> </v>
      </c>
      <c r="AD302" s="110" t="str">
        <f>UASBN!V301</f>
        <v xml:space="preserve"> </v>
      </c>
      <c r="AE302" s="110" t="str">
        <f>UASBN!W301</f>
        <v xml:space="preserve"> </v>
      </c>
      <c r="AF302" s="110" t="str">
        <f>UASBN!X301</f>
        <v xml:space="preserve"> </v>
      </c>
      <c r="AG302" s="110" t="str">
        <f>UASBN!Y301</f>
        <v xml:space="preserve"> </v>
      </c>
      <c r="AH302" s="110" t="str">
        <f>UASBN!Z301</f>
        <v xml:space="preserve"> </v>
      </c>
      <c r="AI302" s="110" t="str">
        <f>UASBN!AA301</f>
        <v xml:space="preserve"> </v>
      </c>
      <c r="AJ302" s="110" t="str">
        <f>UASBN!AB301</f>
        <v xml:space="preserve"> </v>
      </c>
      <c r="AK302" s="110" t="str">
        <f>UASBN!AC301</f>
        <v xml:space="preserve"> </v>
      </c>
      <c r="AL302" s="110" t="str">
        <f>UASBN!AD301</f>
        <v xml:space="preserve"> </v>
      </c>
      <c r="AM302" s="110" t="str">
        <f>UASBN!AE301</f>
        <v xml:space="preserve"> </v>
      </c>
      <c r="AN302" s="110" t="str">
        <f>UASBN!AF301</f>
        <v xml:space="preserve"> </v>
      </c>
      <c r="AO302" s="110" t="str">
        <f>UASBN!AG301</f>
        <v xml:space="preserve"> </v>
      </c>
      <c r="AP302" s="111" t="str">
        <f t="shared" si="49"/>
        <v xml:space="preserve"> </v>
      </c>
      <c r="AQ302" s="115">
        <f t="shared" si="46"/>
        <v>34</v>
      </c>
      <c r="AR302" s="112">
        <f t="shared" si="47"/>
        <v>0</v>
      </c>
      <c r="AS302" s="115">
        <f t="shared" si="48"/>
        <v>34</v>
      </c>
      <c r="AT302" s="75"/>
      <c r="AU302" s="75"/>
    </row>
    <row r="303" spans="1:47" ht="15.75" customHeight="1" x14ac:dyDescent="0.25">
      <c r="A303" s="101">
        <f>BIODATA!A301</f>
        <v>296</v>
      </c>
      <c r="B303" s="102" t="str">
        <f>BIODATA!C301</f>
        <v>0005236416</v>
      </c>
      <c r="C303" s="103" t="str">
        <f>BIODATA!D301</f>
        <v>021012969</v>
      </c>
      <c r="D303" s="104" t="str">
        <f>BIODATA!E301</f>
        <v xml:space="preserve"> LEONARDO AURIFERI</v>
      </c>
      <c r="E303" s="105" t="str">
        <f>BIODATA!G301</f>
        <v>Pemasaran</v>
      </c>
      <c r="F303" s="106">
        <f>'NILAI UN'!E303</f>
        <v>0</v>
      </c>
      <c r="G303" s="106">
        <f>'NILAI UN'!F303</f>
        <v>0</v>
      </c>
      <c r="H303" s="106">
        <f>'NILAI UN'!G303</f>
        <v>0</v>
      </c>
      <c r="I303" s="106">
        <f>'NILAI UN'!H303</f>
        <v>0</v>
      </c>
      <c r="J303" s="107">
        <f t="shared" si="40"/>
        <v>0</v>
      </c>
      <c r="K303" s="113" t="str">
        <f t="shared" si="41"/>
        <v>Kurang</v>
      </c>
      <c r="L303" s="113" t="str">
        <f t="shared" si="42"/>
        <v>Kurang</v>
      </c>
      <c r="M303" s="113" t="str">
        <f t="shared" si="43"/>
        <v>Kurang</v>
      </c>
      <c r="N303" s="113" t="str">
        <f t="shared" si="44"/>
        <v>Kurang</v>
      </c>
      <c r="O303" s="109" t="str">
        <f>N.SEMISTER!J303</f>
        <v xml:space="preserve"> </v>
      </c>
      <c r="P303" s="109" t="str">
        <f>N.SEMISTER!P303</f>
        <v xml:space="preserve"> </v>
      </c>
      <c r="Q303" s="109" t="str">
        <f>N.SEMISTER!V303</f>
        <v xml:space="preserve"> </v>
      </c>
      <c r="R303" s="109" t="str">
        <f>N.SEMISTER!AB303</f>
        <v xml:space="preserve"> </v>
      </c>
      <c r="S303" s="109" t="str">
        <f>N.SEMISTER!AH303</f>
        <v xml:space="preserve"> </v>
      </c>
      <c r="T303" s="109" t="str">
        <f>N.SEMISTER!AN303</f>
        <v xml:space="preserve"> </v>
      </c>
      <c r="U303" s="109" t="str">
        <f>N.SEMISTER!AT303</f>
        <v xml:space="preserve"> </v>
      </c>
      <c r="V303" s="109" t="str">
        <f>N.SEMISTER!AZ303</f>
        <v xml:space="preserve"> </v>
      </c>
      <c r="W303" s="109" t="str">
        <f>N.SEMISTER!BF303</f>
        <v xml:space="preserve"> </v>
      </c>
      <c r="X303" s="109" t="str">
        <f>N.SEMISTER!BL303</f>
        <v xml:space="preserve"> </v>
      </c>
      <c r="Y303" s="109" t="str">
        <f>N.SEMISTER!BR303</f>
        <v xml:space="preserve"> </v>
      </c>
      <c r="Z303" s="109" t="str">
        <f>N.SEMISTER!BX303</f>
        <v xml:space="preserve"> </v>
      </c>
      <c r="AA303" s="109" t="str">
        <f>N.SEMISTER!CD303</f>
        <v xml:space="preserve"> </v>
      </c>
      <c r="AB303" s="114" t="str">
        <f t="shared" si="45"/>
        <v xml:space="preserve"> </v>
      </c>
      <c r="AC303" s="110" t="str">
        <f>UASBN!U302</f>
        <v xml:space="preserve"> </v>
      </c>
      <c r="AD303" s="110" t="str">
        <f>UASBN!V302</f>
        <v xml:space="preserve"> </v>
      </c>
      <c r="AE303" s="110" t="str">
        <f>UASBN!W302</f>
        <v xml:space="preserve"> </v>
      </c>
      <c r="AF303" s="110" t="str">
        <f>UASBN!X302</f>
        <v xml:space="preserve"> </v>
      </c>
      <c r="AG303" s="110" t="str">
        <f>UASBN!Y302</f>
        <v xml:space="preserve"> </v>
      </c>
      <c r="AH303" s="110" t="str">
        <f>UASBN!Z302</f>
        <v xml:space="preserve"> </v>
      </c>
      <c r="AI303" s="110" t="str">
        <f>UASBN!AA302</f>
        <v xml:space="preserve"> </v>
      </c>
      <c r="AJ303" s="110" t="str">
        <f>UASBN!AB302</f>
        <v xml:space="preserve"> </v>
      </c>
      <c r="AK303" s="110" t="str">
        <f>UASBN!AC302</f>
        <v xml:space="preserve"> </v>
      </c>
      <c r="AL303" s="110" t="str">
        <f>UASBN!AD302</f>
        <v xml:space="preserve"> </v>
      </c>
      <c r="AM303" s="110" t="str">
        <f>UASBN!AE302</f>
        <v xml:space="preserve"> </v>
      </c>
      <c r="AN303" s="110" t="str">
        <f>UASBN!AF302</f>
        <v xml:space="preserve"> </v>
      </c>
      <c r="AO303" s="110" t="str">
        <f>UASBN!AG302</f>
        <v xml:space="preserve"> </v>
      </c>
      <c r="AP303" s="111" t="str">
        <f t="shared" si="49"/>
        <v xml:space="preserve"> </v>
      </c>
      <c r="AQ303" s="115">
        <f t="shared" si="46"/>
        <v>34</v>
      </c>
      <c r="AR303" s="112">
        <f t="shared" si="47"/>
        <v>0</v>
      </c>
      <c r="AS303" s="115">
        <f t="shared" si="48"/>
        <v>34</v>
      </c>
      <c r="AT303" s="75"/>
      <c r="AU303" s="75"/>
    </row>
    <row r="304" spans="1:47" ht="15.75" customHeight="1" x14ac:dyDescent="0.25">
      <c r="A304" s="101">
        <f>BIODATA!A302</f>
        <v>297</v>
      </c>
      <c r="B304" s="102" t="str">
        <f>BIODATA!C302</f>
        <v>9998143885</v>
      </c>
      <c r="C304" s="103" t="str">
        <f>BIODATA!D302</f>
        <v>021012978</v>
      </c>
      <c r="D304" s="104" t="str">
        <f>BIODATA!E302</f>
        <v xml:space="preserve"> LUIS PERNANDO</v>
      </c>
      <c r="E304" s="105" t="str">
        <f>BIODATA!G302</f>
        <v>Pemasaran</v>
      </c>
      <c r="F304" s="106">
        <f>'NILAI UN'!E304</f>
        <v>0</v>
      </c>
      <c r="G304" s="106">
        <f>'NILAI UN'!F304</f>
        <v>0</v>
      </c>
      <c r="H304" s="106">
        <f>'NILAI UN'!G304</f>
        <v>0</v>
      </c>
      <c r="I304" s="106">
        <f>'NILAI UN'!H304</f>
        <v>0</v>
      </c>
      <c r="J304" s="107">
        <f t="shared" si="40"/>
        <v>0</v>
      </c>
      <c r="K304" s="113" t="str">
        <f t="shared" si="41"/>
        <v>Kurang</v>
      </c>
      <c r="L304" s="113" t="str">
        <f t="shared" si="42"/>
        <v>Kurang</v>
      </c>
      <c r="M304" s="113" t="str">
        <f t="shared" si="43"/>
        <v>Kurang</v>
      </c>
      <c r="N304" s="113" t="str">
        <f t="shared" si="44"/>
        <v>Kurang</v>
      </c>
      <c r="O304" s="109" t="str">
        <f>N.SEMISTER!J304</f>
        <v xml:space="preserve"> </v>
      </c>
      <c r="P304" s="109" t="str">
        <f>N.SEMISTER!P304</f>
        <v xml:space="preserve"> </v>
      </c>
      <c r="Q304" s="109" t="str">
        <f>N.SEMISTER!V304</f>
        <v xml:space="preserve"> </v>
      </c>
      <c r="R304" s="109" t="str">
        <f>N.SEMISTER!AB304</f>
        <v xml:space="preserve"> </v>
      </c>
      <c r="S304" s="109" t="str">
        <f>N.SEMISTER!AH304</f>
        <v xml:space="preserve"> </v>
      </c>
      <c r="T304" s="109" t="str">
        <f>N.SEMISTER!AN304</f>
        <v xml:space="preserve"> </v>
      </c>
      <c r="U304" s="109" t="str">
        <f>N.SEMISTER!AT304</f>
        <v xml:space="preserve"> </v>
      </c>
      <c r="V304" s="109" t="str">
        <f>N.SEMISTER!AZ304</f>
        <v xml:space="preserve"> </v>
      </c>
      <c r="W304" s="109" t="str">
        <f>N.SEMISTER!BF304</f>
        <v xml:space="preserve"> </v>
      </c>
      <c r="X304" s="109" t="str">
        <f>N.SEMISTER!BL304</f>
        <v xml:space="preserve"> </v>
      </c>
      <c r="Y304" s="109" t="str">
        <f>N.SEMISTER!BR304</f>
        <v xml:space="preserve"> </v>
      </c>
      <c r="Z304" s="109" t="str">
        <f>N.SEMISTER!BX304</f>
        <v xml:space="preserve"> </v>
      </c>
      <c r="AA304" s="109" t="str">
        <f>N.SEMISTER!CD304</f>
        <v xml:space="preserve"> </v>
      </c>
      <c r="AB304" s="114" t="str">
        <f t="shared" si="45"/>
        <v xml:space="preserve"> </v>
      </c>
      <c r="AC304" s="110" t="str">
        <f>UASBN!U303</f>
        <v xml:space="preserve"> </v>
      </c>
      <c r="AD304" s="110" t="str">
        <f>UASBN!V303</f>
        <v xml:space="preserve"> </v>
      </c>
      <c r="AE304" s="110" t="str">
        <f>UASBN!W303</f>
        <v xml:space="preserve"> </v>
      </c>
      <c r="AF304" s="110" t="str">
        <f>UASBN!X303</f>
        <v xml:space="preserve"> </v>
      </c>
      <c r="AG304" s="110" t="str">
        <f>UASBN!Y303</f>
        <v xml:space="preserve"> </v>
      </c>
      <c r="AH304" s="110" t="str">
        <f>UASBN!Z303</f>
        <v xml:space="preserve"> </v>
      </c>
      <c r="AI304" s="110" t="str">
        <f>UASBN!AA303</f>
        <v xml:space="preserve"> </v>
      </c>
      <c r="AJ304" s="110" t="str">
        <f>UASBN!AB303</f>
        <v xml:space="preserve"> </v>
      </c>
      <c r="AK304" s="110" t="str">
        <f>UASBN!AC303</f>
        <v xml:space="preserve"> </v>
      </c>
      <c r="AL304" s="110" t="str">
        <f>UASBN!AD303</f>
        <v xml:space="preserve"> </v>
      </c>
      <c r="AM304" s="110" t="str">
        <f>UASBN!AE303</f>
        <v xml:space="preserve"> </v>
      </c>
      <c r="AN304" s="110" t="str">
        <f>UASBN!AF303</f>
        <v xml:space="preserve"> </v>
      </c>
      <c r="AO304" s="110" t="str">
        <f>UASBN!AG303</f>
        <v xml:space="preserve"> </v>
      </c>
      <c r="AP304" s="111" t="str">
        <f t="shared" si="49"/>
        <v xml:space="preserve"> </v>
      </c>
      <c r="AQ304" s="115">
        <f t="shared" si="46"/>
        <v>34</v>
      </c>
      <c r="AR304" s="112">
        <f t="shared" si="47"/>
        <v>0</v>
      </c>
      <c r="AS304" s="115">
        <f t="shared" si="48"/>
        <v>34</v>
      </c>
      <c r="AT304" s="75"/>
      <c r="AU304" s="75"/>
    </row>
    <row r="305" spans="1:47" ht="15.75" customHeight="1" x14ac:dyDescent="0.25">
      <c r="A305" s="101">
        <f>BIODATA!A303</f>
        <v>298</v>
      </c>
      <c r="B305" s="102" t="str">
        <f>BIODATA!C303</f>
        <v>9996136999</v>
      </c>
      <c r="C305" s="103" t="str">
        <f>BIODATA!D303</f>
        <v>021012987</v>
      </c>
      <c r="D305" s="104" t="str">
        <f>BIODATA!E303</f>
        <v xml:space="preserve"> M. JAHUL</v>
      </c>
      <c r="E305" s="105" t="str">
        <f>BIODATA!G303</f>
        <v>Pemasaran</v>
      </c>
      <c r="F305" s="106">
        <f>'NILAI UN'!E305</f>
        <v>0</v>
      </c>
      <c r="G305" s="106">
        <f>'NILAI UN'!F305</f>
        <v>0</v>
      </c>
      <c r="H305" s="106">
        <f>'NILAI UN'!G305</f>
        <v>0</v>
      </c>
      <c r="I305" s="106">
        <f>'NILAI UN'!H305</f>
        <v>0</v>
      </c>
      <c r="J305" s="107">
        <f t="shared" si="40"/>
        <v>0</v>
      </c>
      <c r="K305" s="113" t="str">
        <f t="shared" si="41"/>
        <v>Kurang</v>
      </c>
      <c r="L305" s="113" t="str">
        <f t="shared" si="42"/>
        <v>Kurang</v>
      </c>
      <c r="M305" s="113" t="str">
        <f t="shared" si="43"/>
        <v>Kurang</v>
      </c>
      <c r="N305" s="113" t="str">
        <f t="shared" si="44"/>
        <v>Kurang</v>
      </c>
      <c r="O305" s="109" t="str">
        <f>N.SEMISTER!J305</f>
        <v xml:space="preserve"> </v>
      </c>
      <c r="P305" s="109" t="str">
        <f>N.SEMISTER!P305</f>
        <v xml:space="preserve"> </v>
      </c>
      <c r="Q305" s="109" t="str">
        <f>N.SEMISTER!V305</f>
        <v xml:space="preserve"> </v>
      </c>
      <c r="R305" s="109" t="str">
        <f>N.SEMISTER!AB305</f>
        <v xml:space="preserve"> </v>
      </c>
      <c r="S305" s="109" t="str">
        <f>N.SEMISTER!AH305</f>
        <v xml:space="preserve"> </v>
      </c>
      <c r="T305" s="109" t="str">
        <f>N.SEMISTER!AN305</f>
        <v xml:space="preserve"> </v>
      </c>
      <c r="U305" s="109" t="str">
        <f>N.SEMISTER!AT305</f>
        <v xml:space="preserve"> </v>
      </c>
      <c r="V305" s="109" t="str">
        <f>N.SEMISTER!AZ305</f>
        <v xml:space="preserve"> </v>
      </c>
      <c r="W305" s="109" t="str">
        <f>N.SEMISTER!BF305</f>
        <v xml:space="preserve"> </v>
      </c>
      <c r="X305" s="109" t="str">
        <f>N.SEMISTER!BL305</f>
        <v xml:space="preserve"> </v>
      </c>
      <c r="Y305" s="109" t="str">
        <f>N.SEMISTER!BR305</f>
        <v xml:space="preserve"> </v>
      </c>
      <c r="Z305" s="109" t="str">
        <f>N.SEMISTER!BX305</f>
        <v xml:space="preserve"> </v>
      </c>
      <c r="AA305" s="109" t="str">
        <f>N.SEMISTER!CD305</f>
        <v xml:space="preserve"> </v>
      </c>
      <c r="AB305" s="114" t="str">
        <f t="shared" si="45"/>
        <v xml:space="preserve"> </v>
      </c>
      <c r="AC305" s="110" t="str">
        <f>UASBN!U304</f>
        <v xml:space="preserve"> </v>
      </c>
      <c r="AD305" s="110" t="str">
        <f>UASBN!V304</f>
        <v xml:space="preserve"> </v>
      </c>
      <c r="AE305" s="110" t="str">
        <f>UASBN!W304</f>
        <v xml:space="preserve"> </v>
      </c>
      <c r="AF305" s="110" t="str">
        <f>UASBN!X304</f>
        <v xml:space="preserve"> </v>
      </c>
      <c r="AG305" s="110" t="str">
        <f>UASBN!Y304</f>
        <v xml:space="preserve"> </v>
      </c>
      <c r="AH305" s="110" t="str">
        <f>UASBN!Z304</f>
        <v xml:space="preserve"> </v>
      </c>
      <c r="AI305" s="110" t="str">
        <f>UASBN!AA304</f>
        <v xml:space="preserve"> </v>
      </c>
      <c r="AJ305" s="110" t="str">
        <f>UASBN!AB304</f>
        <v xml:space="preserve"> </v>
      </c>
      <c r="AK305" s="110" t="str">
        <f>UASBN!AC304</f>
        <v xml:space="preserve"> </v>
      </c>
      <c r="AL305" s="110" t="str">
        <f>UASBN!AD304</f>
        <v xml:space="preserve"> </v>
      </c>
      <c r="AM305" s="110" t="str">
        <f>UASBN!AE304</f>
        <v xml:space="preserve"> </v>
      </c>
      <c r="AN305" s="110" t="str">
        <f>UASBN!AF304</f>
        <v xml:space="preserve"> </v>
      </c>
      <c r="AO305" s="110" t="str">
        <f>UASBN!AG304</f>
        <v xml:space="preserve"> </v>
      </c>
      <c r="AP305" s="111" t="str">
        <f t="shared" si="49"/>
        <v xml:space="preserve"> </v>
      </c>
      <c r="AQ305" s="115">
        <f t="shared" si="46"/>
        <v>34</v>
      </c>
      <c r="AR305" s="112">
        <f t="shared" si="47"/>
        <v>0</v>
      </c>
      <c r="AS305" s="115">
        <f t="shared" si="48"/>
        <v>34</v>
      </c>
      <c r="AT305" s="75"/>
      <c r="AU305" s="75"/>
    </row>
    <row r="306" spans="1:47" ht="15.75" customHeight="1" x14ac:dyDescent="0.25">
      <c r="A306" s="101">
        <f>BIODATA!A304</f>
        <v>299</v>
      </c>
      <c r="B306" s="102" t="str">
        <f>BIODATA!C304</f>
        <v>0008466919</v>
      </c>
      <c r="C306" s="103" t="str">
        <f>BIODATA!D304</f>
        <v>021012996</v>
      </c>
      <c r="D306" s="104" t="str">
        <f>BIODATA!E304</f>
        <v xml:space="preserve"> MARTINA SUWARNI</v>
      </c>
      <c r="E306" s="105" t="str">
        <f>BIODATA!G304</f>
        <v>Pemasaran</v>
      </c>
      <c r="F306" s="106">
        <f>'NILAI UN'!E306</f>
        <v>0</v>
      </c>
      <c r="G306" s="106">
        <f>'NILAI UN'!F306</f>
        <v>0</v>
      </c>
      <c r="H306" s="106">
        <f>'NILAI UN'!G306</f>
        <v>0</v>
      </c>
      <c r="I306" s="106">
        <f>'NILAI UN'!H306</f>
        <v>0</v>
      </c>
      <c r="J306" s="107">
        <f t="shared" si="40"/>
        <v>0</v>
      </c>
      <c r="K306" s="113" t="str">
        <f t="shared" si="41"/>
        <v>Kurang</v>
      </c>
      <c r="L306" s="113" t="str">
        <f t="shared" si="42"/>
        <v>Kurang</v>
      </c>
      <c r="M306" s="113" t="str">
        <f t="shared" si="43"/>
        <v>Kurang</v>
      </c>
      <c r="N306" s="113" t="str">
        <f t="shared" si="44"/>
        <v>Kurang</v>
      </c>
      <c r="O306" s="109" t="str">
        <f>N.SEMISTER!J306</f>
        <v xml:space="preserve"> </v>
      </c>
      <c r="P306" s="109" t="str">
        <f>N.SEMISTER!P306</f>
        <v xml:space="preserve"> </v>
      </c>
      <c r="Q306" s="109" t="str">
        <f>N.SEMISTER!V306</f>
        <v xml:space="preserve"> </v>
      </c>
      <c r="R306" s="109" t="str">
        <f>N.SEMISTER!AB306</f>
        <v xml:space="preserve"> </v>
      </c>
      <c r="S306" s="109" t="str">
        <f>N.SEMISTER!AH306</f>
        <v xml:space="preserve"> </v>
      </c>
      <c r="T306" s="109" t="str">
        <f>N.SEMISTER!AN306</f>
        <v xml:space="preserve"> </v>
      </c>
      <c r="U306" s="109" t="str">
        <f>N.SEMISTER!AT306</f>
        <v xml:space="preserve"> </v>
      </c>
      <c r="V306" s="109" t="str">
        <f>N.SEMISTER!AZ306</f>
        <v xml:space="preserve"> </v>
      </c>
      <c r="W306" s="109" t="str">
        <f>N.SEMISTER!BF306</f>
        <v xml:space="preserve"> </v>
      </c>
      <c r="X306" s="109" t="str">
        <f>N.SEMISTER!BL306</f>
        <v xml:space="preserve"> </v>
      </c>
      <c r="Y306" s="109" t="str">
        <f>N.SEMISTER!BR306</f>
        <v xml:space="preserve"> </v>
      </c>
      <c r="Z306" s="109" t="str">
        <f>N.SEMISTER!BX306</f>
        <v xml:space="preserve"> </v>
      </c>
      <c r="AA306" s="109" t="str">
        <f>N.SEMISTER!CD306</f>
        <v xml:space="preserve"> </v>
      </c>
      <c r="AB306" s="114" t="str">
        <f t="shared" si="45"/>
        <v xml:space="preserve"> </v>
      </c>
      <c r="AC306" s="110" t="str">
        <f>UASBN!U305</f>
        <v xml:space="preserve"> </v>
      </c>
      <c r="AD306" s="110" t="str">
        <f>UASBN!V305</f>
        <v xml:space="preserve"> </v>
      </c>
      <c r="AE306" s="110" t="str">
        <f>UASBN!W305</f>
        <v xml:space="preserve"> </v>
      </c>
      <c r="AF306" s="110" t="str">
        <f>UASBN!X305</f>
        <v xml:space="preserve"> </v>
      </c>
      <c r="AG306" s="110" t="str">
        <f>UASBN!Y305</f>
        <v xml:space="preserve"> </v>
      </c>
      <c r="AH306" s="110" t="str">
        <f>UASBN!Z305</f>
        <v xml:space="preserve"> </v>
      </c>
      <c r="AI306" s="110" t="str">
        <f>UASBN!AA305</f>
        <v xml:space="preserve"> </v>
      </c>
      <c r="AJ306" s="110" t="str">
        <f>UASBN!AB305</f>
        <v xml:space="preserve"> </v>
      </c>
      <c r="AK306" s="110" t="str">
        <f>UASBN!AC305</f>
        <v xml:space="preserve"> </v>
      </c>
      <c r="AL306" s="110" t="str">
        <f>UASBN!AD305</f>
        <v xml:space="preserve"> </v>
      </c>
      <c r="AM306" s="110" t="str">
        <f>UASBN!AE305</f>
        <v xml:space="preserve"> </v>
      </c>
      <c r="AN306" s="110" t="str">
        <f>UASBN!AF305</f>
        <v xml:space="preserve"> </v>
      </c>
      <c r="AO306" s="110" t="str">
        <f>UASBN!AG305</f>
        <v xml:space="preserve"> </v>
      </c>
      <c r="AP306" s="111" t="str">
        <f t="shared" si="49"/>
        <v xml:space="preserve"> </v>
      </c>
      <c r="AQ306" s="115">
        <f t="shared" si="46"/>
        <v>34</v>
      </c>
      <c r="AR306" s="112">
        <f t="shared" si="47"/>
        <v>0</v>
      </c>
      <c r="AS306" s="115">
        <f t="shared" si="48"/>
        <v>34</v>
      </c>
      <c r="AT306" s="75"/>
      <c r="AU306" s="75"/>
    </row>
    <row r="307" spans="1:47" ht="15.75" customHeight="1" x14ac:dyDescent="0.25">
      <c r="A307" s="101">
        <f>BIODATA!A305</f>
        <v>300</v>
      </c>
      <c r="B307" s="102" t="str">
        <f>BIODATA!C305</f>
        <v>9998784273</v>
      </c>
      <c r="C307" s="103" t="str">
        <f>BIODATA!D305</f>
        <v>021013005</v>
      </c>
      <c r="D307" s="104" t="str">
        <f>BIODATA!E305</f>
        <v xml:space="preserve"> MASAYU NOVITA SARI</v>
      </c>
      <c r="E307" s="105" t="str">
        <f>BIODATA!G305</f>
        <v>Pemasaran</v>
      </c>
      <c r="F307" s="106">
        <f>'NILAI UN'!E307</f>
        <v>0</v>
      </c>
      <c r="G307" s="106">
        <f>'NILAI UN'!F307</f>
        <v>0</v>
      </c>
      <c r="H307" s="106">
        <f>'NILAI UN'!G307</f>
        <v>0</v>
      </c>
      <c r="I307" s="106">
        <f>'NILAI UN'!H307</f>
        <v>0</v>
      </c>
      <c r="J307" s="107">
        <f t="shared" si="40"/>
        <v>0</v>
      </c>
      <c r="K307" s="113" t="str">
        <f t="shared" si="41"/>
        <v>Kurang</v>
      </c>
      <c r="L307" s="113" t="str">
        <f t="shared" si="42"/>
        <v>Kurang</v>
      </c>
      <c r="M307" s="113" t="str">
        <f t="shared" si="43"/>
        <v>Kurang</v>
      </c>
      <c r="N307" s="113" t="str">
        <f t="shared" si="44"/>
        <v>Kurang</v>
      </c>
      <c r="O307" s="109" t="str">
        <f>N.SEMISTER!J307</f>
        <v xml:space="preserve"> </v>
      </c>
      <c r="P307" s="109" t="str">
        <f>N.SEMISTER!P307</f>
        <v xml:space="preserve"> </v>
      </c>
      <c r="Q307" s="109" t="str">
        <f>N.SEMISTER!V307</f>
        <v xml:space="preserve"> </v>
      </c>
      <c r="R307" s="109" t="str">
        <f>N.SEMISTER!AB307</f>
        <v xml:space="preserve"> </v>
      </c>
      <c r="S307" s="109" t="str">
        <f>N.SEMISTER!AH307</f>
        <v xml:space="preserve"> </v>
      </c>
      <c r="T307" s="109" t="str">
        <f>N.SEMISTER!AN307</f>
        <v xml:space="preserve"> </v>
      </c>
      <c r="U307" s="109" t="str">
        <f>N.SEMISTER!AT307</f>
        <v xml:space="preserve"> </v>
      </c>
      <c r="V307" s="109" t="str">
        <f>N.SEMISTER!AZ307</f>
        <v xml:space="preserve"> </v>
      </c>
      <c r="W307" s="109" t="str">
        <f>N.SEMISTER!BF307</f>
        <v xml:space="preserve"> </v>
      </c>
      <c r="X307" s="109" t="str">
        <f>N.SEMISTER!BL307</f>
        <v xml:space="preserve"> </v>
      </c>
      <c r="Y307" s="109" t="str">
        <f>N.SEMISTER!BR307</f>
        <v xml:space="preserve"> </v>
      </c>
      <c r="Z307" s="109" t="str">
        <f>N.SEMISTER!BX307</f>
        <v xml:space="preserve"> </v>
      </c>
      <c r="AA307" s="109" t="str">
        <f>N.SEMISTER!CD307</f>
        <v xml:space="preserve"> </v>
      </c>
      <c r="AB307" s="114" t="str">
        <f t="shared" si="45"/>
        <v xml:space="preserve"> </v>
      </c>
      <c r="AC307" s="110" t="str">
        <f>UASBN!U306</f>
        <v xml:space="preserve"> </v>
      </c>
      <c r="AD307" s="110" t="str">
        <f>UASBN!V306</f>
        <v xml:space="preserve"> </v>
      </c>
      <c r="AE307" s="110" t="str">
        <f>UASBN!W306</f>
        <v xml:space="preserve"> </v>
      </c>
      <c r="AF307" s="110" t="str">
        <f>UASBN!X306</f>
        <v xml:space="preserve"> </v>
      </c>
      <c r="AG307" s="110" t="str">
        <f>UASBN!Y306</f>
        <v xml:space="preserve"> </v>
      </c>
      <c r="AH307" s="110" t="str">
        <f>UASBN!Z306</f>
        <v xml:space="preserve"> </v>
      </c>
      <c r="AI307" s="110" t="str">
        <f>UASBN!AA306</f>
        <v xml:space="preserve"> </v>
      </c>
      <c r="AJ307" s="110" t="str">
        <f>UASBN!AB306</f>
        <v xml:space="preserve"> </v>
      </c>
      <c r="AK307" s="110" t="str">
        <f>UASBN!AC306</f>
        <v xml:space="preserve"> </v>
      </c>
      <c r="AL307" s="110" t="str">
        <f>UASBN!AD306</f>
        <v xml:space="preserve"> </v>
      </c>
      <c r="AM307" s="110" t="str">
        <f>UASBN!AE306</f>
        <v xml:space="preserve"> </v>
      </c>
      <c r="AN307" s="110" t="str">
        <f>UASBN!AF306</f>
        <v xml:space="preserve"> </v>
      </c>
      <c r="AO307" s="110" t="str">
        <f>UASBN!AG306</f>
        <v xml:space="preserve"> </v>
      </c>
      <c r="AP307" s="111" t="str">
        <f t="shared" si="49"/>
        <v xml:space="preserve"> </v>
      </c>
      <c r="AQ307" s="115">
        <f t="shared" si="46"/>
        <v>34</v>
      </c>
      <c r="AR307" s="112">
        <f t="shared" si="47"/>
        <v>0</v>
      </c>
      <c r="AS307" s="115">
        <f t="shared" si="48"/>
        <v>34</v>
      </c>
      <c r="AT307" s="75"/>
      <c r="AU307" s="75"/>
    </row>
    <row r="308" spans="1:47" ht="15.75" customHeight="1" x14ac:dyDescent="0.25">
      <c r="A308" s="101">
        <f>BIODATA!A306</f>
        <v>301</v>
      </c>
      <c r="B308" s="102" t="str">
        <f>BIODATA!C306</f>
        <v>0009646271</v>
      </c>
      <c r="C308" s="103" t="str">
        <f>BIODATA!D306</f>
        <v>021013014</v>
      </c>
      <c r="D308" s="104" t="str">
        <f>BIODATA!E306</f>
        <v xml:space="preserve"> MELLY WAMERZA</v>
      </c>
      <c r="E308" s="105" t="str">
        <f>BIODATA!G306</f>
        <v>Pemasaran</v>
      </c>
      <c r="F308" s="106">
        <f>'NILAI UN'!E308</f>
        <v>0</v>
      </c>
      <c r="G308" s="106">
        <f>'NILAI UN'!F308</f>
        <v>0</v>
      </c>
      <c r="H308" s="106">
        <f>'NILAI UN'!G308</f>
        <v>0</v>
      </c>
      <c r="I308" s="106">
        <f>'NILAI UN'!H308</f>
        <v>0</v>
      </c>
      <c r="J308" s="107">
        <f t="shared" si="40"/>
        <v>0</v>
      </c>
      <c r="K308" s="113" t="str">
        <f t="shared" si="41"/>
        <v>Kurang</v>
      </c>
      <c r="L308" s="113" t="str">
        <f t="shared" si="42"/>
        <v>Kurang</v>
      </c>
      <c r="M308" s="113" t="str">
        <f t="shared" si="43"/>
        <v>Kurang</v>
      </c>
      <c r="N308" s="113" t="str">
        <f t="shared" si="44"/>
        <v>Kurang</v>
      </c>
      <c r="O308" s="109" t="str">
        <f>N.SEMISTER!J308</f>
        <v xml:space="preserve"> </v>
      </c>
      <c r="P308" s="109" t="str">
        <f>N.SEMISTER!P308</f>
        <v xml:space="preserve"> </v>
      </c>
      <c r="Q308" s="109" t="str">
        <f>N.SEMISTER!V308</f>
        <v xml:space="preserve"> </v>
      </c>
      <c r="R308" s="109" t="str">
        <f>N.SEMISTER!AB308</f>
        <v xml:space="preserve"> </v>
      </c>
      <c r="S308" s="109" t="str">
        <f>N.SEMISTER!AH308</f>
        <v xml:space="preserve"> </v>
      </c>
      <c r="T308" s="109" t="str">
        <f>N.SEMISTER!AN308</f>
        <v xml:space="preserve"> </v>
      </c>
      <c r="U308" s="109" t="str">
        <f>N.SEMISTER!AT308</f>
        <v xml:space="preserve"> </v>
      </c>
      <c r="V308" s="109" t="str">
        <f>N.SEMISTER!AZ308</f>
        <v xml:space="preserve"> </v>
      </c>
      <c r="W308" s="109" t="str">
        <f>N.SEMISTER!BF308</f>
        <v xml:space="preserve"> </v>
      </c>
      <c r="X308" s="109" t="str">
        <f>N.SEMISTER!BL308</f>
        <v xml:space="preserve"> </v>
      </c>
      <c r="Y308" s="109" t="str">
        <f>N.SEMISTER!BR308</f>
        <v xml:space="preserve"> </v>
      </c>
      <c r="Z308" s="109" t="str">
        <f>N.SEMISTER!BX308</f>
        <v xml:space="preserve"> </v>
      </c>
      <c r="AA308" s="109" t="str">
        <f>N.SEMISTER!CD308</f>
        <v xml:space="preserve"> </v>
      </c>
      <c r="AB308" s="114" t="str">
        <f t="shared" si="45"/>
        <v xml:space="preserve"> </v>
      </c>
      <c r="AC308" s="110" t="str">
        <f>UASBN!U307</f>
        <v xml:space="preserve"> </v>
      </c>
      <c r="AD308" s="110" t="str">
        <f>UASBN!V307</f>
        <v xml:space="preserve"> </v>
      </c>
      <c r="AE308" s="110" t="str">
        <f>UASBN!W307</f>
        <v xml:space="preserve"> </v>
      </c>
      <c r="AF308" s="110" t="str">
        <f>UASBN!X307</f>
        <v xml:space="preserve"> </v>
      </c>
      <c r="AG308" s="110" t="str">
        <f>UASBN!Y307</f>
        <v xml:space="preserve"> </v>
      </c>
      <c r="AH308" s="110" t="str">
        <f>UASBN!Z307</f>
        <v xml:space="preserve"> </v>
      </c>
      <c r="AI308" s="110" t="str">
        <f>UASBN!AA307</f>
        <v xml:space="preserve"> </v>
      </c>
      <c r="AJ308" s="110" t="str">
        <f>UASBN!AB307</f>
        <v xml:space="preserve"> </v>
      </c>
      <c r="AK308" s="110" t="str">
        <f>UASBN!AC307</f>
        <v xml:space="preserve"> </v>
      </c>
      <c r="AL308" s="110" t="str">
        <f>UASBN!AD307</f>
        <v xml:space="preserve"> </v>
      </c>
      <c r="AM308" s="110" t="str">
        <f>UASBN!AE307</f>
        <v xml:space="preserve"> </v>
      </c>
      <c r="AN308" s="110" t="str">
        <f>UASBN!AF307</f>
        <v xml:space="preserve"> </v>
      </c>
      <c r="AO308" s="110" t="str">
        <f>UASBN!AG307</f>
        <v xml:space="preserve"> </v>
      </c>
      <c r="AP308" s="111" t="str">
        <f t="shared" si="49"/>
        <v xml:space="preserve"> </v>
      </c>
      <c r="AQ308" s="115">
        <f t="shared" si="46"/>
        <v>34</v>
      </c>
      <c r="AR308" s="112">
        <f t="shared" si="47"/>
        <v>0</v>
      </c>
      <c r="AS308" s="115">
        <f t="shared" si="48"/>
        <v>34</v>
      </c>
      <c r="AT308" s="75"/>
      <c r="AU308" s="75"/>
    </row>
    <row r="309" spans="1:47" ht="15.75" customHeight="1" x14ac:dyDescent="0.25">
      <c r="A309" s="101">
        <f>BIODATA!A307</f>
        <v>302</v>
      </c>
      <c r="B309" s="102" t="str">
        <f>BIODATA!C307</f>
        <v>9999882979</v>
      </c>
      <c r="C309" s="103" t="str">
        <f>BIODATA!D307</f>
        <v>021013023</v>
      </c>
      <c r="D309" s="104" t="str">
        <f>BIODATA!E307</f>
        <v xml:space="preserve"> MUHAMMAD ANGGA APRI ERWANTO</v>
      </c>
      <c r="E309" s="105" t="str">
        <f>BIODATA!G307</f>
        <v>Pemasaran</v>
      </c>
      <c r="F309" s="106">
        <f>'NILAI UN'!E309</f>
        <v>0</v>
      </c>
      <c r="G309" s="106">
        <f>'NILAI UN'!F309</f>
        <v>0</v>
      </c>
      <c r="H309" s="106">
        <f>'NILAI UN'!G309</f>
        <v>0</v>
      </c>
      <c r="I309" s="106">
        <f>'NILAI UN'!H309</f>
        <v>0</v>
      </c>
      <c r="J309" s="107">
        <f t="shared" si="40"/>
        <v>0</v>
      </c>
      <c r="K309" s="113" t="str">
        <f t="shared" si="41"/>
        <v>Kurang</v>
      </c>
      <c r="L309" s="113" t="str">
        <f t="shared" si="42"/>
        <v>Kurang</v>
      </c>
      <c r="M309" s="113" t="str">
        <f t="shared" si="43"/>
        <v>Kurang</v>
      </c>
      <c r="N309" s="113" t="str">
        <f t="shared" si="44"/>
        <v>Kurang</v>
      </c>
      <c r="O309" s="109" t="str">
        <f>N.SEMISTER!J309</f>
        <v xml:space="preserve"> </v>
      </c>
      <c r="P309" s="109" t="str">
        <f>N.SEMISTER!P309</f>
        <v xml:space="preserve"> </v>
      </c>
      <c r="Q309" s="109" t="str">
        <f>N.SEMISTER!V309</f>
        <v xml:space="preserve"> </v>
      </c>
      <c r="R309" s="109" t="str">
        <f>N.SEMISTER!AB309</f>
        <v xml:space="preserve"> </v>
      </c>
      <c r="S309" s="109" t="str">
        <f>N.SEMISTER!AH309</f>
        <v xml:space="preserve"> </v>
      </c>
      <c r="T309" s="109" t="str">
        <f>N.SEMISTER!AN309</f>
        <v xml:space="preserve"> </v>
      </c>
      <c r="U309" s="109" t="str">
        <f>N.SEMISTER!AT309</f>
        <v xml:space="preserve"> </v>
      </c>
      <c r="V309" s="109" t="str">
        <f>N.SEMISTER!AZ309</f>
        <v xml:space="preserve"> </v>
      </c>
      <c r="W309" s="109" t="str">
        <f>N.SEMISTER!BF309</f>
        <v xml:space="preserve"> </v>
      </c>
      <c r="X309" s="109" t="str">
        <f>N.SEMISTER!BL309</f>
        <v xml:space="preserve"> </v>
      </c>
      <c r="Y309" s="109" t="str">
        <f>N.SEMISTER!BR309</f>
        <v xml:space="preserve"> </v>
      </c>
      <c r="Z309" s="109" t="str">
        <f>N.SEMISTER!BX309</f>
        <v xml:space="preserve"> </v>
      </c>
      <c r="AA309" s="109" t="str">
        <f>N.SEMISTER!CD309</f>
        <v xml:space="preserve"> </v>
      </c>
      <c r="AB309" s="114" t="str">
        <f t="shared" si="45"/>
        <v xml:space="preserve"> </v>
      </c>
      <c r="AC309" s="110" t="str">
        <f>UASBN!U308</f>
        <v xml:space="preserve"> </v>
      </c>
      <c r="AD309" s="110" t="str">
        <f>UASBN!V308</f>
        <v xml:space="preserve"> </v>
      </c>
      <c r="AE309" s="110" t="str">
        <f>UASBN!W308</f>
        <v xml:space="preserve"> </v>
      </c>
      <c r="AF309" s="110" t="str">
        <f>UASBN!X308</f>
        <v xml:space="preserve"> </v>
      </c>
      <c r="AG309" s="110" t="str">
        <f>UASBN!Y308</f>
        <v xml:space="preserve"> </v>
      </c>
      <c r="AH309" s="110" t="str">
        <f>UASBN!Z308</f>
        <v xml:space="preserve"> </v>
      </c>
      <c r="AI309" s="110" t="str">
        <f>UASBN!AA308</f>
        <v xml:space="preserve"> </v>
      </c>
      <c r="AJ309" s="110" t="str">
        <f>UASBN!AB308</f>
        <v xml:space="preserve"> </v>
      </c>
      <c r="AK309" s="110" t="str">
        <f>UASBN!AC308</f>
        <v xml:space="preserve"> </v>
      </c>
      <c r="AL309" s="110" t="str">
        <f>UASBN!AD308</f>
        <v xml:space="preserve"> </v>
      </c>
      <c r="AM309" s="110" t="str">
        <f>UASBN!AE308</f>
        <v xml:space="preserve"> </v>
      </c>
      <c r="AN309" s="110" t="str">
        <f>UASBN!AF308</f>
        <v xml:space="preserve"> </v>
      </c>
      <c r="AO309" s="110" t="str">
        <f>UASBN!AG308</f>
        <v xml:space="preserve"> </v>
      </c>
      <c r="AP309" s="111" t="str">
        <f t="shared" si="49"/>
        <v xml:space="preserve"> </v>
      </c>
      <c r="AQ309" s="115">
        <f t="shared" si="46"/>
        <v>34</v>
      </c>
      <c r="AR309" s="112">
        <f t="shared" si="47"/>
        <v>0</v>
      </c>
      <c r="AS309" s="115">
        <f t="shared" si="48"/>
        <v>34</v>
      </c>
      <c r="AT309" s="75"/>
      <c r="AU309" s="75"/>
    </row>
    <row r="310" spans="1:47" ht="15.75" customHeight="1" x14ac:dyDescent="0.25">
      <c r="A310" s="101">
        <f>BIODATA!A308</f>
        <v>303</v>
      </c>
      <c r="B310" s="102" t="str">
        <f>BIODATA!C308</f>
        <v>0008185673</v>
      </c>
      <c r="C310" s="103" t="str">
        <f>BIODATA!D308</f>
        <v>021013032</v>
      </c>
      <c r="D310" s="104" t="str">
        <f>BIODATA!E308</f>
        <v xml:space="preserve"> RAHMAD SAFUTRA</v>
      </c>
      <c r="E310" s="105" t="str">
        <f>BIODATA!G308</f>
        <v>Pemasaran</v>
      </c>
      <c r="F310" s="106">
        <f>'NILAI UN'!E310</f>
        <v>0</v>
      </c>
      <c r="G310" s="106">
        <f>'NILAI UN'!F310</f>
        <v>0</v>
      </c>
      <c r="H310" s="106">
        <f>'NILAI UN'!G310</f>
        <v>0</v>
      </c>
      <c r="I310" s="106">
        <f>'NILAI UN'!H310</f>
        <v>0</v>
      </c>
      <c r="J310" s="107">
        <f t="shared" si="40"/>
        <v>0</v>
      </c>
      <c r="K310" s="113" t="str">
        <f t="shared" si="41"/>
        <v>Kurang</v>
      </c>
      <c r="L310" s="113" t="str">
        <f t="shared" si="42"/>
        <v>Kurang</v>
      </c>
      <c r="M310" s="113" t="str">
        <f t="shared" si="43"/>
        <v>Kurang</v>
      </c>
      <c r="N310" s="113" t="str">
        <f t="shared" si="44"/>
        <v>Kurang</v>
      </c>
      <c r="O310" s="109" t="str">
        <f>N.SEMISTER!J310</f>
        <v xml:space="preserve"> </v>
      </c>
      <c r="P310" s="109" t="str">
        <f>N.SEMISTER!P310</f>
        <v xml:space="preserve"> </v>
      </c>
      <c r="Q310" s="109" t="str">
        <f>N.SEMISTER!V310</f>
        <v xml:space="preserve"> </v>
      </c>
      <c r="R310" s="109" t="str">
        <f>N.SEMISTER!AB310</f>
        <v xml:space="preserve"> </v>
      </c>
      <c r="S310" s="109" t="str">
        <f>N.SEMISTER!AH310</f>
        <v xml:space="preserve"> </v>
      </c>
      <c r="T310" s="109" t="str">
        <f>N.SEMISTER!AN310</f>
        <v xml:space="preserve"> </v>
      </c>
      <c r="U310" s="109" t="str">
        <f>N.SEMISTER!AT310</f>
        <v xml:space="preserve"> </v>
      </c>
      <c r="V310" s="109" t="str">
        <f>N.SEMISTER!AZ310</f>
        <v xml:space="preserve"> </v>
      </c>
      <c r="W310" s="109" t="str">
        <f>N.SEMISTER!BF310</f>
        <v xml:space="preserve"> </v>
      </c>
      <c r="X310" s="109" t="str">
        <f>N.SEMISTER!BL310</f>
        <v xml:space="preserve"> </v>
      </c>
      <c r="Y310" s="109" t="str">
        <f>N.SEMISTER!BR310</f>
        <v xml:space="preserve"> </v>
      </c>
      <c r="Z310" s="109" t="str">
        <f>N.SEMISTER!BX310</f>
        <v xml:space="preserve"> </v>
      </c>
      <c r="AA310" s="109" t="str">
        <f>N.SEMISTER!CD310</f>
        <v xml:space="preserve"> </v>
      </c>
      <c r="AB310" s="114" t="str">
        <f t="shared" si="45"/>
        <v xml:space="preserve"> </v>
      </c>
      <c r="AC310" s="110" t="str">
        <f>UASBN!U309</f>
        <v xml:space="preserve"> </v>
      </c>
      <c r="AD310" s="110" t="str">
        <f>UASBN!V309</f>
        <v xml:space="preserve"> </v>
      </c>
      <c r="AE310" s="110" t="str">
        <f>UASBN!W309</f>
        <v xml:space="preserve"> </v>
      </c>
      <c r="AF310" s="110" t="str">
        <f>UASBN!X309</f>
        <v xml:space="preserve"> </v>
      </c>
      <c r="AG310" s="110" t="str">
        <f>UASBN!Y309</f>
        <v xml:space="preserve"> </v>
      </c>
      <c r="AH310" s="110" t="str">
        <f>UASBN!Z309</f>
        <v xml:space="preserve"> </v>
      </c>
      <c r="AI310" s="110" t="str">
        <f>UASBN!AA309</f>
        <v xml:space="preserve"> </v>
      </c>
      <c r="AJ310" s="110" t="str">
        <f>UASBN!AB309</f>
        <v xml:space="preserve"> </v>
      </c>
      <c r="AK310" s="110" t="str">
        <f>UASBN!AC309</f>
        <v xml:space="preserve"> </v>
      </c>
      <c r="AL310" s="110" t="str">
        <f>UASBN!AD309</f>
        <v xml:space="preserve"> </v>
      </c>
      <c r="AM310" s="110" t="str">
        <f>UASBN!AE309</f>
        <v xml:space="preserve"> </v>
      </c>
      <c r="AN310" s="110" t="str">
        <f>UASBN!AF309</f>
        <v xml:space="preserve"> </v>
      </c>
      <c r="AO310" s="110" t="str">
        <f>UASBN!AG309</f>
        <v xml:space="preserve"> </v>
      </c>
      <c r="AP310" s="111" t="str">
        <f t="shared" si="49"/>
        <v xml:space="preserve"> </v>
      </c>
      <c r="AQ310" s="115">
        <f t="shared" si="46"/>
        <v>34</v>
      </c>
      <c r="AR310" s="112">
        <f t="shared" si="47"/>
        <v>0</v>
      </c>
      <c r="AS310" s="115">
        <f t="shared" si="48"/>
        <v>34</v>
      </c>
      <c r="AT310" s="75"/>
      <c r="AU310" s="75"/>
    </row>
    <row r="311" spans="1:47" ht="15.75" customHeight="1" x14ac:dyDescent="0.25">
      <c r="A311" s="101">
        <f>BIODATA!A309</f>
        <v>304</v>
      </c>
      <c r="B311" s="102" t="str">
        <f>BIODATA!C309</f>
        <v>0005277450</v>
      </c>
      <c r="C311" s="103" t="str">
        <f>BIODATA!D309</f>
        <v>021013049</v>
      </c>
      <c r="D311" s="104" t="str">
        <f>BIODATA!E309</f>
        <v xml:space="preserve"> RINA SAHRITA</v>
      </c>
      <c r="E311" s="105" t="str">
        <f>BIODATA!G309</f>
        <v>Pemasaran</v>
      </c>
      <c r="F311" s="106">
        <f>'NILAI UN'!E311</f>
        <v>0</v>
      </c>
      <c r="G311" s="106">
        <f>'NILAI UN'!F311</f>
        <v>0</v>
      </c>
      <c r="H311" s="106">
        <f>'NILAI UN'!G311</f>
        <v>0</v>
      </c>
      <c r="I311" s="106">
        <f>'NILAI UN'!H311</f>
        <v>0</v>
      </c>
      <c r="J311" s="107">
        <f t="shared" si="40"/>
        <v>0</v>
      </c>
      <c r="K311" s="113" t="str">
        <f t="shared" si="41"/>
        <v>Kurang</v>
      </c>
      <c r="L311" s="113" t="str">
        <f t="shared" si="42"/>
        <v>Kurang</v>
      </c>
      <c r="M311" s="113" t="str">
        <f t="shared" si="43"/>
        <v>Kurang</v>
      </c>
      <c r="N311" s="113" t="str">
        <f t="shared" si="44"/>
        <v>Kurang</v>
      </c>
      <c r="O311" s="109" t="str">
        <f>N.SEMISTER!J311</f>
        <v xml:space="preserve"> </v>
      </c>
      <c r="P311" s="109" t="str">
        <f>N.SEMISTER!P311</f>
        <v xml:space="preserve"> </v>
      </c>
      <c r="Q311" s="109" t="str">
        <f>N.SEMISTER!V311</f>
        <v xml:space="preserve"> </v>
      </c>
      <c r="R311" s="109" t="str">
        <f>N.SEMISTER!AB311</f>
        <v xml:space="preserve"> </v>
      </c>
      <c r="S311" s="109" t="str">
        <f>N.SEMISTER!AH311</f>
        <v xml:space="preserve"> </v>
      </c>
      <c r="T311" s="109" t="str">
        <f>N.SEMISTER!AN311</f>
        <v xml:space="preserve"> </v>
      </c>
      <c r="U311" s="109" t="str">
        <f>N.SEMISTER!AT311</f>
        <v xml:space="preserve"> </v>
      </c>
      <c r="V311" s="109" t="str">
        <f>N.SEMISTER!AZ311</f>
        <v xml:space="preserve"> </v>
      </c>
      <c r="W311" s="109" t="str">
        <f>N.SEMISTER!BF311</f>
        <v xml:space="preserve"> </v>
      </c>
      <c r="X311" s="109" t="str">
        <f>N.SEMISTER!BL311</f>
        <v xml:space="preserve"> </v>
      </c>
      <c r="Y311" s="109" t="str">
        <f>N.SEMISTER!BR311</f>
        <v xml:space="preserve"> </v>
      </c>
      <c r="Z311" s="109" t="str">
        <f>N.SEMISTER!BX311</f>
        <v xml:space="preserve"> </v>
      </c>
      <c r="AA311" s="109" t="str">
        <f>N.SEMISTER!CD311</f>
        <v xml:space="preserve"> </v>
      </c>
      <c r="AB311" s="114" t="str">
        <f t="shared" si="45"/>
        <v xml:space="preserve"> </v>
      </c>
      <c r="AC311" s="110" t="str">
        <f>UASBN!U310</f>
        <v xml:space="preserve"> </v>
      </c>
      <c r="AD311" s="110" t="str">
        <f>UASBN!V310</f>
        <v xml:space="preserve"> </v>
      </c>
      <c r="AE311" s="110" t="str">
        <f>UASBN!W310</f>
        <v xml:space="preserve"> </v>
      </c>
      <c r="AF311" s="110" t="str">
        <f>UASBN!X310</f>
        <v xml:space="preserve"> </v>
      </c>
      <c r="AG311" s="110" t="str">
        <f>UASBN!Y310</f>
        <v xml:space="preserve"> </v>
      </c>
      <c r="AH311" s="110" t="str">
        <f>UASBN!Z310</f>
        <v xml:space="preserve"> </v>
      </c>
      <c r="AI311" s="110" t="str">
        <f>UASBN!AA310</f>
        <v xml:space="preserve"> </v>
      </c>
      <c r="AJ311" s="110" t="str">
        <f>UASBN!AB310</f>
        <v xml:space="preserve"> </v>
      </c>
      <c r="AK311" s="110" t="str">
        <f>UASBN!AC310</f>
        <v xml:space="preserve"> </v>
      </c>
      <c r="AL311" s="110" t="str">
        <f>UASBN!AD310</f>
        <v xml:space="preserve"> </v>
      </c>
      <c r="AM311" s="110" t="str">
        <f>UASBN!AE310</f>
        <v xml:space="preserve"> </v>
      </c>
      <c r="AN311" s="110" t="str">
        <f>UASBN!AF310</f>
        <v xml:space="preserve"> </v>
      </c>
      <c r="AO311" s="110" t="str">
        <f>UASBN!AG310</f>
        <v xml:space="preserve"> </v>
      </c>
      <c r="AP311" s="111" t="str">
        <f t="shared" si="49"/>
        <v xml:space="preserve"> </v>
      </c>
      <c r="AQ311" s="115">
        <f t="shared" si="46"/>
        <v>34</v>
      </c>
      <c r="AR311" s="112">
        <f t="shared" si="47"/>
        <v>0</v>
      </c>
      <c r="AS311" s="115">
        <f t="shared" si="48"/>
        <v>34</v>
      </c>
      <c r="AT311" s="75"/>
      <c r="AU311" s="75"/>
    </row>
    <row r="312" spans="1:47" ht="15.75" customHeight="1" x14ac:dyDescent="0.25">
      <c r="A312" s="101">
        <f>BIODATA!A310</f>
        <v>305</v>
      </c>
      <c r="B312" s="102" t="str">
        <f>BIODATA!C310</f>
        <v>0005904509</v>
      </c>
      <c r="C312" s="103" t="str">
        <f>BIODATA!D310</f>
        <v>021013058</v>
      </c>
      <c r="D312" s="104" t="str">
        <f>BIODATA!E310</f>
        <v xml:space="preserve"> SERLI SEPTIANI</v>
      </c>
      <c r="E312" s="105" t="str">
        <f>BIODATA!G310</f>
        <v>Pemasaran</v>
      </c>
      <c r="F312" s="106">
        <f>'NILAI UN'!E312</f>
        <v>0</v>
      </c>
      <c r="G312" s="106">
        <f>'NILAI UN'!F312</f>
        <v>0</v>
      </c>
      <c r="H312" s="106">
        <f>'NILAI UN'!G312</f>
        <v>0</v>
      </c>
      <c r="I312" s="106">
        <f>'NILAI UN'!H312</f>
        <v>0</v>
      </c>
      <c r="J312" s="107">
        <f t="shared" si="40"/>
        <v>0</v>
      </c>
      <c r="K312" s="113" t="str">
        <f t="shared" si="41"/>
        <v>Kurang</v>
      </c>
      <c r="L312" s="113" t="str">
        <f t="shared" si="42"/>
        <v>Kurang</v>
      </c>
      <c r="M312" s="113" t="str">
        <f t="shared" si="43"/>
        <v>Kurang</v>
      </c>
      <c r="N312" s="113" t="str">
        <f t="shared" si="44"/>
        <v>Kurang</v>
      </c>
      <c r="O312" s="109" t="str">
        <f>N.SEMISTER!J312</f>
        <v xml:space="preserve"> </v>
      </c>
      <c r="P312" s="109" t="str">
        <f>N.SEMISTER!P312</f>
        <v xml:space="preserve"> </v>
      </c>
      <c r="Q312" s="109" t="str">
        <f>N.SEMISTER!V312</f>
        <v xml:space="preserve"> </v>
      </c>
      <c r="R312" s="109" t="str">
        <f>N.SEMISTER!AB312</f>
        <v xml:space="preserve"> </v>
      </c>
      <c r="S312" s="109" t="str">
        <f>N.SEMISTER!AH312</f>
        <v xml:space="preserve"> </v>
      </c>
      <c r="T312" s="109" t="str">
        <f>N.SEMISTER!AN312</f>
        <v xml:space="preserve"> </v>
      </c>
      <c r="U312" s="109" t="str">
        <f>N.SEMISTER!AT312</f>
        <v xml:space="preserve"> </v>
      </c>
      <c r="V312" s="109" t="str">
        <f>N.SEMISTER!AZ312</f>
        <v xml:space="preserve"> </v>
      </c>
      <c r="W312" s="109" t="str">
        <f>N.SEMISTER!BF312</f>
        <v xml:space="preserve"> </v>
      </c>
      <c r="X312" s="109" t="str">
        <f>N.SEMISTER!BL312</f>
        <v xml:space="preserve"> </v>
      </c>
      <c r="Y312" s="109" t="str">
        <f>N.SEMISTER!BR312</f>
        <v xml:space="preserve"> </v>
      </c>
      <c r="Z312" s="109" t="str">
        <f>N.SEMISTER!BX312</f>
        <v xml:space="preserve"> </v>
      </c>
      <c r="AA312" s="109" t="str">
        <f>N.SEMISTER!CD312</f>
        <v xml:space="preserve"> </v>
      </c>
      <c r="AB312" s="114" t="str">
        <f t="shared" si="45"/>
        <v xml:space="preserve"> </v>
      </c>
      <c r="AC312" s="110" t="str">
        <f>UASBN!U311</f>
        <v xml:space="preserve"> </v>
      </c>
      <c r="AD312" s="110" t="str">
        <f>UASBN!V311</f>
        <v xml:space="preserve"> </v>
      </c>
      <c r="AE312" s="110" t="str">
        <f>UASBN!W311</f>
        <v xml:space="preserve"> </v>
      </c>
      <c r="AF312" s="110" t="str">
        <f>UASBN!X311</f>
        <v xml:space="preserve"> </v>
      </c>
      <c r="AG312" s="110" t="str">
        <f>UASBN!Y311</f>
        <v xml:space="preserve"> </v>
      </c>
      <c r="AH312" s="110" t="str">
        <f>UASBN!Z311</f>
        <v xml:space="preserve"> </v>
      </c>
      <c r="AI312" s="110" t="str">
        <f>UASBN!AA311</f>
        <v xml:space="preserve"> </v>
      </c>
      <c r="AJ312" s="110" t="str">
        <f>UASBN!AB311</f>
        <v xml:space="preserve"> </v>
      </c>
      <c r="AK312" s="110" t="str">
        <f>UASBN!AC311</f>
        <v xml:space="preserve"> </v>
      </c>
      <c r="AL312" s="110" t="str">
        <f>UASBN!AD311</f>
        <v xml:space="preserve"> </v>
      </c>
      <c r="AM312" s="110" t="str">
        <f>UASBN!AE311</f>
        <v xml:space="preserve"> </v>
      </c>
      <c r="AN312" s="110" t="str">
        <f>UASBN!AF311</f>
        <v xml:space="preserve"> </v>
      </c>
      <c r="AO312" s="110" t="str">
        <f>UASBN!AG311</f>
        <v xml:space="preserve"> </v>
      </c>
      <c r="AP312" s="111" t="str">
        <f t="shared" si="49"/>
        <v xml:space="preserve"> </v>
      </c>
      <c r="AQ312" s="115">
        <f t="shared" si="46"/>
        <v>34</v>
      </c>
      <c r="AR312" s="112">
        <f t="shared" si="47"/>
        <v>0</v>
      </c>
      <c r="AS312" s="115">
        <f t="shared" si="48"/>
        <v>34</v>
      </c>
      <c r="AT312" s="75"/>
      <c r="AU312" s="75"/>
    </row>
    <row r="313" spans="1:47" ht="15.75" customHeight="1" x14ac:dyDescent="0.25">
      <c r="A313" s="101">
        <f>BIODATA!A311</f>
        <v>306</v>
      </c>
      <c r="B313" s="102" t="str">
        <f>BIODATA!C311</f>
        <v>9989446770</v>
      </c>
      <c r="C313" s="103" t="str">
        <f>BIODATA!D311</f>
        <v>021013067</v>
      </c>
      <c r="D313" s="104" t="str">
        <f>BIODATA!E311</f>
        <v xml:space="preserve"> SITI RAHMA. M</v>
      </c>
      <c r="E313" s="105" t="str">
        <f>BIODATA!G311</f>
        <v>Pemasaran</v>
      </c>
      <c r="F313" s="106">
        <f>'NILAI UN'!E313</f>
        <v>0</v>
      </c>
      <c r="G313" s="106">
        <f>'NILAI UN'!F313</f>
        <v>0</v>
      </c>
      <c r="H313" s="106">
        <f>'NILAI UN'!G313</f>
        <v>0</v>
      </c>
      <c r="I313" s="106">
        <f>'NILAI UN'!H313</f>
        <v>0</v>
      </c>
      <c r="J313" s="107">
        <f t="shared" si="40"/>
        <v>0</v>
      </c>
      <c r="K313" s="113" t="str">
        <f t="shared" si="41"/>
        <v>Kurang</v>
      </c>
      <c r="L313" s="113" t="str">
        <f t="shared" si="42"/>
        <v>Kurang</v>
      </c>
      <c r="M313" s="113" t="str">
        <f t="shared" si="43"/>
        <v>Kurang</v>
      </c>
      <c r="N313" s="113" t="str">
        <f t="shared" si="44"/>
        <v>Kurang</v>
      </c>
      <c r="O313" s="109" t="str">
        <f>N.SEMISTER!J313</f>
        <v xml:space="preserve"> </v>
      </c>
      <c r="P313" s="109" t="str">
        <f>N.SEMISTER!P313</f>
        <v xml:space="preserve"> </v>
      </c>
      <c r="Q313" s="109" t="str">
        <f>N.SEMISTER!V313</f>
        <v xml:space="preserve"> </v>
      </c>
      <c r="R313" s="109" t="str">
        <f>N.SEMISTER!AB313</f>
        <v xml:space="preserve"> </v>
      </c>
      <c r="S313" s="109" t="str">
        <f>N.SEMISTER!AH313</f>
        <v xml:space="preserve"> </v>
      </c>
      <c r="T313" s="109" t="str">
        <f>N.SEMISTER!AN313</f>
        <v xml:space="preserve"> </v>
      </c>
      <c r="U313" s="109" t="str">
        <f>N.SEMISTER!AT313</f>
        <v xml:space="preserve"> </v>
      </c>
      <c r="V313" s="109" t="str">
        <f>N.SEMISTER!AZ313</f>
        <v xml:space="preserve"> </v>
      </c>
      <c r="W313" s="109" t="str">
        <f>N.SEMISTER!BF313</f>
        <v xml:space="preserve"> </v>
      </c>
      <c r="X313" s="109" t="str">
        <f>N.SEMISTER!BL313</f>
        <v xml:space="preserve"> </v>
      </c>
      <c r="Y313" s="109" t="str">
        <f>N.SEMISTER!BR313</f>
        <v xml:space="preserve"> </v>
      </c>
      <c r="Z313" s="109" t="str">
        <f>N.SEMISTER!BX313</f>
        <v xml:space="preserve"> </v>
      </c>
      <c r="AA313" s="109" t="str">
        <f>N.SEMISTER!CD313</f>
        <v xml:space="preserve"> </v>
      </c>
      <c r="AB313" s="114" t="str">
        <f t="shared" si="45"/>
        <v xml:space="preserve"> </v>
      </c>
      <c r="AC313" s="110" t="str">
        <f>UASBN!U312</f>
        <v xml:space="preserve"> </v>
      </c>
      <c r="AD313" s="110" t="str">
        <f>UASBN!V312</f>
        <v xml:space="preserve"> </v>
      </c>
      <c r="AE313" s="110" t="str">
        <f>UASBN!W312</f>
        <v xml:space="preserve"> </v>
      </c>
      <c r="AF313" s="110" t="str">
        <f>UASBN!X312</f>
        <v xml:space="preserve"> </v>
      </c>
      <c r="AG313" s="110" t="str">
        <f>UASBN!Y312</f>
        <v xml:space="preserve"> </v>
      </c>
      <c r="AH313" s="110" t="str">
        <f>UASBN!Z312</f>
        <v xml:space="preserve"> </v>
      </c>
      <c r="AI313" s="110" t="str">
        <f>UASBN!AA312</f>
        <v xml:space="preserve"> </v>
      </c>
      <c r="AJ313" s="110" t="str">
        <f>UASBN!AB312</f>
        <v xml:space="preserve"> </v>
      </c>
      <c r="AK313" s="110" t="str">
        <f>UASBN!AC312</f>
        <v xml:space="preserve"> </v>
      </c>
      <c r="AL313" s="110" t="str">
        <f>UASBN!AD312</f>
        <v xml:space="preserve"> </v>
      </c>
      <c r="AM313" s="110" t="str">
        <f>UASBN!AE312</f>
        <v xml:space="preserve"> </v>
      </c>
      <c r="AN313" s="110" t="str">
        <f>UASBN!AF312</f>
        <v xml:space="preserve"> </v>
      </c>
      <c r="AO313" s="110" t="str">
        <f>UASBN!AG312</f>
        <v xml:space="preserve"> </v>
      </c>
      <c r="AP313" s="111" t="str">
        <f t="shared" si="49"/>
        <v xml:space="preserve"> </v>
      </c>
      <c r="AQ313" s="115">
        <f t="shared" si="46"/>
        <v>34</v>
      </c>
      <c r="AR313" s="112">
        <f t="shared" si="47"/>
        <v>0</v>
      </c>
      <c r="AS313" s="115">
        <f t="shared" si="48"/>
        <v>34</v>
      </c>
      <c r="AT313" s="75"/>
      <c r="AU313" s="75"/>
    </row>
    <row r="314" spans="1:47" ht="15.75" customHeight="1" x14ac:dyDescent="0.25">
      <c r="A314" s="101">
        <f>BIODATA!A312</f>
        <v>307</v>
      </c>
      <c r="B314" s="102" t="str">
        <f>BIODATA!C312</f>
        <v>0003600791</v>
      </c>
      <c r="C314" s="103" t="str">
        <f>BIODATA!D312</f>
        <v>021013076</v>
      </c>
      <c r="D314" s="104" t="str">
        <f>BIODATA!E312</f>
        <v xml:space="preserve"> ULAN TARI</v>
      </c>
      <c r="E314" s="105" t="str">
        <f>BIODATA!G312</f>
        <v>Pemasaran</v>
      </c>
      <c r="F314" s="106">
        <f>'NILAI UN'!E314</f>
        <v>0</v>
      </c>
      <c r="G314" s="106">
        <f>'NILAI UN'!F314</f>
        <v>0</v>
      </c>
      <c r="H314" s="106">
        <f>'NILAI UN'!G314</f>
        <v>0</v>
      </c>
      <c r="I314" s="106">
        <f>'NILAI UN'!H314</f>
        <v>0</v>
      </c>
      <c r="J314" s="107">
        <f t="shared" si="40"/>
        <v>0</v>
      </c>
      <c r="K314" s="113" t="str">
        <f t="shared" si="41"/>
        <v>Kurang</v>
      </c>
      <c r="L314" s="113" t="str">
        <f t="shared" si="42"/>
        <v>Kurang</v>
      </c>
      <c r="M314" s="113" t="str">
        <f t="shared" si="43"/>
        <v>Kurang</v>
      </c>
      <c r="N314" s="113" t="str">
        <f t="shared" si="44"/>
        <v>Kurang</v>
      </c>
      <c r="O314" s="109" t="str">
        <f>N.SEMISTER!J314</f>
        <v xml:space="preserve"> </v>
      </c>
      <c r="P314" s="109" t="str">
        <f>N.SEMISTER!P314</f>
        <v xml:space="preserve"> </v>
      </c>
      <c r="Q314" s="109" t="str">
        <f>N.SEMISTER!V314</f>
        <v xml:space="preserve"> </v>
      </c>
      <c r="R314" s="109" t="str">
        <f>N.SEMISTER!AB314</f>
        <v xml:space="preserve"> </v>
      </c>
      <c r="S314" s="109" t="str">
        <f>N.SEMISTER!AH314</f>
        <v xml:space="preserve"> </v>
      </c>
      <c r="T314" s="109" t="str">
        <f>N.SEMISTER!AN314</f>
        <v xml:space="preserve"> </v>
      </c>
      <c r="U314" s="109" t="str">
        <f>N.SEMISTER!AT314</f>
        <v xml:space="preserve"> </v>
      </c>
      <c r="V314" s="109" t="str">
        <f>N.SEMISTER!AZ314</f>
        <v xml:space="preserve"> </v>
      </c>
      <c r="W314" s="109" t="str">
        <f>N.SEMISTER!BF314</f>
        <v xml:space="preserve"> </v>
      </c>
      <c r="X314" s="109" t="str">
        <f>N.SEMISTER!BL314</f>
        <v xml:space="preserve"> </v>
      </c>
      <c r="Y314" s="109" t="str">
        <f>N.SEMISTER!BR314</f>
        <v xml:space="preserve"> </v>
      </c>
      <c r="Z314" s="109" t="str">
        <f>N.SEMISTER!BX314</f>
        <v xml:space="preserve"> </v>
      </c>
      <c r="AA314" s="109" t="str">
        <f>N.SEMISTER!CD314</f>
        <v xml:space="preserve"> </v>
      </c>
      <c r="AB314" s="114" t="str">
        <f t="shared" si="45"/>
        <v xml:space="preserve"> </v>
      </c>
      <c r="AC314" s="110" t="str">
        <f>UASBN!U313</f>
        <v xml:space="preserve"> </v>
      </c>
      <c r="AD314" s="110" t="str">
        <f>UASBN!V313</f>
        <v xml:space="preserve"> </v>
      </c>
      <c r="AE314" s="110" t="str">
        <f>UASBN!W313</f>
        <v xml:space="preserve"> </v>
      </c>
      <c r="AF314" s="110" t="str">
        <f>UASBN!X313</f>
        <v xml:space="preserve"> </v>
      </c>
      <c r="AG314" s="110" t="str">
        <f>UASBN!Y313</f>
        <v xml:space="preserve"> </v>
      </c>
      <c r="AH314" s="110" t="str">
        <f>UASBN!Z313</f>
        <v xml:space="preserve"> </v>
      </c>
      <c r="AI314" s="110" t="str">
        <f>UASBN!AA313</f>
        <v xml:space="preserve"> </v>
      </c>
      <c r="AJ314" s="110" t="str">
        <f>UASBN!AB313</f>
        <v xml:space="preserve"> </v>
      </c>
      <c r="AK314" s="110" t="str">
        <f>UASBN!AC313</f>
        <v xml:space="preserve"> </v>
      </c>
      <c r="AL314" s="110" t="str">
        <f>UASBN!AD313</f>
        <v xml:space="preserve"> </v>
      </c>
      <c r="AM314" s="110" t="str">
        <f>UASBN!AE313</f>
        <v xml:space="preserve"> </v>
      </c>
      <c r="AN314" s="110" t="str">
        <f>UASBN!AF313</f>
        <v xml:space="preserve"> </v>
      </c>
      <c r="AO314" s="110" t="str">
        <f>UASBN!AG313</f>
        <v xml:space="preserve"> </v>
      </c>
      <c r="AP314" s="111" t="str">
        <f t="shared" si="49"/>
        <v xml:space="preserve"> </v>
      </c>
      <c r="AQ314" s="115">
        <f t="shared" si="46"/>
        <v>34</v>
      </c>
      <c r="AR314" s="112">
        <f t="shared" si="47"/>
        <v>0</v>
      </c>
      <c r="AS314" s="115">
        <f t="shared" si="48"/>
        <v>34</v>
      </c>
      <c r="AT314" s="75"/>
      <c r="AU314" s="75"/>
    </row>
    <row r="315" spans="1:47" ht="15.75" customHeight="1" x14ac:dyDescent="0.25">
      <c r="A315" s="101">
        <f>BIODATA!A313</f>
        <v>308</v>
      </c>
      <c r="B315" s="102" t="str">
        <f>BIODATA!C313</f>
        <v>0009930106</v>
      </c>
      <c r="C315" s="103" t="str">
        <f>BIODATA!D313</f>
        <v>021013085</v>
      </c>
      <c r="D315" s="104" t="str">
        <f>BIODATA!E313</f>
        <v xml:space="preserve"> WILIS KRISTIN</v>
      </c>
      <c r="E315" s="105" t="str">
        <f>BIODATA!G313</f>
        <v>Pemasaran</v>
      </c>
      <c r="F315" s="106">
        <f>'NILAI UN'!E315</f>
        <v>0</v>
      </c>
      <c r="G315" s="106">
        <f>'NILAI UN'!F315</f>
        <v>0</v>
      </c>
      <c r="H315" s="106">
        <f>'NILAI UN'!G315</f>
        <v>0</v>
      </c>
      <c r="I315" s="106">
        <f>'NILAI UN'!H315</f>
        <v>0</v>
      </c>
      <c r="J315" s="107">
        <f t="shared" si="40"/>
        <v>0</v>
      </c>
      <c r="K315" s="113" t="str">
        <f t="shared" si="41"/>
        <v>Kurang</v>
      </c>
      <c r="L315" s="113" t="str">
        <f t="shared" si="42"/>
        <v>Kurang</v>
      </c>
      <c r="M315" s="113" t="str">
        <f t="shared" si="43"/>
        <v>Kurang</v>
      </c>
      <c r="N315" s="113" t="str">
        <f t="shared" si="44"/>
        <v>Kurang</v>
      </c>
      <c r="O315" s="109" t="str">
        <f>N.SEMISTER!J315</f>
        <v xml:space="preserve"> </v>
      </c>
      <c r="P315" s="109" t="str">
        <f>N.SEMISTER!P315</f>
        <v xml:space="preserve"> </v>
      </c>
      <c r="Q315" s="109" t="str">
        <f>N.SEMISTER!V315</f>
        <v xml:space="preserve"> </v>
      </c>
      <c r="R315" s="109" t="str">
        <f>N.SEMISTER!AB315</f>
        <v xml:space="preserve"> </v>
      </c>
      <c r="S315" s="109" t="str">
        <f>N.SEMISTER!AH315</f>
        <v xml:space="preserve"> </v>
      </c>
      <c r="T315" s="109" t="str">
        <f>N.SEMISTER!AN315</f>
        <v xml:space="preserve"> </v>
      </c>
      <c r="U315" s="109" t="str">
        <f>N.SEMISTER!AT315</f>
        <v xml:space="preserve"> </v>
      </c>
      <c r="V315" s="109" t="str">
        <f>N.SEMISTER!AZ315</f>
        <v xml:space="preserve"> </v>
      </c>
      <c r="W315" s="109" t="str">
        <f>N.SEMISTER!BF315</f>
        <v xml:space="preserve"> </v>
      </c>
      <c r="X315" s="109" t="str">
        <f>N.SEMISTER!BL315</f>
        <v xml:space="preserve"> </v>
      </c>
      <c r="Y315" s="109" t="str">
        <f>N.SEMISTER!BR315</f>
        <v xml:space="preserve"> </v>
      </c>
      <c r="Z315" s="109" t="str">
        <f>N.SEMISTER!BX315</f>
        <v xml:space="preserve"> </v>
      </c>
      <c r="AA315" s="109" t="str">
        <f>N.SEMISTER!CD315</f>
        <v xml:space="preserve"> </v>
      </c>
      <c r="AB315" s="114" t="str">
        <f t="shared" si="45"/>
        <v xml:space="preserve"> </v>
      </c>
      <c r="AC315" s="110" t="str">
        <f>UASBN!U314</f>
        <v xml:space="preserve"> </v>
      </c>
      <c r="AD315" s="110" t="str">
        <f>UASBN!V314</f>
        <v xml:space="preserve"> </v>
      </c>
      <c r="AE315" s="110" t="str">
        <f>UASBN!W314</f>
        <v xml:space="preserve"> </v>
      </c>
      <c r="AF315" s="110" t="str">
        <f>UASBN!X314</f>
        <v xml:space="preserve"> </v>
      </c>
      <c r="AG315" s="110" t="str">
        <f>UASBN!Y314</f>
        <v xml:space="preserve"> </v>
      </c>
      <c r="AH315" s="110" t="str">
        <f>UASBN!Z314</f>
        <v xml:space="preserve"> </v>
      </c>
      <c r="AI315" s="110" t="str">
        <f>UASBN!AA314</f>
        <v xml:space="preserve"> </v>
      </c>
      <c r="AJ315" s="110" t="str">
        <f>UASBN!AB314</f>
        <v xml:space="preserve"> </v>
      </c>
      <c r="AK315" s="110" t="str">
        <f>UASBN!AC314</f>
        <v xml:space="preserve"> </v>
      </c>
      <c r="AL315" s="110" t="str">
        <f>UASBN!AD314</f>
        <v xml:space="preserve"> </v>
      </c>
      <c r="AM315" s="110" t="str">
        <f>UASBN!AE314</f>
        <v xml:space="preserve"> </v>
      </c>
      <c r="AN315" s="110" t="str">
        <f>UASBN!AF314</f>
        <v xml:space="preserve"> </v>
      </c>
      <c r="AO315" s="110" t="str">
        <f>UASBN!AG314</f>
        <v xml:space="preserve"> </v>
      </c>
      <c r="AP315" s="111" t="str">
        <f t="shared" si="49"/>
        <v xml:space="preserve"> </v>
      </c>
      <c r="AQ315" s="115">
        <f t="shared" si="46"/>
        <v>34</v>
      </c>
      <c r="AR315" s="112">
        <f t="shared" si="47"/>
        <v>0</v>
      </c>
      <c r="AS315" s="115">
        <f t="shared" si="48"/>
        <v>34</v>
      </c>
      <c r="AT315" s="75"/>
      <c r="AU315" s="75"/>
    </row>
    <row r="316" spans="1:47" ht="15.75" customHeight="1" x14ac:dyDescent="0.25">
      <c r="A316" s="101">
        <f>BIODATA!A314</f>
        <v>309</v>
      </c>
      <c r="B316" s="102" t="str">
        <f>BIODATA!C314</f>
        <v>0005244166</v>
      </c>
      <c r="C316" s="103" t="str">
        <f>BIODATA!D314</f>
        <v>021013094</v>
      </c>
      <c r="D316" s="104" t="str">
        <f>BIODATA!E314</f>
        <v xml:space="preserve"> YOSI APRIANTI</v>
      </c>
      <c r="E316" s="105" t="str">
        <f>BIODATA!G314</f>
        <v>Pemasaran</v>
      </c>
      <c r="F316" s="106">
        <f>'NILAI UN'!E316</f>
        <v>0</v>
      </c>
      <c r="G316" s="106">
        <f>'NILAI UN'!F316</f>
        <v>0</v>
      </c>
      <c r="H316" s="106">
        <f>'NILAI UN'!G316</f>
        <v>0</v>
      </c>
      <c r="I316" s="106">
        <f>'NILAI UN'!H316</f>
        <v>0</v>
      </c>
      <c r="J316" s="107">
        <f t="shared" si="40"/>
        <v>0</v>
      </c>
      <c r="K316" s="113" t="str">
        <f t="shared" si="41"/>
        <v>Kurang</v>
      </c>
      <c r="L316" s="113" t="str">
        <f t="shared" si="42"/>
        <v>Kurang</v>
      </c>
      <c r="M316" s="113" t="str">
        <f t="shared" si="43"/>
        <v>Kurang</v>
      </c>
      <c r="N316" s="113" t="str">
        <f t="shared" si="44"/>
        <v>Kurang</v>
      </c>
      <c r="O316" s="109" t="str">
        <f>N.SEMISTER!J316</f>
        <v xml:space="preserve"> </v>
      </c>
      <c r="P316" s="109" t="str">
        <f>N.SEMISTER!P316</f>
        <v xml:space="preserve"> </v>
      </c>
      <c r="Q316" s="109" t="str">
        <f>N.SEMISTER!V316</f>
        <v xml:space="preserve"> </v>
      </c>
      <c r="R316" s="109" t="str">
        <f>N.SEMISTER!AB316</f>
        <v xml:space="preserve"> </v>
      </c>
      <c r="S316" s="109" t="str">
        <f>N.SEMISTER!AH316</f>
        <v xml:space="preserve"> </v>
      </c>
      <c r="T316" s="109" t="str">
        <f>N.SEMISTER!AN316</f>
        <v xml:space="preserve"> </v>
      </c>
      <c r="U316" s="109" t="str">
        <f>N.SEMISTER!AT316</f>
        <v xml:space="preserve"> </v>
      </c>
      <c r="V316" s="109" t="str">
        <f>N.SEMISTER!AZ316</f>
        <v xml:space="preserve"> </v>
      </c>
      <c r="W316" s="109" t="str">
        <f>N.SEMISTER!BF316</f>
        <v xml:space="preserve"> </v>
      </c>
      <c r="X316" s="109" t="str">
        <f>N.SEMISTER!BL316</f>
        <v xml:space="preserve"> </v>
      </c>
      <c r="Y316" s="109" t="str">
        <f>N.SEMISTER!BR316</f>
        <v xml:space="preserve"> </v>
      </c>
      <c r="Z316" s="109" t="str">
        <f>N.SEMISTER!BX316</f>
        <v xml:space="preserve"> </v>
      </c>
      <c r="AA316" s="109" t="str">
        <f>N.SEMISTER!CD316</f>
        <v xml:space="preserve"> </v>
      </c>
      <c r="AB316" s="114" t="str">
        <f t="shared" si="45"/>
        <v xml:space="preserve"> </v>
      </c>
      <c r="AC316" s="110" t="str">
        <f>UASBN!U315</f>
        <v xml:space="preserve"> </v>
      </c>
      <c r="AD316" s="110" t="str">
        <f>UASBN!V315</f>
        <v xml:space="preserve"> </v>
      </c>
      <c r="AE316" s="110" t="str">
        <f>UASBN!W315</f>
        <v xml:space="preserve"> </v>
      </c>
      <c r="AF316" s="110" t="str">
        <f>UASBN!X315</f>
        <v xml:space="preserve"> </v>
      </c>
      <c r="AG316" s="110" t="str">
        <f>UASBN!Y315</f>
        <v xml:space="preserve"> </v>
      </c>
      <c r="AH316" s="110" t="str">
        <f>UASBN!Z315</f>
        <v xml:space="preserve"> </v>
      </c>
      <c r="AI316" s="110" t="str">
        <f>UASBN!AA315</f>
        <v xml:space="preserve"> </v>
      </c>
      <c r="AJ316" s="110" t="str">
        <f>UASBN!AB315</f>
        <v xml:space="preserve"> </v>
      </c>
      <c r="AK316" s="110" t="str">
        <f>UASBN!AC315</f>
        <v xml:space="preserve"> </v>
      </c>
      <c r="AL316" s="110" t="str">
        <f>UASBN!AD315</f>
        <v xml:space="preserve"> </v>
      </c>
      <c r="AM316" s="110" t="str">
        <f>UASBN!AE315</f>
        <v xml:space="preserve"> </v>
      </c>
      <c r="AN316" s="110" t="str">
        <f>UASBN!AF315</f>
        <v xml:space="preserve"> </v>
      </c>
      <c r="AO316" s="110" t="str">
        <f>UASBN!AG315</f>
        <v xml:space="preserve"> </v>
      </c>
      <c r="AP316" s="111" t="str">
        <f t="shared" si="49"/>
        <v xml:space="preserve"> </v>
      </c>
      <c r="AQ316" s="115">
        <f t="shared" si="46"/>
        <v>34</v>
      </c>
      <c r="AR316" s="112">
        <f t="shared" si="47"/>
        <v>0</v>
      </c>
      <c r="AS316" s="115">
        <f t="shared" si="48"/>
        <v>34</v>
      </c>
      <c r="AT316" s="75"/>
      <c r="AU316" s="75"/>
    </row>
    <row r="317" spans="1:47" ht="15.75" customHeight="1" x14ac:dyDescent="0.25">
      <c r="A317" s="101">
        <f>BIODATA!A315</f>
        <v>310</v>
      </c>
      <c r="B317" s="102" t="str">
        <f>BIODATA!C315</f>
        <v>9999673688</v>
      </c>
      <c r="C317" s="103" t="str">
        <f>BIODATA!D315</f>
        <v>021013103</v>
      </c>
      <c r="D317" s="104" t="str">
        <f>BIODATA!E315</f>
        <v xml:space="preserve"> ZULFIKAR</v>
      </c>
      <c r="E317" s="105" t="str">
        <f>BIODATA!G315</f>
        <v>Pemasaran</v>
      </c>
      <c r="F317" s="106">
        <f>'NILAI UN'!E317</f>
        <v>0</v>
      </c>
      <c r="G317" s="106">
        <f>'NILAI UN'!F317</f>
        <v>0</v>
      </c>
      <c r="H317" s="106">
        <f>'NILAI UN'!G317</f>
        <v>0</v>
      </c>
      <c r="I317" s="106">
        <f>'NILAI UN'!H317</f>
        <v>0</v>
      </c>
      <c r="J317" s="107">
        <f t="shared" si="40"/>
        <v>0</v>
      </c>
      <c r="K317" s="113" t="str">
        <f t="shared" si="41"/>
        <v>Kurang</v>
      </c>
      <c r="L317" s="113" t="str">
        <f t="shared" si="42"/>
        <v>Kurang</v>
      </c>
      <c r="M317" s="113" t="str">
        <f t="shared" si="43"/>
        <v>Kurang</v>
      </c>
      <c r="N317" s="113" t="str">
        <f t="shared" si="44"/>
        <v>Kurang</v>
      </c>
      <c r="O317" s="109" t="str">
        <f>N.SEMISTER!J317</f>
        <v xml:space="preserve"> </v>
      </c>
      <c r="P317" s="109" t="str">
        <f>N.SEMISTER!P317</f>
        <v xml:space="preserve"> </v>
      </c>
      <c r="Q317" s="109" t="str">
        <f>N.SEMISTER!V317</f>
        <v xml:space="preserve"> </v>
      </c>
      <c r="R317" s="109" t="str">
        <f>N.SEMISTER!AB317</f>
        <v xml:space="preserve"> </v>
      </c>
      <c r="S317" s="109" t="str">
        <f>N.SEMISTER!AH317</f>
        <v xml:space="preserve"> </v>
      </c>
      <c r="T317" s="109" t="str">
        <f>N.SEMISTER!AN317</f>
        <v xml:space="preserve"> </v>
      </c>
      <c r="U317" s="109" t="str">
        <f>N.SEMISTER!AT317</f>
        <v xml:space="preserve"> </v>
      </c>
      <c r="V317" s="109" t="str">
        <f>N.SEMISTER!AZ317</f>
        <v xml:space="preserve"> </v>
      </c>
      <c r="W317" s="109" t="str">
        <f>N.SEMISTER!BF317</f>
        <v xml:space="preserve"> </v>
      </c>
      <c r="X317" s="109" t="str">
        <f>N.SEMISTER!BL317</f>
        <v xml:space="preserve"> </v>
      </c>
      <c r="Y317" s="109" t="str">
        <f>N.SEMISTER!BR317</f>
        <v xml:space="preserve"> </v>
      </c>
      <c r="Z317" s="109" t="str">
        <f>N.SEMISTER!BX317</f>
        <v xml:space="preserve"> </v>
      </c>
      <c r="AA317" s="109" t="str">
        <f>N.SEMISTER!CD317</f>
        <v xml:space="preserve"> </v>
      </c>
      <c r="AB317" s="114" t="str">
        <f t="shared" si="45"/>
        <v xml:space="preserve"> </v>
      </c>
      <c r="AC317" s="110" t="str">
        <f>UASBN!U316</f>
        <v xml:space="preserve"> </v>
      </c>
      <c r="AD317" s="110" t="str">
        <f>UASBN!V316</f>
        <v xml:space="preserve"> </v>
      </c>
      <c r="AE317" s="110" t="str">
        <f>UASBN!W316</f>
        <v xml:space="preserve"> </v>
      </c>
      <c r="AF317" s="110" t="str">
        <f>UASBN!X316</f>
        <v xml:space="preserve"> </v>
      </c>
      <c r="AG317" s="110" t="str">
        <f>UASBN!Y316</f>
        <v xml:space="preserve"> </v>
      </c>
      <c r="AH317" s="110" t="str">
        <f>UASBN!Z316</f>
        <v xml:space="preserve"> </v>
      </c>
      <c r="AI317" s="110" t="str">
        <f>UASBN!AA316</f>
        <v xml:space="preserve"> </v>
      </c>
      <c r="AJ317" s="110" t="str">
        <f>UASBN!AB316</f>
        <v xml:space="preserve"> </v>
      </c>
      <c r="AK317" s="110" t="str">
        <f>UASBN!AC316</f>
        <v xml:space="preserve"> </v>
      </c>
      <c r="AL317" s="110" t="str">
        <f>UASBN!AD316</f>
        <v xml:space="preserve"> </v>
      </c>
      <c r="AM317" s="110" t="str">
        <f>UASBN!AE316</f>
        <v xml:space="preserve"> </v>
      </c>
      <c r="AN317" s="110" t="str">
        <f>UASBN!AF316</f>
        <v xml:space="preserve"> </v>
      </c>
      <c r="AO317" s="110" t="str">
        <f>UASBN!AG316</f>
        <v xml:space="preserve"> </v>
      </c>
      <c r="AP317" s="111" t="str">
        <f t="shared" si="49"/>
        <v xml:space="preserve"> </v>
      </c>
      <c r="AQ317" s="115">
        <f t="shared" si="46"/>
        <v>34</v>
      </c>
      <c r="AR317" s="112">
        <f t="shared" si="47"/>
        <v>0</v>
      </c>
      <c r="AS317" s="115">
        <f t="shared" si="48"/>
        <v>34</v>
      </c>
      <c r="AT317" s="75"/>
      <c r="AU317" s="75"/>
    </row>
    <row r="318" spans="1:47" ht="15.75" customHeight="1" x14ac:dyDescent="0.25">
      <c r="A318" s="101">
        <f>BIODATA!A316</f>
        <v>311</v>
      </c>
      <c r="B318" s="102" t="str">
        <f>BIODATA!C316</f>
        <v>0004890769</v>
      </c>
      <c r="C318" s="103" t="str">
        <f>BIODATA!D316</f>
        <v>021013112</v>
      </c>
      <c r="D318" s="104" t="str">
        <f>BIODATA!E316</f>
        <v xml:space="preserve"> AHMAD ZAKARIA</v>
      </c>
      <c r="E318" s="105" t="str">
        <f>BIODATA!G316</f>
        <v>Pemasaran</v>
      </c>
      <c r="F318" s="106">
        <f>'NILAI UN'!E318</f>
        <v>0</v>
      </c>
      <c r="G318" s="106">
        <f>'NILAI UN'!F318</f>
        <v>0</v>
      </c>
      <c r="H318" s="106">
        <f>'NILAI UN'!G318</f>
        <v>0</v>
      </c>
      <c r="I318" s="106">
        <f>'NILAI UN'!H318</f>
        <v>0</v>
      </c>
      <c r="J318" s="107">
        <f t="shared" si="40"/>
        <v>0</v>
      </c>
      <c r="K318" s="113" t="str">
        <f t="shared" si="41"/>
        <v>Kurang</v>
      </c>
      <c r="L318" s="113" t="str">
        <f t="shared" si="42"/>
        <v>Kurang</v>
      </c>
      <c r="M318" s="113" t="str">
        <f t="shared" si="43"/>
        <v>Kurang</v>
      </c>
      <c r="N318" s="113" t="str">
        <f t="shared" si="44"/>
        <v>Kurang</v>
      </c>
      <c r="O318" s="109" t="str">
        <f>N.SEMISTER!J318</f>
        <v xml:space="preserve"> </v>
      </c>
      <c r="P318" s="109" t="str">
        <f>N.SEMISTER!P318</f>
        <v xml:space="preserve"> </v>
      </c>
      <c r="Q318" s="109" t="str">
        <f>N.SEMISTER!V318</f>
        <v xml:space="preserve"> </v>
      </c>
      <c r="R318" s="109" t="str">
        <f>N.SEMISTER!AB318</f>
        <v xml:space="preserve"> </v>
      </c>
      <c r="S318" s="109" t="str">
        <f>N.SEMISTER!AH318</f>
        <v xml:space="preserve"> </v>
      </c>
      <c r="T318" s="109" t="str">
        <f>N.SEMISTER!AN318</f>
        <v xml:space="preserve"> </v>
      </c>
      <c r="U318" s="109" t="str">
        <f>N.SEMISTER!AT318</f>
        <v xml:space="preserve"> </v>
      </c>
      <c r="V318" s="109" t="str">
        <f>N.SEMISTER!AZ318</f>
        <v xml:space="preserve"> </v>
      </c>
      <c r="W318" s="109" t="str">
        <f>N.SEMISTER!BF318</f>
        <v xml:space="preserve"> </v>
      </c>
      <c r="X318" s="109" t="str">
        <f>N.SEMISTER!BL318</f>
        <v xml:space="preserve"> </v>
      </c>
      <c r="Y318" s="109" t="str">
        <f>N.SEMISTER!BR318</f>
        <v xml:space="preserve"> </v>
      </c>
      <c r="Z318" s="109" t="str">
        <f>N.SEMISTER!BX318</f>
        <v xml:space="preserve"> </v>
      </c>
      <c r="AA318" s="109" t="str">
        <f>N.SEMISTER!CD318</f>
        <v xml:space="preserve"> </v>
      </c>
      <c r="AB318" s="114" t="str">
        <f t="shared" si="45"/>
        <v xml:space="preserve"> </v>
      </c>
      <c r="AC318" s="110" t="str">
        <f>UASBN!U317</f>
        <v xml:space="preserve"> </v>
      </c>
      <c r="AD318" s="110" t="str">
        <f>UASBN!V317</f>
        <v xml:space="preserve"> </v>
      </c>
      <c r="AE318" s="110" t="str">
        <f>UASBN!W317</f>
        <v xml:space="preserve"> </v>
      </c>
      <c r="AF318" s="110" t="str">
        <f>UASBN!X317</f>
        <v xml:space="preserve"> </v>
      </c>
      <c r="AG318" s="110" t="str">
        <f>UASBN!Y317</f>
        <v xml:space="preserve"> </v>
      </c>
      <c r="AH318" s="110" t="str">
        <f>UASBN!Z317</f>
        <v xml:space="preserve"> </v>
      </c>
      <c r="AI318" s="110" t="str">
        <f>UASBN!AA317</f>
        <v xml:space="preserve"> </v>
      </c>
      <c r="AJ318" s="110" t="str">
        <f>UASBN!AB317</f>
        <v xml:space="preserve"> </v>
      </c>
      <c r="AK318" s="110" t="str">
        <f>UASBN!AC317</f>
        <v xml:space="preserve"> </v>
      </c>
      <c r="AL318" s="110" t="str">
        <f>UASBN!AD317</f>
        <v xml:space="preserve"> </v>
      </c>
      <c r="AM318" s="110" t="str">
        <f>UASBN!AE317</f>
        <v xml:space="preserve"> </v>
      </c>
      <c r="AN318" s="110" t="str">
        <f>UASBN!AF317</f>
        <v xml:space="preserve"> </v>
      </c>
      <c r="AO318" s="110" t="str">
        <f>UASBN!AG317</f>
        <v xml:space="preserve"> </v>
      </c>
      <c r="AP318" s="111" t="str">
        <f t="shared" si="49"/>
        <v xml:space="preserve"> </v>
      </c>
      <c r="AQ318" s="115">
        <f t="shared" si="46"/>
        <v>34</v>
      </c>
      <c r="AR318" s="112">
        <f t="shared" si="47"/>
        <v>0</v>
      </c>
      <c r="AS318" s="115">
        <f t="shared" si="48"/>
        <v>34</v>
      </c>
      <c r="AT318" s="75"/>
      <c r="AU318" s="75"/>
    </row>
    <row r="319" spans="1:47" ht="15.75" customHeight="1" x14ac:dyDescent="0.25">
      <c r="A319" s="101">
        <f>BIODATA!A317</f>
        <v>312</v>
      </c>
      <c r="B319" s="102" t="str">
        <f>BIODATA!C317</f>
        <v>0002229508</v>
      </c>
      <c r="C319" s="103" t="str">
        <f>BIODATA!D317</f>
        <v>021013129</v>
      </c>
      <c r="D319" s="104" t="str">
        <f>BIODATA!E317</f>
        <v xml:space="preserve"> ALHIKMATUH FADILLAH</v>
      </c>
      <c r="E319" s="105" t="str">
        <f>BIODATA!G317</f>
        <v>Pemasaran</v>
      </c>
      <c r="F319" s="106">
        <f>'NILAI UN'!E319</f>
        <v>0</v>
      </c>
      <c r="G319" s="106">
        <f>'NILAI UN'!F319</f>
        <v>0</v>
      </c>
      <c r="H319" s="106">
        <f>'NILAI UN'!G319</f>
        <v>0</v>
      </c>
      <c r="I319" s="106">
        <f>'NILAI UN'!H319</f>
        <v>0</v>
      </c>
      <c r="J319" s="107">
        <f t="shared" si="40"/>
        <v>0</v>
      </c>
      <c r="K319" s="113" t="str">
        <f t="shared" si="41"/>
        <v>Kurang</v>
      </c>
      <c r="L319" s="113" t="str">
        <f t="shared" si="42"/>
        <v>Kurang</v>
      </c>
      <c r="M319" s="113" t="str">
        <f t="shared" si="43"/>
        <v>Kurang</v>
      </c>
      <c r="N319" s="113" t="str">
        <f t="shared" si="44"/>
        <v>Kurang</v>
      </c>
      <c r="O319" s="109" t="str">
        <f>N.SEMISTER!J319</f>
        <v xml:space="preserve"> </v>
      </c>
      <c r="P319" s="109" t="str">
        <f>N.SEMISTER!P319</f>
        <v xml:space="preserve"> </v>
      </c>
      <c r="Q319" s="109" t="str">
        <f>N.SEMISTER!V319</f>
        <v xml:space="preserve"> </v>
      </c>
      <c r="R319" s="109" t="str">
        <f>N.SEMISTER!AB319</f>
        <v xml:space="preserve"> </v>
      </c>
      <c r="S319" s="109" t="str">
        <f>N.SEMISTER!AH319</f>
        <v xml:space="preserve"> </v>
      </c>
      <c r="T319" s="109" t="str">
        <f>N.SEMISTER!AN319</f>
        <v xml:space="preserve"> </v>
      </c>
      <c r="U319" s="109" t="str">
        <f>N.SEMISTER!AT319</f>
        <v xml:space="preserve"> </v>
      </c>
      <c r="V319" s="109" t="str">
        <f>N.SEMISTER!AZ319</f>
        <v xml:space="preserve"> </v>
      </c>
      <c r="W319" s="109" t="str">
        <f>N.SEMISTER!BF319</f>
        <v xml:space="preserve"> </v>
      </c>
      <c r="X319" s="109" t="str">
        <f>N.SEMISTER!BL319</f>
        <v xml:space="preserve"> </v>
      </c>
      <c r="Y319" s="109" t="str">
        <f>N.SEMISTER!BR319</f>
        <v xml:space="preserve"> </v>
      </c>
      <c r="Z319" s="109" t="str">
        <f>N.SEMISTER!BX319</f>
        <v xml:space="preserve"> </v>
      </c>
      <c r="AA319" s="109" t="str">
        <f>N.SEMISTER!CD319</f>
        <v xml:space="preserve"> </v>
      </c>
      <c r="AB319" s="114" t="str">
        <f t="shared" si="45"/>
        <v xml:space="preserve"> </v>
      </c>
      <c r="AC319" s="110" t="str">
        <f>UASBN!U318</f>
        <v xml:space="preserve"> </v>
      </c>
      <c r="AD319" s="110" t="str">
        <f>UASBN!V318</f>
        <v xml:space="preserve"> </v>
      </c>
      <c r="AE319" s="110" t="str">
        <f>UASBN!W318</f>
        <v xml:space="preserve"> </v>
      </c>
      <c r="AF319" s="110" t="str">
        <f>UASBN!X318</f>
        <v xml:space="preserve"> </v>
      </c>
      <c r="AG319" s="110" t="str">
        <f>UASBN!Y318</f>
        <v xml:space="preserve"> </v>
      </c>
      <c r="AH319" s="110" t="str">
        <f>UASBN!Z318</f>
        <v xml:space="preserve"> </v>
      </c>
      <c r="AI319" s="110" t="str">
        <f>UASBN!AA318</f>
        <v xml:space="preserve"> </v>
      </c>
      <c r="AJ319" s="110" t="str">
        <f>UASBN!AB318</f>
        <v xml:space="preserve"> </v>
      </c>
      <c r="AK319" s="110" t="str">
        <f>UASBN!AC318</f>
        <v xml:space="preserve"> </v>
      </c>
      <c r="AL319" s="110" t="str">
        <f>UASBN!AD318</f>
        <v xml:space="preserve"> </v>
      </c>
      <c r="AM319" s="110" t="str">
        <f>UASBN!AE318</f>
        <v xml:space="preserve"> </v>
      </c>
      <c r="AN319" s="110" t="str">
        <f>UASBN!AF318</f>
        <v xml:space="preserve"> </v>
      </c>
      <c r="AO319" s="110" t="str">
        <f>UASBN!AG318</f>
        <v xml:space="preserve"> </v>
      </c>
      <c r="AP319" s="111" t="str">
        <f t="shared" si="49"/>
        <v xml:space="preserve"> </v>
      </c>
      <c r="AQ319" s="115">
        <f t="shared" si="46"/>
        <v>34</v>
      </c>
      <c r="AR319" s="112">
        <f t="shared" si="47"/>
        <v>0</v>
      </c>
      <c r="AS319" s="115">
        <f t="shared" si="48"/>
        <v>34</v>
      </c>
      <c r="AT319" s="75"/>
      <c r="AU319" s="75"/>
    </row>
    <row r="320" spans="1:47" ht="15.75" customHeight="1" x14ac:dyDescent="0.25">
      <c r="A320" s="101">
        <f>BIODATA!A318</f>
        <v>313</v>
      </c>
      <c r="B320" s="102" t="str">
        <f>BIODATA!C318</f>
        <v>0153691233</v>
      </c>
      <c r="C320" s="103" t="str">
        <f>BIODATA!D318</f>
        <v>021013138</v>
      </c>
      <c r="D320" s="104" t="str">
        <f>BIODATA!E318</f>
        <v xml:space="preserve"> CHRISTIAN VIERI</v>
      </c>
      <c r="E320" s="105" t="str">
        <f>BIODATA!G318</f>
        <v>Pemasaran</v>
      </c>
      <c r="F320" s="106">
        <f>'NILAI UN'!E320</f>
        <v>0</v>
      </c>
      <c r="G320" s="106">
        <f>'NILAI UN'!F320</f>
        <v>0</v>
      </c>
      <c r="H320" s="106">
        <f>'NILAI UN'!G320</f>
        <v>0</v>
      </c>
      <c r="I320" s="106">
        <f>'NILAI UN'!H320</f>
        <v>0</v>
      </c>
      <c r="J320" s="107">
        <f t="shared" si="40"/>
        <v>0</v>
      </c>
      <c r="K320" s="113" t="str">
        <f t="shared" si="41"/>
        <v>Kurang</v>
      </c>
      <c r="L320" s="113" t="str">
        <f t="shared" si="42"/>
        <v>Kurang</v>
      </c>
      <c r="M320" s="113" t="str">
        <f t="shared" si="43"/>
        <v>Kurang</v>
      </c>
      <c r="N320" s="113" t="str">
        <f t="shared" si="44"/>
        <v>Kurang</v>
      </c>
      <c r="O320" s="109" t="str">
        <f>N.SEMISTER!J320</f>
        <v xml:space="preserve"> </v>
      </c>
      <c r="P320" s="109" t="str">
        <f>N.SEMISTER!P320</f>
        <v xml:space="preserve"> </v>
      </c>
      <c r="Q320" s="109" t="str">
        <f>N.SEMISTER!V320</f>
        <v xml:space="preserve"> </v>
      </c>
      <c r="R320" s="109" t="str">
        <f>N.SEMISTER!AB320</f>
        <v xml:space="preserve"> </v>
      </c>
      <c r="S320" s="109" t="str">
        <f>N.SEMISTER!AH320</f>
        <v xml:space="preserve"> </v>
      </c>
      <c r="T320" s="109" t="str">
        <f>N.SEMISTER!AN320</f>
        <v xml:space="preserve"> </v>
      </c>
      <c r="U320" s="109" t="str">
        <f>N.SEMISTER!AT320</f>
        <v xml:space="preserve"> </v>
      </c>
      <c r="V320" s="109" t="str">
        <f>N.SEMISTER!AZ320</f>
        <v xml:space="preserve"> </v>
      </c>
      <c r="W320" s="109" t="str">
        <f>N.SEMISTER!BF320</f>
        <v xml:space="preserve"> </v>
      </c>
      <c r="X320" s="109" t="str">
        <f>N.SEMISTER!BL320</f>
        <v xml:space="preserve"> </v>
      </c>
      <c r="Y320" s="109" t="str">
        <f>N.SEMISTER!BR320</f>
        <v xml:space="preserve"> </v>
      </c>
      <c r="Z320" s="109" t="str">
        <f>N.SEMISTER!BX320</f>
        <v xml:space="preserve"> </v>
      </c>
      <c r="AA320" s="109" t="str">
        <f>N.SEMISTER!CD320</f>
        <v xml:space="preserve"> </v>
      </c>
      <c r="AB320" s="114" t="str">
        <f t="shared" si="45"/>
        <v xml:space="preserve"> </v>
      </c>
      <c r="AC320" s="110" t="str">
        <f>UASBN!U319</f>
        <v xml:space="preserve"> </v>
      </c>
      <c r="AD320" s="110" t="str">
        <f>UASBN!V319</f>
        <v xml:space="preserve"> </v>
      </c>
      <c r="AE320" s="110" t="str">
        <f>UASBN!W319</f>
        <v xml:space="preserve"> </v>
      </c>
      <c r="AF320" s="110" t="str">
        <f>UASBN!X319</f>
        <v xml:space="preserve"> </v>
      </c>
      <c r="AG320" s="110" t="str">
        <f>UASBN!Y319</f>
        <v xml:space="preserve"> </v>
      </c>
      <c r="AH320" s="110" t="str">
        <f>UASBN!Z319</f>
        <v xml:space="preserve"> </v>
      </c>
      <c r="AI320" s="110" t="str">
        <f>UASBN!AA319</f>
        <v xml:space="preserve"> </v>
      </c>
      <c r="AJ320" s="110" t="str">
        <f>UASBN!AB319</f>
        <v xml:space="preserve"> </v>
      </c>
      <c r="AK320" s="110" t="str">
        <f>UASBN!AC319</f>
        <v xml:space="preserve"> </v>
      </c>
      <c r="AL320" s="110" t="str">
        <f>UASBN!AD319</f>
        <v xml:space="preserve"> </v>
      </c>
      <c r="AM320" s="110" t="str">
        <f>UASBN!AE319</f>
        <v xml:space="preserve"> </v>
      </c>
      <c r="AN320" s="110" t="str">
        <f>UASBN!AF319</f>
        <v xml:space="preserve"> </v>
      </c>
      <c r="AO320" s="110" t="str">
        <f>UASBN!AG319</f>
        <v xml:space="preserve"> </v>
      </c>
      <c r="AP320" s="111" t="str">
        <f t="shared" si="49"/>
        <v xml:space="preserve"> </v>
      </c>
      <c r="AQ320" s="115">
        <f t="shared" si="46"/>
        <v>34</v>
      </c>
      <c r="AR320" s="112">
        <f t="shared" si="47"/>
        <v>0</v>
      </c>
      <c r="AS320" s="115">
        <f t="shared" si="48"/>
        <v>34</v>
      </c>
      <c r="AT320" s="75"/>
      <c r="AU320" s="75"/>
    </row>
    <row r="321" spans="1:47" ht="15.75" customHeight="1" x14ac:dyDescent="0.25">
      <c r="A321" s="101">
        <f>BIODATA!A319</f>
        <v>314</v>
      </c>
      <c r="B321" s="102" t="str">
        <f>BIODATA!C319</f>
        <v>0009001939</v>
      </c>
      <c r="C321" s="103" t="str">
        <f>BIODATA!D319</f>
        <v>021013147</v>
      </c>
      <c r="D321" s="104" t="str">
        <f>BIODATA!E319</f>
        <v xml:space="preserve"> DAILANI</v>
      </c>
      <c r="E321" s="105" t="str">
        <f>BIODATA!G319</f>
        <v>Pemasaran</v>
      </c>
      <c r="F321" s="106">
        <f>'NILAI UN'!E321</f>
        <v>0</v>
      </c>
      <c r="G321" s="106">
        <f>'NILAI UN'!F321</f>
        <v>0</v>
      </c>
      <c r="H321" s="106">
        <f>'NILAI UN'!G321</f>
        <v>0</v>
      </c>
      <c r="I321" s="106">
        <f>'NILAI UN'!H321</f>
        <v>0</v>
      </c>
      <c r="J321" s="107">
        <f t="shared" si="40"/>
        <v>0</v>
      </c>
      <c r="K321" s="113" t="str">
        <f t="shared" si="41"/>
        <v>Kurang</v>
      </c>
      <c r="L321" s="113" t="str">
        <f t="shared" si="42"/>
        <v>Kurang</v>
      </c>
      <c r="M321" s="113" t="str">
        <f t="shared" si="43"/>
        <v>Kurang</v>
      </c>
      <c r="N321" s="113" t="str">
        <f t="shared" si="44"/>
        <v>Kurang</v>
      </c>
      <c r="O321" s="109" t="str">
        <f>N.SEMISTER!J321</f>
        <v xml:space="preserve"> </v>
      </c>
      <c r="P321" s="109" t="str">
        <f>N.SEMISTER!P321</f>
        <v xml:space="preserve"> </v>
      </c>
      <c r="Q321" s="109" t="str">
        <f>N.SEMISTER!V321</f>
        <v xml:space="preserve"> </v>
      </c>
      <c r="R321" s="109" t="str">
        <f>N.SEMISTER!AB321</f>
        <v xml:space="preserve"> </v>
      </c>
      <c r="S321" s="109" t="str">
        <f>N.SEMISTER!AH321</f>
        <v xml:space="preserve"> </v>
      </c>
      <c r="T321" s="109" t="str">
        <f>N.SEMISTER!AN321</f>
        <v xml:space="preserve"> </v>
      </c>
      <c r="U321" s="109" t="str">
        <f>N.SEMISTER!AT321</f>
        <v xml:space="preserve"> </v>
      </c>
      <c r="V321" s="109" t="str">
        <f>N.SEMISTER!AZ321</f>
        <v xml:space="preserve"> </v>
      </c>
      <c r="W321" s="109" t="str">
        <f>N.SEMISTER!BF321</f>
        <v xml:space="preserve"> </v>
      </c>
      <c r="X321" s="109" t="str">
        <f>N.SEMISTER!BL321</f>
        <v xml:space="preserve"> </v>
      </c>
      <c r="Y321" s="109" t="str">
        <f>N.SEMISTER!BR321</f>
        <v xml:space="preserve"> </v>
      </c>
      <c r="Z321" s="109" t="str">
        <f>N.SEMISTER!BX321</f>
        <v xml:space="preserve"> </v>
      </c>
      <c r="AA321" s="109" t="str">
        <f>N.SEMISTER!CD321</f>
        <v xml:space="preserve"> </v>
      </c>
      <c r="AB321" s="114" t="str">
        <f t="shared" si="45"/>
        <v xml:space="preserve"> </v>
      </c>
      <c r="AC321" s="110" t="str">
        <f>UASBN!U320</f>
        <v xml:space="preserve"> </v>
      </c>
      <c r="AD321" s="110" t="str">
        <f>UASBN!V320</f>
        <v xml:space="preserve"> </v>
      </c>
      <c r="AE321" s="110" t="str">
        <f>UASBN!W320</f>
        <v xml:space="preserve"> </v>
      </c>
      <c r="AF321" s="110" t="str">
        <f>UASBN!X320</f>
        <v xml:space="preserve"> </v>
      </c>
      <c r="AG321" s="110" t="str">
        <f>UASBN!Y320</f>
        <v xml:space="preserve"> </v>
      </c>
      <c r="AH321" s="110" t="str">
        <f>UASBN!Z320</f>
        <v xml:space="preserve"> </v>
      </c>
      <c r="AI321" s="110" t="str">
        <f>UASBN!AA320</f>
        <v xml:space="preserve"> </v>
      </c>
      <c r="AJ321" s="110" t="str">
        <f>UASBN!AB320</f>
        <v xml:space="preserve"> </v>
      </c>
      <c r="AK321" s="110" t="str">
        <f>UASBN!AC320</f>
        <v xml:space="preserve"> </v>
      </c>
      <c r="AL321" s="110" t="str">
        <f>UASBN!AD320</f>
        <v xml:space="preserve"> </v>
      </c>
      <c r="AM321" s="110" t="str">
        <f>UASBN!AE320</f>
        <v xml:space="preserve"> </v>
      </c>
      <c r="AN321" s="110" t="str">
        <f>UASBN!AF320</f>
        <v xml:space="preserve"> </v>
      </c>
      <c r="AO321" s="110" t="str">
        <f>UASBN!AG320</f>
        <v xml:space="preserve"> </v>
      </c>
      <c r="AP321" s="111" t="str">
        <f t="shared" si="49"/>
        <v xml:space="preserve"> </v>
      </c>
      <c r="AQ321" s="115">
        <f t="shared" si="46"/>
        <v>34</v>
      </c>
      <c r="AR321" s="112">
        <f t="shared" si="47"/>
        <v>0</v>
      </c>
      <c r="AS321" s="115">
        <f t="shared" si="48"/>
        <v>34</v>
      </c>
      <c r="AT321" s="75"/>
      <c r="AU321" s="75"/>
    </row>
    <row r="322" spans="1:47" ht="15.75" customHeight="1" x14ac:dyDescent="0.25">
      <c r="A322" s="101">
        <f>BIODATA!A320</f>
        <v>315</v>
      </c>
      <c r="B322" s="102" t="str">
        <f>BIODATA!C320</f>
        <v>0008690323</v>
      </c>
      <c r="C322" s="103" t="str">
        <f>BIODATA!D320</f>
        <v>021013156</v>
      </c>
      <c r="D322" s="104" t="str">
        <f>BIODATA!E320</f>
        <v xml:space="preserve"> DEBI ARTIKA</v>
      </c>
      <c r="E322" s="105" t="str">
        <f>BIODATA!G320</f>
        <v>Pemasaran</v>
      </c>
      <c r="F322" s="106">
        <f>'NILAI UN'!E322</f>
        <v>0</v>
      </c>
      <c r="G322" s="106">
        <f>'NILAI UN'!F322</f>
        <v>0</v>
      </c>
      <c r="H322" s="106">
        <f>'NILAI UN'!G322</f>
        <v>0</v>
      </c>
      <c r="I322" s="106">
        <f>'NILAI UN'!H322</f>
        <v>0</v>
      </c>
      <c r="J322" s="107">
        <f t="shared" si="40"/>
        <v>0</v>
      </c>
      <c r="K322" s="113" t="str">
        <f t="shared" si="41"/>
        <v>Kurang</v>
      </c>
      <c r="L322" s="113" t="str">
        <f t="shared" si="42"/>
        <v>Kurang</v>
      </c>
      <c r="M322" s="113" t="str">
        <f t="shared" si="43"/>
        <v>Kurang</v>
      </c>
      <c r="N322" s="113" t="str">
        <f t="shared" si="44"/>
        <v>Kurang</v>
      </c>
      <c r="O322" s="109" t="str">
        <f>N.SEMISTER!J322</f>
        <v xml:space="preserve"> </v>
      </c>
      <c r="P322" s="109" t="str">
        <f>N.SEMISTER!P322</f>
        <v xml:space="preserve"> </v>
      </c>
      <c r="Q322" s="109" t="str">
        <f>N.SEMISTER!V322</f>
        <v xml:space="preserve"> </v>
      </c>
      <c r="R322" s="109" t="str">
        <f>N.SEMISTER!AB322</f>
        <v xml:space="preserve"> </v>
      </c>
      <c r="S322" s="109" t="str">
        <f>N.SEMISTER!AH322</f>
        <v xml:space="preserve"> </v>
      </c>
      <c r="T322" s="109" t="str">
        <f>N.SEMISTER!AN322</f>
        <v xml:space="preserve"> </v>
      </c>
      <c r="U322" s="109" t="str">
        <f>N.SEMISTER!AT322</f>
        <v xml:space="preserve"> </v>
      </c>
      <c r="V322" s="109" t="str">
        <f>N.SEMISTER!AZ322</f>
        <v xml:space="preserve"> </v>
      </c>
      <c r="W322" s="109" t="str">
        <f>N.SEMISTER!BF322</f>
        <v xml:space="preserve"> </v>
      </c>
      <c r="X322" s="109" t="str">
        <f>N.SEMISTER!BL322</f>
        <v xml:space="preserve"> </v>
      </c>
      <c r="Y322" s="109" t="str">
        <f>N.SEMISTER!BR322</f>
        <v xml:space="preserve"> </v>
      </c>
      <c r="Z322" s="109" t="str">
        <f>N.SEMISTER!BX322</f>
        <v xml:space="preserve"> </v>
      </c>
      <c r="AA322" s="109" t="str">
        <f>N.SEMISTER!CD322</f>
        <v xml:space="preserve"> </v>
      </c>
      <c r="AB322" s="114" t="str">
        <f t="shared" si="45"/>
        <v xml:space="preserve"> </v>
      </c>
      <c r="AC322" s="110" t="str">
        <f>UASBN!U321</f>
        <v xml:space="preserve"> </v>
      </c>
      <c r="AD322" s="110" t="str">
        <f>UASBN!V321</f>
        <v xml:space="preserve"> </v>
      </c>
      <c r="AE322" s="110" t="str">
        <f>UASBN!W321</f>
        <v xml:space="preserve"> </v>
      </c>
      <c r="AF322" s="110" t="str">
        <f>UASBN!X321</f>
        <v xml:space="preserve"> </v>
      </c>
      <c r="AG322" s="110" t="str">
        <f>UASBN!Y321</f>
        <v xml:space="preserve"> </v>
      </c>
      <c r="AH322" s="110" t="str">
        <f>UASBN!Z321</f>
        <v xml:space="preserve"> </v>
      </c>
      <c r="AI322" s="110" t="str">
        <f>UASBN!AA321</f>
        <v xml:space="preserve"> </v>
      </c>
      <c r="AJ322" s="110" t="str">
        <f>UASBN!AB321</f>
        <v xml:space="preserve"> </v>
      </c>
      <c r="AK322" s="110" t="str">
        <f>UASBN!AC321</f>
        <v xml:space="preserve"> </v>
      </c>
      <c r="AL322" s="110" t="str">
        <f>UASBN!AD321</f>
        <v xml:space="preserve"> </v>
      </c>
      <c r="AM322" s="110" t="str">
        <f>UASBN!AE321</f>
        <v xml:space="preserve"> </v>
      </c>
      <c r="AN322" s="110" t="str">
        <f>UASBN!AF321</f>
        <v xml:space="preserve"> </v>
      </c>
      <c r="AO322" s="110" t="str">
        <f>UASBN!AG321</f>
        <v xml:space="preserve"> </v>
      </c>
      <c r="AP322" s="111" t="str">
        <f t="shared" si="49"/>
        <v xml:space="preserve"> </v>
      </c>
      <c r="AQ322" s="115">
        <f t="shared" si="46"/>
        <v>34</v>
      </c>
      <c r="AR322" s="112">
        <f t="shared" si="47"/>
        <v>0</v>
      </c>
      <c r="AS322" s="115">
        <f t="shared" si="48"/>
        <v>34</v>
      </c>
      <c r="AT322" s="75"/>
      <c r="AU322" s="75"/>
    </row>
    <row r="323" spans="1:47" ht="15.75" customHeight="1" x14ac:dyDescent="0.25">
      <c r="A323" s="101">
        <f>BIODATA!A321</f>
        <v>316</v>
      </c>
      <c r="B323" s="102" t="str">
        <f>BIODATA!C321</f>
        <v>0008599570</v>
      </c>
      <c r="C323" s="103" t="str">
        <f>BIODATA!D321</f>
        <v>021013165</v>
      </c>
      <c r="D323" s="104" t="str">
        <f>BIODATA!E321</f>
        <v xml:space="preserve"> DEWAN SUMANTRI</v>
      </c>
      <c r="E323" s="105" t="str">
        <f>BIODATA!G321</f>
        <v>Pemasaran</v>
      </c>
      <c r="F323" s="106">
        <f>'NILAI UN'!E323</f>
        <v>0</v>
      </c>
      <c r="G323" s="106">
        <f>'NILAI UN'!F323</f>
        <v>0</v>
      </c>
      <c r="H323" s="106">
        <f>'NILAI UN'!G323</f>
        <v>0</v>
      </c>
      <c r="I323" s="106">
        <f>'NILAI UN'!H323</f>
        <v>0</v>
      </c>
      <c r="J323" s="107">
        <f t="shared" si="40"/>
        <v>0</v>
      </c>
      <c r="K323" s="113" t="str">
        <f t="shared" si="41"/>
        <v>Kurang</v>
      </c>
      <c r="L323" s="113" t="str">
        <f t="shared" si="42"/>
        <v>Kurang</v>
      </c>
      <c r="M323" s="113" t="str">
        <f t="shared" si="43"/>
        <v>Kurang</v>
      </c>
      <c r="N323" s="113" t="str">
        <f t="shared" si="44"/>
        <v>Kurang</v>
      </c>
      <c r="O323" s="109" t="str">
        <f>N.SEMISTER!J323</f>
        <v xml:space="preserve"> </v>
      </c>
      <c r="P323" s="109" t="str">
        <f>N.SEMISTER!P323</f>
        <v xml:space="preserve"> </v>
      </c>
      <c r="Q323" s="109" t="str">
        <f>N.SEMISTER!V323</f>
        <v xml:space="preserve"> </v>
      </c>
      <c r="R323" s="109" t="str">
        <f>N.SEMISTER!AB323</f>
        <v xml:space="preserve"> </v>
      </c>
      <c r="S323" s="109" t="str">
        <f>N.SEMISTER!AH323</f>
        <v xml:space="preserve"> </v>
      </c>
      <c r="T323" s="109" t="str">
        <f>N.SEMISTER!AN323</f>
        <v xml:space="preserve"> </v>
      </c>
      <c r="U323" s="109" t="str">
        <f>N.SEMISTER!AT323</f>
        <v xml:space="preserve"> </v>
      </c>
      <c r="V323" s="109" t="str">
        <f>N.SEMISTER!AZ323</f>
        <v xml:space="preserve"> </v>
      </c>
      <c r="W323" s="109" t="str">
        <f>N.SEMISTER!BF323</f>
        <v xml:space="preserve"> </v>
      </c>
      <c r="X323" s="109" t="str">
        <f>N.SEMISTER!BL323</f>
        <v xml:space="preserve"> </v>
      </c>
      <c r="Y323" s="109" t="str">
        <f>N.SEMISTER!BR323</f>
        <v xml:space="preserve"> </v>
      </c>
      <c r="Z323" s="109" t="str">
        <f>N.SEMISTER!BX323</f>
        <v xml:space="preserve"> </v>
      </c>
      <c r="AA323" s="109" t="str">
        <f>N.SEMISTER!CD323</f>
        <v xml:space="preserve"> </v>
      </c>
      <c r="AB323" s="114" t="str">
        <f t="shared" si="45"/>
        <v xml:space="preserve"> </v>
      </c>
      <c r="AC323" s="110" t="str">
        <f>UASBN!U322</f>
        <v xml:space="preserve"> </v>
      </c>
      <c r="AD323" s="110" t="str">
        <f>UASBN!V322</f>
        <v xml:space="preserve"> </v>
      </c>
      <c r="AE323" s="110" t="str">
        <f>UASBN!W322</f>
        <v xml:space="preserve"> </v>
      </c>
      <c r="AF323" s="110" t="str">
        <f>UASBN!X322</f>
        <v xml:space="preserve"> </v>
      </c>
      <c r="AG323" s="110" t="str">
        <f>UASBN!Y322</f>
        <v xml:space="preserve"> </v>
      </c>
      <c r="AH323" s="110" t="str">
        <f>UASBN!Z322</f>
        <v xml:space="preserve"> </v>
      </c>
      <c r="AI323" s="110" t="str">
        <f>UASBN!AA322</f>
        <v xml:space="preserve"> </v>
      </c>
      <c r="AJ323" s="110" t="str">
        <f>UASBN!AB322</f>
        <v xml:space="preserve"> </v>
      </c>
      <c r="AK323" s="110" t="str">
        <f>UASBN!AC322</f>
        <v xml:space="preserve"> </v>
      </c>
      <c r="AL323" s="110" t="str">
        <f>UASBN!AD322</f>
        <v xml:space="preserve"> </v>
      </c>
      <c r="AM323" s="110" t="str">
        <f>UASBN!AE322</f>
        <v xml:space="preserve"> </v>
      </c>
      <c r="AN323" s="110" t="str">
        <f>UASBN!AF322</f>
        <v xml:space="preserve"> </v>
      </c>
      <c r="AO323" s="110" t="str">
        <f>UASBN!AG322</f>
        <v xml:space="preserve"> </v>
      </c>
      <c r="AP323" s="111" t="str">
        <f t="shared" si="49"/>
        <v xml:space="preserve"> </v>
      </c>
      <c r="AQ323" s="115">
        <f t="shared" si="46"/>
        <v>34</v>
      </c>
      <c r="AR323" s="112">
        <f t="shared" si="47"/>
        <v>0</v>
      </c>
      <c r="AS323" s="115">
        <f t="shared" si="48"/>
        <v>34</v>
      </c>
      <c r="AT323" s="75"/>
      <c r="AU323" s="75"/>
    </row>
    <row r="324" spans="1:47" ht="15.75" customHeight="1" x14ac:dyDescent="0.25">
      <c r="A324" s="101">
        <f>BIODATA!A322</f>
        <v>317</v>
      </c>
      <c r="B324" s="102" t="str">
        <f>BIODATA!C322</f>
        <v>0008394016</v>
      </c>
      <c r="C324" s="103" t="str">
        <f>BIODATA!D322</f>
        <v>021013174</v>
      </c>
      <c r="D324" s="104" t="str">
        <f>BIODATA!E322</f>
        <v xml:space="preserve"> DINATUS SAHRA</v>
      </c>
      <c r="E324" s="105" t="str">
        <f>BIODATA!G322</f>
        <v>Pemasaran</v>
      </c>
      <c r="F324" s="106">
        <f>'NILAI UN'!E324</f>
        <v>0</v>
      </c>
      <c r="G324" s="106">
        <f>'NILAI UN'!F324</f>
        <v>0</v>
      </c>
      <c r="H324" s="106">
        <f>'NILAI UN'!G324</f>
        <v>0</v>
      </c>
      <c r="I324" s="106">
        <f>'NILAI UN'!H324</f>
        <v>0</v>
      </c>
      <c r="J324" s="107">
        <f t="shared" si="40"/>
        <v>0</v>
      </c>
      <c r="K324" s="113" t="str">
        <f t="shared" si="41"/>
        <v>Kurang</v>
      </c>
      <c r="L324" s="113" t="str">
        <f t="shared" si="42"/>
        <v>Kurang</v>
      </c>
      <c r="M324" s="113" t="str">
        <f t="shared" si="43"/>
        <v>Kurang</v>
      </c>
      <c r="N324" s="113" t="str">
        <f t="shared" si="44"/>
        <v>Kurang</v>
      </c>
      <c r="O324" s="109" t="str">
        <f>N.SEMISTER!J324</f>
        <v xml:space="preserve"> </v>
      </c>
      <c r="P324" s="109" t="str">
        <f>N.SEMISTER!P324</f>
        <v xml:space="preserve"> </v>
      </c>
      <c r="Q324" s="109" t="str">
        <f>N.SEMISTER!V324</f>
        <v xml:space="preserve"> </v>
      </c>
      <c r="R324" s="109" t="str">
        <f>N.SEMISTER!AB324</f>
        <v xml:space="preserve"> </v>
      </c>
      <c r="S324" s="109" t="str">
        <f>N.SEMISTER!AH324</f>
        <v xml:space="preserve"> </v>
      </c>
      <c r="T324" s="109" t="str">
        <f>N.SEMISTER!AN324</f>
        <v xml:space="preserve"> </v>
      </c>
      <c r="U324" s="109" t="str">
        <f>N.SEMISTER!AT324</f>
        <v xml:space="preserve"> </v>
      </c>
      <c r="V324" s="109" t="str">
        <f>N.SEMISTER!AZ324</f>
        <v xml:space="preserve"> </v>
      </c>
      <c r="W324" s="109" t="str">
        <f>N.SEMISTER!BF324</f>
        <v xml:space="preserve"> </v>
      </c>
      <c r="X324" s="109" t="str">
        <f>N.SEMISTER!BL324</f>
        <v xml:space="preserve"> </v>
      </c>
      <c r="Y324" s="109" t="str">
        <f>N.SEMISTER!BR324</f>
        <v xml:space="preserve"> </v>
      </c>
      <c r="Z324" s="109" t="str">
        <f>N.SEMISTER!BX324</f>
        <v xml:space="preserve"> </v>
      </c>
      <c r="AA324" s="109" t="str">
        <f>N.SEMISTER!CD324</f>
        <v xml:space="preserve"> </v>
      </c>
      <c r="AB324" s="114" t="str">
        <f t="shared" si="45"/>
        <v xml:space="preserve"> </v>
      </c>
      <c r="AC324" s="110" t="str">
        <f>UASBN!U323</f>
        <v xml:space="preserve"> </v>
      </c>
      <c r="AD324" s="110" t="str">
        <f>UASBN!V323</f>
        <v xml:space="preserve"> </v>
      </c>
      <c r="AE324" s="110" t="str">
        <f>UASBN!W323</f>
        <v xml:space="preserve"> </v>
      </c>
      <c r="AF324" s="110" t="str">
        <f>UASBN!X323</f>
        <v xml:space="preserve"> </v>
      </c>
      <c r="AG324" s="110" t="str">
        <f>UASBN!Y323</f>
        <v xml:space="preserve"> </v>
      </c>
      <c r="AH324" s="110" t="str">
        <f>UASBN!Z323</f>
        <v xml:space="preserve"> </v>
      </c>
      <c r="AI324" s="110" t="str">
        <f>UASBN!AA323</f>
        <v xml:space="preserve"> </v>
      </c>
      <c r="AJ324" s="110" t="str">
        <f>UASBN!AB323</f>
        <v xml:space="preserve"> </v>
      </c>
      <c r="AK324" s="110" t="str">
        <f>UASBN!AC323</f>
        <v xml:space="preserve"> </v>
      </c>
      <c r="AL324" s="110" t="str">
        <f>UASBN!AD323</f>
        <v xml:space="preserve"> </v>
      </c>
      <c r="AM324" s="110" t="str">
        <f>UASBN!AE323</f>
        <v xml:space="preserve"> </v>
      </c>
      <c r="AN324" s="110" t="str">
        <f>UASBN!AF323</f>
        <v xml:space="preserve"> </v>
      </c>
      <c r="AO324" s="110" t="str">
        <f>UASBN!AG323</f>
        <v xml:space="preserve"> </v>
      </c>
      <c r="AP324" s="111" t="str">
        <f t="shared" si="49"/>
        <v xml:space="preserve"> </v>
      </c>
      <c r="AQ324" s="115">
        <f t="shared" si="46"/>
        <v>34</v>
      </c>
      <c r="AR324" s="112">
        <f t="shared" si="47"/>
        <v>0</v>
      </c>
      <c r="AS324" s="115">
        <f t="shared" si="48"/>
        <v>34</v>
      </c>
      <c r="AT324" s="75"/>
      <c r="AU324" s="75"/>
    </row>
    <row r="325" spans="1:47" ht="15.75" customHeight="1" x14ac:dyDescent="0.25">
      <c r="A325" s="101">
        <f>BIODATA!A323</f>
        <v>318</v>
      </c>
      <c r="B325" s="102" t="str">
        <f>BIODATA!C323</f>
        <v>0005235098</v>
      </c>
      <c r="C325" s="103" t="str">
        <f>BIODATA!D323</f>
        <v>021013183</v>
      </c>
      <c r="D325" s="104" t="str">
        <f>BIODATA!E323</f>
        <v xml:space="preserve"> DONI</v>
      </c>
      <c r="E325" s="105" t="str">
        <f>BIODATA!G323</f>
        <v>Pemasaran</v>
      </c>
      <c r="F325" s="106">
        <f>'NILAI UN'!E325</f>
        <v>0</v>
      </c>
      <c r="G325" s="106">
        <f>'NILAI UN'!F325</f>
        <v>0</v>
      </c>
      <c r="H325" s="106">
        <f>'NILAI UN'!G325</f>
        <v>0</v>
      </c>
      <c r="I325" s="106">
        <f>'NILAI UN'!H325</f>
        <v>0</v>
      </c>
      <c r="J325" s="107">
        <f t="shared" si="40"/>
        <v>0</v>
      </c>
      <c r="K325" s="113" t="str">
        <f t="shared" si="41"/>
        <v>Kurang</v>
      </c>
      <c r="L325" s="113" t="str">
        <f t="shared" si="42"/>
        <v>Kurang</v>
      </c>
      <c r="M325" s="113" t="str">
        <f t="shared" si="43"/>
        <v>Kurang</v>
      </c>
      <c r="N325" s="113" t="str">
        <f t="shared" si="44"/>
        <v>Kurang</v>
      </c>
      <c r="O325" s="109" t="str">
        <f>N.SEMISTER!J325</f>
        <v xml:space="preserve"> </v>
      </c>
      <c r="P325" s="109" t="str">
        <f>N.SEMISTER!P325</f>
        <v xml:space="preserve"> </v>
      </c>
      <c r="Q325" s="109" t="str">
        <f>N.SEMISTER!V325</f>
        <v xml:space="preserve"> </v>
      </c>
      <c r="R325" s="109" t="str">
        <f>N.SEMISTER!AB325</f>
        <v xml:space="preserve"> </v>
      </c>
      <c r="S325" s="109" t="str">
        <f>N.SEMISTER!AH325</f>
        <v xml:space="preserve"> </v>
      </c>
      <c r="T325" s="109" t="str">
        <f>N.SEMISTER!AN325</f>
        <v xml:space="preserve"> </v>
      </c>
      <c r="U325" s="109" t="str">
        <f>N.SEMISTER!AT325</f>
        <v xml:space="preserve"> </v>
      </c>
      <c r="V325" s="109" t="str">
        <f>N.SEMISTER!AZ325</f>
        <v xml:space="preserve"> </v>
      </c>
      <c r="W325" s="109" t="str">
        <f>N.SEMISTER!BF325</f>
        <v xml:space="preserve"> </v>
      </c>
      <c r="X325" s="109" t="str">
        <f>N.SEMISTER!BL325</f>
        <v xml:space="preserve"> </v>
      </c>
      <c r="Y325" s="109" t="str">
        <f>N.SEMISTER!BR325</f>
        <v xml:space="preserve"> </v>
      </c>
      <c r="Z325" s="109" t="str">
        <f>N.SEMISTER!BX325</f>
        <v xml:space="preserve"> </v>
      </c>
      <c r="AA325" s="109" t="str">
        <f>N.SEMISTER!CD325</f>
        <v xml:space="preserve"> </v>
      </c>
      <c r="AB325" s="114" t="str">
        <f t="shared" si="45"/>
        <v xml:space="preserve"> </v>
      </c>
      <c r="AC325" s="110" t="str">
        <f>UASBN!U324</f>
        <v xml:space="preserve"> </v>
      </c>
      <c r="AD325" s="110" t="str">
        <f>UASBN!V324</f>
        <v xml:space="preserve"> </v>
      </c>
      <c r="AE325" s="110" t="str">
        <f>UASBN!W324</f>
        <v xml:space="preserve"> </v>
      </c>
      <c r="AF325" s="110" t="str">
        <f>UASBN!X324</f>
        <v xml:space="preserve"> </v>
      </c>
      <c r="AG325" s="110" t="str">
        <f>UASBN!Y324</f>
        <v xml:space="preserve"> </v>
      </c>
      <c r="AH325" s="110" t="str">
        <f>UASBN!Z324</f>
        <v xml:space="preserve"> </v>
      </c>
      <c r="AI325" s="110" t="str">
        <f>UASBN!AA324</f>
        <v xml:space="preserve"> </v>
      </c>
      <c r="AJ325" s="110" t="str">
        <f>UASBN!AB324</f>
        <v xml:space="preserve"> </v>
      </c>
      <c r="AK325" s="110" t="str">
        <f>UASBN!AC324</f>
        <v xml:space="preserve"> </v>
      </c>
      <c r="AL325" s="110" t="str">
        <f>UASBN!AD324</f>
        <v xml:space="preserve"> </v>
      </c>
      <c r="AM325" s="110" t="str">
        <f>UASBN!AE324</f>
        <v xml:space="preserve"> </v>
      </c>
      <c r="AN325" s="110" t="str">
        <f>UASBN!AF324</f>
        <v xml:space="preserve"> </v>
      </c>
      <c r="AO325" s="110" t="str">
        <f>UASBN!AG324</f>
        <v xml:space="preserve"> </v>
      </c>
      <c r="AP325" s="111" t="str">
        <f t="shared" si="49"/>
        <v xml:space="preserve"> </v>
      </c>
      <c r="AQ325" s="115">
        <f t="shared" si="46"/>
        <v>34</v>
      </c>
      <c r="AR325" s="112">
        <f t="shared" si="47"/>
        <v>0</v>
      </c>
      <c r="AS325" s="115">
        <f t="shared" si="48"/>
        <v>34</v>
      </c>
      <c r="AT325" s="75"/>
      <c r="AU325" s="75"/>
    </row>
    <row r="326" spans="1:47" ht="15.75" customHeight="1" x14ac:dyDescent="0.25">
      <c r="A326" s="101">
        <f>BIODATA!A324</f>
        <v>319</v>
      </c>
      <c r="B326" s="102" t="str">
        <f>BIODATA!C324</f>
        <v>9996133722</v>
      </c>
      <c r="C326" s="103" t="str">
        <f>BIODATA!D324</f>
        <v>021013192</v>
      </c>
      <c r="D326" s="104" t="str">
        <f>BIODATA!E324</f>
        <v xml:space="preserve"> FAHMI IDRIS</v>
      </c>
      <c r="E326" s="105" t="str">
        <f>BIODATA!G324</f>
        <v>Pemasaran</v>
      </c>
      <c r="F326" s="106">
        <f>'NILAI UN'!E326</f>
        <v>0</v>
      </c>
      <c r="G326" s="106">
        <f>'NILAI UN'!F326</f>
        <v>0</v>
      </c>
      <c r="H326" s="106">
        <f>'NILAI UN'!G326</f>
        <v>0</v>
      </c>
      <c r="I326" s="106">
        <f>'NILAI UN'!H326</f>
        <v>0</v>
      </c>
      <c r="J326" s="107">
        <f t="shared" si="40"/>
        <v>0</v>
      </c>
      <c r="K326" s="113" t="str">
        <f t="shared" si="41"/>
        <v>Kurang</v>
      </c>
      <c r="L326" s="113" t="str">
        <f t="shared" si="42"/>
        <v>Kurang</v>
      </c>
      <c r="M326" s="113" t="str">
        <f t="shared" si="43"/>
        <v>Kurang</v>
      </c>
      <c r="N326" s="113" t="str">
        <f t="shared" si="44"/>
        <v>Kurang</v>
      </c>
      <c r="O326" s="109" t="str">
        <f>N.SEMISTER!J326</f>
        <v xml:space="preserve"> </v>
      </c>
      <c r="P326" s="109" t="str">
        <f>N.SEMISTER!P326</f>
        <v xml:space="preserve"> </v>
      </c>
      <c r="Q326" s="109" t="str">
        <f>N.SEMISTER!V326</f>
        <v xml:space="preserve"> </v>
      </c>
      <c r="R326" s="109" t="str">
        <f>N.SEMISTER!AB326</f>
        <v xml:space="preserve"> </v>
      </c>
      <c r="S326" s="109" t="str">
        <f>N.SEMISTER!AH326</f>
        <v xml:space="preserve"> </v>
      </c>
      <c r="T326" s="109" t="str">
        <f>N.SEMISTER!AN326</f>
        <v xml:space="preserve"> </v>
      </c>
      <c r="U326" s="109" t="str">
        <f>N.SEMISTER!AT326</f>
        <v xml:space="preserve"> </v>
      </c>
      <c r="V326" s="109" t="str">
        <f>N.SEMISTER!AZ326</f>
        <v xml:space="preserve"> </v>
      </c>
      <c r="W326" s="109" t="str">
        <f>N.SEMISTER!BF326</f>
        <v xml:space="preserve"> </v>
      </c>
      <c r="X326" s="109" t="str">
        <f>N.SEMISTER!BL326</f>
        <v xml:space="preserve"> </v>
      </c>
      <c r="Y326" s="109" t="str">
        <f>N.SEMISTER!BR326</f>
        <v xml:space="preserve"> </v>
      </c>
      <c r="Z326" s="109" t="str">
        <f>N.SEMISTER!BX326</f>
        <v xml:space="preserve"> </v>
      </c>
      <c r="AA326" s="109" t="str">
        <f>N.SEMISTER!CD326</f>
        <v xml:space="preserve"> </v>
      </c>
      <c r="AB326" s="114" t="str">
        <f t="shared" si="45"/>
        <v xml:space="preserve"> </v>
      </c>
      <c r="AC326" s="110" t="str">
        <f>UASBN!U325</f>
        <v xml:space="preserve"> </v>
      </c>
      <c r="AD326" s="110" t="str">
        <f>UASBN!V325</f>
        <v xml:space="preserve"> </v>
      </c>
      <c r="AE326" s="110" t="str">
        <f>UASBN!W325</f>
        <v xml:space="preserve"> </v>
      </c>
      <c r="AF326" s="110" t="str">
        <f>UASBN!X325</f>
        <v xml:space="preserve"> </v>
      </c>
      <c r="AG326" s="110" t="str">
        <f>UASBN!Y325</f>
        <v xml:space="preserve"> </v>
      </c>
      <c r="AH326" s="110" t="str">
        <f>UASBN!Z325</f>
        <v xml:space="preserve"> </v>
      </c>
      <c r="AI326" s="110" t="str">
        <f>UASBN!AA325</f>
        <v xml:space="preserve"> </v>
      </c>
      <c r="AJ326" s="110" t="str">
        <f>UASBN!AB325</f>
        <v xml:space="preserve"> </v>
      </c>
      <c r="AK326" s="110" t="str">
        <f>UASBN!AC325</f>
        <v xml:space="preserve"> </v>
      </c>
      <c r="AL326" s="110" t="str">
        <f>UASBN!AD325</f>
        <v xml:space="preserve"> </v>
      </c>
      <c r="AM326" s="110" t="str">
        <f>UASBN!AE325</f>
        <v xml:space="preserve"> </v>
      </c>
      <c r="AN326" s="110" t="str">
        <f>UASBN!AF325</f>
        <v xml:space="preserve"> </v>
      </c>
      <c r="AO326" s="110" t="str">
        <f>UASBN!AG325</f>
        <v xml:space="preserve"> </v>
      </c>
      <c r="AP326" s="111" t="str">
        <f t="shared" si="49"/>
        <v xml:space="preserve"> </v>
      </c>
      <c r="AQ326" s="115">
        <f t="shared" si="46"/>
        <v>34</v>
      </c>
      <c r="AR326" s="112">
        <f t="shared" si="47"/>
        <v>0</v>
      </c>
      <c r="AS326" s="115">
        <f t="shared" si="48"/>
        <v>34</v>
      </c>
      <c r="AT326" s="75"/>
      <c r="AU326" s="75"/>
    </row>
    <row r="327" spans="1:47" ht="15.75" customHeight="1" x14ac:dyDescent="0.25">
      <c r="A327" s="101">
        <f>BIODATA!A325</f>
        <v>320</v>
      </c>
      <c r="B327" s="102" t="str">
        <f>BIODATA!C325</f>
        <v>9994384216</v>
      </c>
      <c r="C327" s="103" t="str">
        <f>BIODATA!D325</f>
        <v>021013209</v>
      </c>
      <c r="D327" s="104" t="str">
        <f>BIODATA!E325</f>
        <v xml:space="preserve"> FIFI PUTRI</v>
      </c>
      <c r="E327" s="105" t="str">
        <f>BIODATA!G325</f>
        <v>Pemasaran</v>
      </c>
      <c r="F327" s="106">
        <f>'NILAI UN'!E327</f>
        <v>0</v>
      </c>
      <c r="G327" s="106">
        <f>'NILAI UN'!F327</f>
        <v>0</v>
      </c>
      <c r="H327" s="106">
        <f>'NILAI UN'!G327</f>
        <v>0</v>
      </c>
      <c r="I327" s="106">
        <f>'NILAI UN'!H327</f>
        <v>0</v>
      </c>
      <c r="J327" s="107">
        <f t="shared" si="40"/>
        <v>0</v>
      </c>
      <c r="K327" s="113" t="str">
        <f t="shared" si="41"/>
        <v>Kurang</v>
      </c>
      <c r="L327" s="113" t="str">
        <f t="shared" si="42"/>
        <v>Kurang</v>
      </c>
      <c r="M327" s="113" t="str">
        <f t="shared" si="43"/>
        <v>Kurang</v>
      </c>
      <c r="N327" s="113" t="str">
        <f t="shared" si="44"/>
        <v>Kurang</v>
      </c>
      <c r="O327" s="109" t="str">
        <f>N.SEMISTER!J327</f>
        <v xml:space="preserve"> </v>
      </c>
      <c r="P327" s="109" t="str">
        <f>N.SEMISTER!P327</f>
        <v xml:space="preserve"> </v>
      </c>
      <c r="Q327" s="109" t="str">
        <f>N.SEMISTER!V327</f>
        <v xml:space="preserve"> </v>
      </c>
      <c r="R327" s="109" t="str">
        <f>N.SEMISTER!AB327</f>
        <v xml:space="preserve"> </v>
      </c>
      <c r="S327" s="109" t="str">
        <f>N.SEMISTER!AH327</f>
        <v xml:space="preserve"> </v>
      </c>
      <c r="T327" s="109" t="str">
        <f>N.SEMISTER!AN327</f>
        <v xml:space="preserve"> </v>
      </c>
      <c r="U327" s="109" t="str">
        <f>N.SEMISTER!AT327</f>
        <v xml:space="preserve"> </v>
      </c>
      <c r="V327" s="109" t="str">
        <f>N.SEMISTER!AZ327</f>
        <v xml:space="preserve"> </v>
      </c>
      <c r="W327" s="109" t="str">
        <f>N.SEMISTER!BF327</f>
        <v xml:space="preserve"> </v>
      </c>
      <c r="X327" s="109" t="str">
        <f>N.SEMISTER!BL327</f>
        <v xml:space="preserve"> </v>
      </c>
      <c r="Y327" s="109" t="str">
        <f>N.SEMISTER!BR327</f>
        <v xml:space="preserve"> </v>
      </c>
      <c r="Z327" s="109" t="str">
        <f>N.SEMISTER!BX327</f>
        <v xml:space="preserve"> </v>
      </c>
      <c r="AA327" s="109" t="str">
        <f>N.SEMISTER!CD327</f>
        <v xml:space="preserve"> </v>
      </c>
      <c r="AB327" s="114" t="str">
        <f t="shared" si="45"/>
        <v xml:space="preserve"> </v>
      </c>
      <c r="AC327" s="110" t="str">
        <f>UASBN!U326</f>
        <v xml:space="preserve"> </v>
      </c>
      <c r="AD327" s="110" t="str">
        <f>UASBN!V326</f>
        <v xml:space="preserve"> </v>
      </c>
      <c r="AE327" s="110" t="str">
        <f>UASBN!W326</f>
        <v xml:space="preserve"> </v>
      </c>
      <c r="AF327" s="110" t="str">
        <f>UASBN!X326</f>
        <v xml:space="preserve"> </v>
      </c>
      <c r="AG327" s="110" t="str">
        <f>UASBN!Y326</f>
        <v xml:space="preserve"> </v>
      </c>
      <c r="AH327" s="110" t="str">
        <f>UASBN!Z326</f>
        <v xml:space="preserve"> </v>
      </c>
      <c r="AI327" s="110" t="str">
        <f>UASBN!AA326</f>
        <v xml:space="preserve"> </v>
      </c>
      <c r="AJ327" s="110" t="str">
        <f>UASBN!AB326</f>
        <v xml:space="preserve"> </v>
      </c>
      <c r="AK327" s="110" t="str">
        <f>UASBN!AC326</f>
        <v xml:space="preserve"> </v>
      </c>
      <c r="AL327" s="110" t="str">
        <f>UASBN!AD326</f>
        <v xml:space="preserve"> </v>
      </c>
      <c r="AM327" s="110" t="str">
        <f>UASBN!AE326</f>
        <v xml:space="preserve"> </v>
      </c>
      <c r="AN327" s="110" t="str">
        <f>UASBN!AF326</f>
        <v xml:space="preserve"> </v>
      </c>
      <c r="AO327" s="110" t="str">
        <f>UASBN!AG326</f>
        <v xml:space="preserve"> </v>
      </c>
      <c r="AP327" s="111" t="str">
        <f t="shared" si="49"/>
        <v xml:space="preserve"> </v>
      </c>
      <c r="AQ327" s="115">
        <f t="shared" si="46"/>
        <v>34</v>
      </c>
      <c r="AR327" s="112">
        <f t="shared" si="47"/>
        <v>0</v>
      </c>
      <c r="AS327" s="115">
        <f t="shared" si="48"/>
        <v>34</v>
      </c>
      <c r="AT327" s="75"/>
      <c r="AU327" s="75"/>
    </row>
    <row r="328" spans="1:47" ht="15.75" customHeight="1" x14ac:dyDescent="0.25">
      <c r="A328" s="101">
        <f>BIODATA!A326</f>
        <v>321</v>
      </c>
      <c r="B328" s="102" t="str">
        <f>BIODATA!C326</f>
        <v>0007032221</v>
      </c>
      <c r="C328" s="103" t="str">
        <f>BIODATA!D326</f>
        <v>021013218</v>
      </c>
      <c r="D328" s="104" t="str">
        <f>BIODATA!E326</f>
        <v xml:space="preserve"> FITRI YANTI</v>
      </c>
      <c r="E328" s="105" t="str">
        <f>BIODATA!G326</f>
        <v>Pemasaran</v>
      </c>
      <c r="F328" s="106">
        <f>'NILAI UN'!E328</f>
        <v>0</v>
      </c>
      <c r="G328" s="106">
        <f>'NILAI UN'!F328</f>
        <v>0</v>
      </c>
      <c r="H328" s="106">
        <f>'NILAI UN'!G328</f>
        <v>0</v>
      </c>
      <c r="I328" s="106">
        <f>'NILAI UN'!H328</f>
        <v>0</v>
      </c>
      <c r="J328" s="107">
        <f t="shared" ref="J328:J391" si="50">SUM(F328:I328)</f>
        <v>0</v>
      </c>
      <c r="K328" s="113" t="str">
        <f t="shared" ref="K328:K392" si="51">IF(F328&gt;=85.1,"Sangat Baik",IF(F328&gt;=70.1,"Baik",IF(F328&gt;=55.1,"Cukup","Kurang")))</f>
        <v>Kurang</v>
      </c>
      <c r="L328" s="113" t="str">
        <f t="shared" ref="L328:L392" si="52">IF(G328&gt;=85.1,"Sangat Baik",IF(G328&gt;=70.1,"Baik",IF(G328&gt;=55.1,"Cukup","Kurang")))</f>
        <v>Kurang</v>
      </c>
      <c r="M328" s="113" t="str">
        <f t="shared" ref="M328:M392" si="53">IF(H328&gt;=85.1,"Sangat Baik",IF(H328&gt;=70.1,"Baik",IF(H328&gt;=55.1,"Cukup","Kurang")))</f>
        <v>Kurang</v>
      </c>
      <c r="N328" s="113" t="str">
        <f t="shared" ref="N328:N392" si="54">IF(I328&gt;=85.1,"Sangat Baik",IF(I328&gt;=70.1,"Baik",IF(I328&gt;=55.1,"Cukup","Kurang")))</f>
        <v>Kurang</v>
      </c>
      <c r="O328" s="109" t="str">
        <f>N.SEMISTER!J328</f>
        <v xml:space="preserve"> </v>
      </c>
      <c r="P328" s="109" t="str">
        <f>N.SEMISTER!P328</f>
        <v xml:space="preserve"> </v>
      </c>
      <c r="Q328" s="109" t="str">
        <f>N.SEMISTER!V328</f>
        <v xml:space="preserve"> </v>
      </c>
      <c r="R328" s="109" t="str">
        <f>N.SEMISTER!AB328</f>
        <v xml:space="preserve"> </v>
      </c>
      <c r="S328" s="109" t="str">
        <f>N.SEMISTER!AH328</f>
        <v xml:space="preserve"> </v>
      </c>
      <c r="T328" s="109" t="str">
        <f>N.SEMISTER!AN328</f>
        <v xml:space="preserve"> </v>
      </c>
      <c r="U328" s="109" t="str">
        <f>N.SEMISTER!AT328</f>
        <v xml:space="preserve"> </v>
      </c>
      <c r="V328" s="109" t="str">
        <f>N.SEMISTER!AZ328</f>
        <v xml:space="preserve"> </v>
      </c>
      <c r="W328" s="109" t="str">
        <f>N.SEMISTER!BF328</f>
        <v xml:space="preserve"> </v>
      </c>
      <c r="X328" s="109" t="str">
        <f>N.SEMISTER!BL328</f>
        <v xml:space="preserve"> </v>
      </c>
      <c r="Y328" s="109" t="str">
        <f>N.SEMISTER!BR328</f>
        <v xml:space="preserve"> </v>
      </c>
      <c r="Z328" s="109" t="str">
        <f>N.SEMISTER!BX328</f>
        <v xml:space="preserve"> </v>
      </c>
      <c r="AA328" s="109" t="str">
        <f>N.SEMISTER!CD328</f>
        <v xml:space="preserve"> </v>
      </c>
      <c r="AB328" s="114" t="str">
        <f t="shared" ref="AB328:AB391" si="55">IFERROR(AVERAGE(O328:AA328)," ")</f>
        <v xml:space="preserve"> </v>
      </c>
      <c r="AC328" s="110" t="str">
        <f>UASBN!U327</f>
        <v xml:space="preserve"> </v>
      </c>
      <c r="AD328" s="110" t="str">
        <f>UASBN!V327</f>
        <v xml:space="preserve"> </v>
      </c>
      <c r="AE328" s="110" t="str">
        <f>UASBN!W327</f>
        <v xml:space="preserve"> </v>
      </c>
      <c r="AF328" s="110" t="str">
        <f>UASBN!X327</f>
        <v xml:space="preserve"> </v>
      </c>
      <c r="AG328" s="110" t="str">
        <f>UASBN!Y327</f>
        <v xml:space="preserve"> </v>
      </c>
      <c r="AH328" s="110" t="str">
        <f>UASBN!Z327</f>
        <v xml:space="preserve"> </v>
      </c>
      <c r="AI328" s="110" t="str">
        <f>UASBN!AA327</f>
        <v xml:space="preserve"> </v>
      </c>
      <c r="AJ328" s="110" t="str">
        <f>UASBN!AB327</f>
        <v xml:space="preserve"> </v>
      </c>
      <c r="AK328" s="110" t="str">
        <f>UASBN!AC327</f>
        <v xml:space="preserve"> </v>
      </c>
      <c r="AL328" s="110" t="str">
        <f>UASBN!AD327</f>
        <v xml:space="preserve"> </v>
      </c>
      <c r="AM328" s="110" t="str">
        <f>UASBN!AE327</f>
        <v xml:space="preserve"> </v>
      </c>
      <c r="AN328" s="110" t="str">
        <f>UASBN!AF327</f>
        <v xml:space="preserve"> </v>
      </c>
      <c r="AO328" s="110" t="str">
        <f>UASBN!AG327</f>
        <v xml:space="preserve"> </v>
      </c>
      <c r="AP328" s="111" t="str">
        <f t="shared" si="49"/>
        <v xml:space="preserve"> </v>
      </c>
      <c r="AQ328" s="115">
        <f t="shared" ref="AQ328:AQ391" si="56">IFERROR(RANK(J328,R.UN)," ")</f>
        <v>34</v>
      </c>
      <c r="AR328" s="112">
        <f t="shared" ref="AR328:AR391" si="57">SUM(J328,AP328)</f>
        <v>0</v>
      </c>
      <c r="AS328" s="115">
        <f t="shared" ref="AS328:AS391" si="58">RANK(AR328,R.UNUS)</f>
        <v>34</v>
      </c>
      <c r="AT328" s="75"/>
      <c r="AU328" s="75"/>
    </row>
    <row r="329" spans="1:47" ht="15.75" customHeight="1" x14ac:dyDescent="0.25">
      <c r="A329" s="101">
        <f>BIODATA!A327</f>
        <v>322</v>
      </c>
      <c r="B329" s="102" t="str">
        <f>BIODATA!C327</f>
        <v>0006220651</v>
      </c>
      <c r="C329" s="103" t="str">
        <f>BIODATA!D327</f>
        <v>021013227</v>
      </c>
      <c r="D329" s="104" t="str">
        <f>BIODATA!E327</f>
        <v xml:space="preserve"> FITRIA NINGSI</v>
      </c>
      <c r="E329" s="105" t="str">
        <f>BIODATA!G327</f>
        <v>Pemasaran</v>
      </c>
      <c r="F329" s="106">
        <f>'NILAI UN'!E329</f>
        <v>0</v>
      </c>
      <c r="G329" s="106">
        <f>'NILAI UN'!F329</f>
        <v>0</v>
      </c>
      <c r="H329" s="106">
        <f>'NILAI UN'!G329</f>
        <v>0</v>
      </c>
      <c r="I329" s="106">
        <f>'NILAI UN'!H329</f>
        <v>0</v>
      </c>
      <c r="J329" s="107">
        <f t="shared" si="50"/>
        <v>0</v>
      </c>
      <c r="K329" s="113" t="str">
        <f t="shared" si="51"/>
        <v>Kurang</v>
      </c>
      <c r="L329" s="113" t="str">
        <f t="shared" si="52"/>
        <v>Kurang</v>
      </c>
      <c r="M329" s="113" t="str">
        <f t="shared" si="53"/>
        <v>Kurang</v>
      </c>
      <c r="N329" s="113" t="str">
        <f t="shared" si="54"/>
        <v>Kurang</v>
      </c>
      <c r="O329" s="109" t="str">
        <f>N.SEMISTER!J329</f>
        <v xml:space="preserve"> </v>
      </c>
      <c r="P329" s="109" t="str">
        <f>N.SEMISTER!P329</f>
        <v xml:space="preserve"> </v>
      </c>
      <c r="Q329" s="109" t="str">
        <f>N.SEMISTER!V329</f>
        <v xml:space="preserve"> </v>
      </c>
      <c r="R329" s="109" t="str">
        <f>N.SEMISTER!AB329</f>
        <v xml:space="preserve"> </v>
      </c>
      <c r="S329" s="109" t="str">
        <f>N.SEMISTER!AH329</f>
        <v xml:space="preserve"> </v>
      </c>
      <c r="T329" s="109" t="str">
        <f>N.SEMISTER!AN329</f>
        <v xml:space="preserve"> </v>
      </c>
      <c r="U329" s="109" t="str">
        <f>N.SEMISTER!AT329</f>
        <v xml:space="preserve"> </v>
      </c>
      <c r="V329" s="109" t="str">
        <f>N.SEMISTER!AZ329</f>
        <v xml:space="preserve"> </v>
      </c>
      <c r="W329" s="109" t="str">
        <f>N.SEMISTER!BF329</f>
        <v xml:space="preserve"> </v>
      </c>
      <c r="X329" s="109" t="str">
        <f>N.SEMISTER!BL329</f>
        <v xml:space="preserve"> </v>
      </c>
      <c r="Y329" s="109" t="str">
        <f>N.SEMISTER!BR329</f>
        <v xml:space="preserve"> </v>
      </c>
      <c r="Z329" s="109" t="str">
        <f>N.SEMISTER!BX329</f>
        <v xml:space="preserve"> </v>
      </c>
      <c r="AA329" s="109" t="str">
        <f>N.SEMISTER!CD329</f>
        <v xml:space="preserve"> </v>
      </c>
      <c r="AB329" s="114" t="str">
        <f t="shared" si="55"/>
        <v xml:space="preserve"> </v>
      </c>
      <c r="AC329" s="110" t="str">
        <f>UASBN!U328</f>
        <v xml:space="preserve"> </v>
      </c>
      <c r="AD329" s="110" t="str">
        <f>UASBN!V328</f>
        <v xml:space="preserve"> </v>
      </c>
      <c r="AE329" s="110" t="str">
        <f>UASBN!W328</f>
        <v xml:space="preserve"> </v>
      </c>
      <c r="AF329" s="110" t="str">
        <f>UASBN!X328</f>
        <v xml:space="preserve"> </v>
      </c>
      <c r="AG329" s="110" t="str">
        <f>UASBN!Y328</f>
        <v xml:space="preserve"> </v>
      </c>
      <c r="AH329" s="110" t="str">
        <f>UASBN!Z328</f>
        <v xml:space="preserve"> </v>
      </c>
      <c r="AI329" s="110" t="str">
        <f>UASBN!AA328</f>
        <v xml:space="preserve"> </v>
      </c>
      <c r="AJ329" s="110" t="str">
        <f>UASBN!AB328</f>
        <v xml:space="preserve"> </v>
      </c>
      <c r="AK329" s="110" t="str">
        <f>UASBN!AC328</f>
        <v xml:space="preserve"> </v>
      </c>
      <c r="AL329" s="110" t="str">
        <f>UASBN!AD328</f>
        <v xml:space="preserve"> </v>
      </c>
      <c r="AM329" s="110" t="str">
        <f>UASBN!AE328</f>
        <v xml:space="preserve"> </v>
      </c>
      <c r="AN329" s="110" t="str">
        <f>UASBN!AF328</f>
        <v xml:space="preserve"> </v>
      </c>
      <c r="AO329" s="110" t="str">
        <f>UASBN!AG328</f>
        <v xml:space="preserve"> </v>
      </c>
      <c r="AP329" s="111" t="str">
        <f t="shared" ref="AP329:AP392" si="59">IFERROR(AVERAGE(AC329:AO329)," ")</f>
        <v xml:space="preserve"> </v>
      </c>
      <c r="AQ329" s="115">
        <f t="shared" si="56"/>
        <v>34</v>
      </c>
      <c r="AR329" s="112">
        <f t="shared" si="57"/>
        <v>0</v>
      </c>
      <c r="AS329" s="115">
        <f t="shared" si="58"/>
        <v>34</v>
      </c>
      <c r="AT329" s="75"/>
      <c r="AU329" s="75"/>
    </row>
    <row r="330" spans="1:47" ht="15.75" customHeight="1" x14ac:dyDescent="0.25">
      <c r="A330" s="101">
        <f>BIODATA!A328</f>
        <v>323</v>
      </c>
      <c r="B330" s="102" t="str">
        <f>BIODATA!C328</f>
        <v>0009171671</v>
      </c>
      <c r="C330" s="103" t="str">
        <f>BIODATA!D328</f>
        <v>021013236</v>
      </c>
      <c r="D330" s="104" t="str">
        <f>BIODATA!E328</f>
        <v xml:space="preserve"> GIVENDRI</v>
      </c>
      <c r="E330" s="105" t="str">
        <f>BIODATA!G328</f>
        <v>Pemasaran</v>
      </c>
      <c r="F330" s="106">
        <f>'NILAI UN'!E330</f>
        <v>0</v>
      </c>
      <c r="G330" s="106">
        <f>'NILAI UN'!F330</f>
        <v>0</v>
      </c>
      <c r="H330" s="106">
        <f>'NILAI UN'!G330</f>
        <v>0</v>
      </c>
      <c r="I330" s="106">
        <f>'NILAI UN'!H330</f>
        <v>0</v>
      </c>
      <c r="J330" s="107">
        <f t="shared" si="50"/>
        <v>0</v>
      </c>
      <c r="K330" s="113" t="str">
        <f t="shared" si="51"/>
        <v>Kurang</v>
      </c>
      <c r="L330" s="113" t="str">
        <f t="shared" si="52"/>
        <v>Kurang</v>
      </c>
      <c r="M330" s="113" t="str">
        <f t="shared" si="53"/>
        <v>Kurang</v>
      </c>
      <c r="N330" s="113" t="str">
        <f t="shared" si="54"/>
        <v>Kurang</v>
      </c>
      <c r="O330" s="109" t="str">
        <f>N.SEMISTER!J330</f>
        <v xml:space="preserve"> </v>
      </c>
      <c r="P330" s="109" t="str">
        <f>N.SEMISTER!P330</f>
        <v xml:space="preserve"> </v>
      </c>
      <c r="Q330" s="109" t="str">
        <f>N.SEMISTER!V330</f>
        <v xml:space="preserve"> </v>
      </c>
      <c r="R330" s="109" t="str">
        <f>N.SEMISTER!AB330</f>
        <v xml:space="preserve"> </v>
      </c>
      <c r="S330" s="109" t="str">
        <f>N.SEMISTER!AH330</f>
        <v xml:space="preserve"> </v>
      </c>
      <c r="T330" s="109" t="str">
        <f>N.SEMISTER!AN330</f>
        <v xml:space="preserve"> </v>
      </c>
      <c r="U330" s="109" t="str">
        <f>N.SEMISTER!AT330</f>
        <v xml:space="preserve"> </v>
      </c>
      <c r="V330" s="109" t="str">
        <f>N.SEMISTER!AZ330</f>
        <v xml:space="preserve"> </v>
      </c>
      <c r="W330" s="109" t="str">
        <f>N.SEMISTER!BF330</f>
        <v xml:space="preserve"> </v>
      </c>
      <c r="X330" s="109" t="str">
        <f>N.SEMISTER!BL330</f>
        <v xml:space="preserve"> </v>
      </c>
      <c r="Y330" s="109" t="str">
        <f>N.SEMISTER!BR330</f>
        <v xml:space="preserve"> </v>
      </c>
      <c r="Z330" s="109" t="str">
        <f>N.SEMISTER!BX330</f>
        <v xml:space="preserve"> </v>
      </c>
      <c r="AA330" s="109" t="str">
        <f>N.SEMISTER!CD330</f>
        <v xml:space="preserve"> </v>
      </c>
      <c r="AB330" s="114" t="str">
        <f t="shared" si="55"/>
        <v xml:space="preserve"> </v>
      </c>
      <c r="AC330" s="110" t="str">
        <f>UASBN!U329</f>
        <v xml:space="preserve"> </v>
      </c>
      <c r="AD330" s="110" t="str">
        <f>UASBN!V329</f>
        <v xml:space="preserve"> </v>
      </c>
      <c r="AE330" s="110" t="str">
        <f>UASBN!W329</f>
        <v xml:space="preserve"> </v>
      </c>
      <c r="AF330" s="110" t="str">
        <f>UASBN!X329</f>
        <v xml:space="preserve"> </v>
      </c>
      <c r="AG330" s="110" t="str">
        <f>UASBN!Y329</f>
        <v xml:space="preserve"> </v>
      </c>
      <c r="AH330" s="110" t="str">
        <f>UASBN!Z329</f>
        <v xml:space="preserve"> </v>
      </c>
      <c r="AI330" s="110" t="str">
        <f>UASBN!AA329</f>
        <v xml:space="preserve"> </v>
      </c>
      <c r="AJ330" s="110" t="str">
        <f>UASBN!AB329</f>
        <v xml:space="preserve"> </v>
      </c>
      <c r="AK330" s="110" t="str">
        <f>UASBN!AC329</f>
        <v xml:space="preserve"> </v>
      </c>
      <c r="AL330" s="110" t="str">
        <f>UASBN!AD329</f>
        <v xml:space="preserve"> </v>
      </c>
      <c r="AM330" s="110" t="str">
        <f>UASBN!AE329</f>
        <v xml:space="preserve"> </v>
      </c>
      <c r="AN330" s="110" t="str">
        <f>UASBN!AF329</f>
        <v xml:space="preserve"> </v>
      </c>
      <c r="AO330" s="110" t="str">
        <f>UASBN!AG329</f>
        <v xml:space="preserve"> </v>
      </c>
      <c r="AP330" s="111" t="str">
        <f t="shared" si="59"/>
        <v xml:space="preserve"> </v>
      </c>
      <c r="AQ330" s="115">
        <f t="shared" si="56"/>
        <v>34</v>
      </c>
      <c r="AR330" s="112">
        <f t="shared" si="57"/>
        <v>0</v>
      </c>
      <c r="AS330" s="115">
        <f t="shared" si="58"/>
        <v>34</v>
      </c>
      <c r="AT330" s="75"/>
      <c r="AU330" s="75"/>
    </row>
    <row r="331" spans="1:47" ht="15.75" customHeight="1" x14ac:dyDescent="0.25">
      <c r="A331" s="101">
        <f>BIODATA!A329</f>
        <v>324</v>
      </c>
      <c r="B331" s="102" t="str">
        <f>BIODATA!C329</f>
        <v>9994821221</v>
      </c>
      <c r="C331" s="103" t="str">
        <f>BIODATA!D329</f>
        <v>021013245</v>
      </c>
      <c r="D331" s="104" t="str">
        <f>BIODATA!E329</f>
        <v xml:space="preserve"> ILAM KASIH</v>
      </c>
      <c r="E331" s="105" t="str">
        <f>BIODATA!G329</f>
        <v>Pemasaran</v>
      </c>
      <c r="F331" s="106">
        <f>'NILAI UN'!E331</f>
        <v>0</v>
      </c>
      <c r="G331" s="106">
        <f>'NILAI UN'!F331</f>
        <v>0</v>
      </c>
      <c r="H331" s="106">
        <f>'NILAI UN'!G331</f>
        <v>0</v>
      </c>
      <c r="I331" s="106">
        <f>'NILAI UN'!H331</f>
        <v>0</v>
      </c>
      <c r="J331" s="107">
        <f t="shared" si="50"/>
        <v>0</v>
      </c>
      <c r="K331" s="113" t="str">
        <f t="shared" si="51"/>
        <v>Kurang</v>
      </c>
      <c r="L331" s="113" t="str">
        <f t="shared" si="52"/>
        <v>Kurang</v>
      </c>
      <c r="M331" s="113" t="str">
        <f t="shared" si="53"/>
        <v>Kurang</v>
      </c>
      <c r="N331" s="113" t="str">
        <f t="shared" si="54"/>
        <v>Kurang</v>
      </c>
      <c r="O331" s="109" t="str">
        <f>N.SEMISTER!J331</f>
        <v xml:space="preserve"> </v>
      </c>
      <c r="P331" s="109" t="str">
        <f>N.SEMISTER!P331</f>
        <v xml:space="preserve"> </v>
      </c>
      <c r="Q331" s="109" t="str">
        <f>N.SEMISTER!V331</f>
        <v xml:space="preserve"> </v>
      </c>
      <c r="R331" s="109" t="str">
        <f>N.SEMISTER!AB331</f>
        <v xml:space="preserve"> </v>
      </c>
      <c r="S331" s="109" t="str">
        <f>N.SEMISTER!AH331</f>
        <v xml:space="preserve"> </v>
      </c>
      <c r="T331" s="109" t="str">
        <f>N.SEMISTER!AN331</f>
        <v xml:space="preserve"> </v>
      </c>
      <c r="U331" s="109" t="str">
        <f>N.SEMISTER!AT331</f>
        <v xml:space="preserve"> </v>
      </c>
      <c r="V331" s="109" t="str">
        <f>N.SEMISTER!AZ331</f>
        <v xml:space="preserve"> </v>
      </c>
      <c r="W331" s="109" t="str">
        <f>N.SEMISTER!BF331</f>
        <v xml:space="preserve"> </v>
      </c>
      <c r="X331" s="109" t="str">
        <f>N.SEMISTER!BL331</f>
        <v xml:space="preserve"> </v>
      </c>
      <c r="Y331" s="109" t="str">
        <f>N.SEMISTER!BR331</f>
        <v xml:space="preserve"> </v>
      </c>
      <c r="Z331" s="109" t="str">
        <f>N.SEMISTER!BX331</f>
        <v xml:space="preserve"> </v>
      </c>
      <c r="AA331" s="109" t="str">
        <f>N.SEMISTER!CD331</f>
        <v xml:space="preserve"> </v>
      </c>
      <c r="AB331" s="114" t="str">
        <f t="shared" si="55"/>
        <v xml:space="preserve"> </v>
      </c>
      <c r="AC331" s="110" t="str">
        <f>UASBN!U330</f>
        <v xml:space="preserve"> </v>
      </c>
      <c r="AD331" s="110" t="str">
        <f>UASBN!V330</f>
        <v xml:space="preserve"> </v>
      </c>
      <c r="AE331" s="110" t="str">
        <f>UASBN!W330</f>
        <v xml:space="preserve"> </v>
      </c>
      <c r="AF331" s="110" t="str">
        <f>UASBN!X330</f>
        <v xml:space="preserve"> </v>
      </c>
      <c r="AG331" s="110" t="str">
        <f>UASBN!Y330</f>
        <v xml:space="preserve"> </v>
      </c>
      <c r="AH331" s="110" t="str">
        <f>UASBN!Z330</f>
        <v xml:space="preserve"> </v>
      </c>
      <c r="AI331" s="110" t="str">
        <f>UASBN!AA330</f>
        <v xml:space="preserve"> </v>
      </c>
      <c r="AJ331" s="110" t="str">
        <f>UASBN!AB330</f>
        <v xml:space="preserve"> </v>
      </c>
      <c r="AK331" s="110" t="str">
        <f>UASBN!AC330</f>
        <v xml:space="preserve"> </v>
      </c>
      <c r="AL331" s="110" t="str">
        <f>UASBN!AD330</f>
        <v xml:space="preserve"> </v>
      </c>
      <c r="AM331" s="110" t="str">
        <f>UASBN!AE330</f>
        <v xml:space="preserve"> </v>
      </c>
      <c r="AN331" s="110" t="str">
        <f>UASBN!AF330</f>
        <v xml:space="preserve"> </v>
      </c>
      <c r="AO331" s="110" t="str">
        <f>UASBN!AG330</f>
        <v xml:space="preserve"> </v>
      </c>
      <c r="AP331" s="111" t="str">
        <f t="shared" si="59"/>
        <v xml:space="preserve"> </v>
      </c>
      <c r="AQ331" s="115">
        <f t="shared" si="56"/>
        <v>34</v>
      </c>
      <c r="AR331" s="112">
        <f t="shared" si="57"/>
        <v>0</v>
      </c>
      <c r="AS331" s="115">
        <f t="shared" si="58"/>
        <v>34</v>
      </c>
      <c r="AT331" s="75"/>
      <c r="AU331" s="75"/>
    </row>
    <row r="332" spans="1:47" ht="15.75" customHeight="1" x14ac:dyDescent="0.25">
      <c r="A332" s="101">
        <f>BIODATA!A330</f>
        <v>325</v>
      </c>
      <c r="B332" s="102" t="str">
        <f>BIODATA!C330</f>
        <v>0005441280</v>
      </c>
      <c r="C332" s="103" t="str">
        <f>BIODATA!D330</f>
        <v>021013254</v>
      </c>
      <c r="D332" s="104" t="str">
        <f>BIODATA!E330</f>
        <v xml:space="preserve"> IWAN CHANDRA</v>
      </c>
      <c r="E332" s="105" t="str">
        <f>BIODATA!G330</f>
        <v>Pemasaran</v>
      </c>
      <c r="F332" s="106">
        <f>'NILAI UN'!E332</f>
        <v>0</v>
      </c>
      <c r="G332" s="106">
        <f>'NILAI UN'!F332</f>
        <v>0</v>
      </c>
      <c r="H332" s="106">
        <f>'NILAI UN'!G332</f>
        <v>0</v>
      </c>
      <c r="I332" s="106">
        <f>'NILAI UN'!H332</f>
        <v>0</v>
      </c>
      <c r="J332" s="107">
        <f t="shared" si="50"/>
        <v>0</v>
      </c>
      <c r="K332" s="108" t="str">
        <f t="shared" si="51"/>
        <v>Kurang</v>
      </c>
      <c r="L332" s="108" t="str">
        <f t="shared" si="52"/>
        <v>Kurang</v>
      </c>
      <c r="M332" s="108" t="str">
        <f t="shared" si="53"/>
        <v>Kurang</v>
      </c>
      <c r="N332" s="108" t="str">
        <f t="shared" si="54"/>
        <v>Kurang</v>
      </c>
      <c r="O332" s="109" t="str">
        <f>N.SEMISTER!J332</f>
        <v xml:space="preserve"> </v>
      </c>
      <c r="P332" s="109" t="str">
        <f>N.SEMISTER!P332</f>
        <v xml:space="preserve"> </v>
      </c>
      <c r="Q332" s="109" t="str">
        <f>N.SEMISTER!V332</f>
        <v xml:space="preserve"> </v>
      </c>
      <c r="R332" s="109" t="str">
        <f>N.SEMISTER!AB332</f>
        <v xml:space="preserve"> </v>
      </c>
      <c r="S332" s="109" t="str">
        <f>N.SEMISTER!AH332</f>
        <v xml:space="preserve"> </v>
      </c>
      <c r="T332" s="109" t="str">
        <f>N.SEMISTER!AN332</f>
        <v xml:space="preserve"> </v>
      </c>
      <c r="U332" s="109" t="str">
        <f>N.SEMISTER!AT332</f>
        <v xml:space="preserve"> </v>
      </c>
      <c r="V332" s="109" t="str">
        <f>N.SEMISTER!AZ332</f>
        <v xml:space="preserve"> </v>
      </c>
      <c r="W332" s="109" t="str">
        <f>N.SEMISTER!BF332</f>
        <v xml:space="preserve"> </v>
      </c>
      <c r="X332" s="109" t="str">
        <f>N.SEMISTER!BL332</f>
        <v xml:space="preserve"> </v>
      </c>
      <c r="Y332" s="109" t="str">
        <f>N.SEMISTER!BR332</f>
        <v xml:space="preserve"> </v>
      </c>
      <c r="Z332" s="109" t="str">
        <f>N.SEMISTER!BX332</f>
        <v xml:space="preserve"> </v>
      </c>
      <c r="AA332" s="109" t="str">
        <f>N.SEMISTER!CD332</f>
        <v xml:space="preserve"> </v>
      </c>
      <c r="AB332" s="114" t="str">
        <f t="shared" si="55"/>
        <v xml:space="preserve"> </v>
      </c>
      <c r="AC332" s="110" t="str">
        <f>UASBN!U331</f>
        <v xml:space="preserve"> </v>
      </c>
      <c r="AD332" s="110" t="str">
        <f>UASBN!V331</f>
        <v xml:space="preserve"> </v>
      </c>
      <c r="AE332" s="110" t="str">
        <f>UASBN!W331</f>
        <v xml:space="preserve"> </v>
      </c>
      <c r="AF332" s="110" t="str">
        <f>UASBN!X331</f>
        <v xml:space="preserve"> </v>
      </c>
      <c r="AG332" s="110" t="str">
        <f>UASBN!Y331</f>
        <v xml:space="preserve"> </v>
      </c>
      <c r="AH332" s="110" t="str">
        <f>UASBN!Z331</f>
        <v xml:space="preserve"> </v>
      </c>
      <c r="AI332" s="110" t="str">
        <f>UASBN!AA331</f>
        <v xml:space="preserve"> </v>
      </c>
      <c r="AJ332" s="110" t="str">
        <f>UASBN!AB331</f>
        <v xml:space="preserve"> </v>
      </c>
      <c r="AK332" s="110" t="str">
        <f>UASBN!AC331</f>
        <v xml:space="preserve"> </v>
      </c>
      <c r="AL332" s="110" t="str">
        <f>UASBN!AD331</f>
        <v xml:space="preserve"> </v>
      </c>
      <c r="AM332" s="110" t="str">
        <f>UASBN!AE331</f>
        <v xml:space="preserve"> </v>
      </c>
      <c r="AN332" s="110" t="str">
        <f>UASBN!AF331</f>
        <v xml:space="preserve"> </v>
      </c>
      <c r="AO332" s="110" t="str">
        <f>UASBN!AG331</f>
        <v xml:space="preserve"> </v>
      </c>
      <c r="AP332" s="111" t="str">
        <f t="shared" si="59"/>
        <v xml:space="preserve"> </v>
      </c>
      <c r="AQ332" s="115">
        <f t="shared" si="56"/>
        <v>34</v>
      </c>
      <c r="AR332" s="112">
        <f t="shared" si="57"/>
        <v>0</v>
      </c>
      <c r="AS332" s="115">
        <f t="shared" si="58"/>
        <v>34</v>
      </c>
      <c r="AT332" s="75"/>
      <c r="AU332" s="75"/>
    </row>
    <row r="333" spans="1:47" ht="15.75" customHeight="1" x14ac:dyDescent="0.25">
      <c r="A333" s="101">
        <f>BIODATA!A331</f>
        <v>326</v>
      </c>
      <c r="B333" s="102" t="str">
        <f>BIODATA!C331</f>
        <v>0004545973</v>
      </c>
      <c r="C333" s="103" t="str">
        <f>BIODATA!D331</f>
        <v>021013263</v>
      </c>
      <c r="D333" s="104" t="str">
        <f>BIODATA!E331</f>
        <v xml:space="preserve"> JUN NIZAR</v>
      </c>
      <c r="E333" s="105" t="str">
        <f>BIODATA!G331</f>
        <v>Pemasaran</v>
      </c>
      <c r="F333" s="106">
        <f>'NILAI UN'!E333</f>
        <v>0</v>
      </c>
      <c r="G333" s="106">
        <f>'NILAI UN'!F333</f>
        <v>0</v>
      </c>
      <c r="H333" s="106">
        <f>'NILAI UN'!G333</f>
        <v>0</v>
      </c>
      <c r="I333" s="106">
        <f>'NILAI UN'!H333</f>
        <v>0</v>
      </c>
      <c r="J333" s="107">
        <f t="shared" si="50"/>
        <v>0</v>
      </c>
      <c r="K333" s="113" t="str">
        <f t="shared" si="51"/>
        <v>Kurang</v>
      </c>
      <c r="L333" s="113" t="str">
        <f t="shared" si="52"/>
        <v>Kurang</v>
      </c>
      <c r="M333" s="113" t="str">
        <f t="shared" si="53"/>
        <v>Kurang</v>
      </c>
      <c r="N333" s="113" t="str">
        <f t="shared" si="54"/>
        <v>Kurang</v>
      </c>
      <c r="O333" s="109" t="str">
        <f>N.SEMISTER!J333</f>
        <v xml:space="preserve"> </v>
      </c>
      <c r="P333" s="109" t="str">
        <f>N.SEMISTER!P333</f>
        <v xml:space="preserve"> </v>
      </c>
      <c r="Q333" s="109" t="str">
        <f>N.SEMISTER!V333</f>
        <v xml:space="preserve"> </v>
      </c>
      <c r="R333" s="109" t="str">
        <f>N.SEMISTER!AB333</f>
        <v xml:space="preserve"> </v>
      </c>
      <c r="S333" s="109" t="str">
        <f>N.SEMISTER!AH333</f>
        <v xml:space="preserve"> </v>
      </c>
      <c r="T333" s="109" t="str">
        <f>N.SEMISTER!AN333</f>
        <v xml:space="preserve"> </v>
      </c>
      <c r="U333" s="109" t="str">
        <f>N.SEMISTER!AT333</f>
        <v xml:space="preserve"> </v>
      </c>
      <c r="V333" s="109" t="str">
        <f>N.SEMISTER!AZ333</f>
        <v xml:space="preserve"> </v>
      </c>
      <c r="W333" s="109" t="str">
        <f>N.SEMISTER!BF333</f>
        <v xml:space="preserve"> </v>
      </c>
      <c r="X333" s="109" t="str">
        <f>N.SEMISTER!BL333</f>
        <v xml:space="preserve"> </v>
      </c>
      <c r="Y333" s="109" t="str">
        <f>N.SEMISTER!BR333</f>
        <v xml:space="preserve"> </v>
      </c>
      <c r="Z333" s="109" t="str">
        <f>N.SEMISTER!BX333</f>
        <v xml:space="preserve"> </v>
      </c>
      <c r="AA333" s="109" t="str">
        <f>N.SEMISTER!CD333</f>
        <v xml:space="preserve"> </v>
      </c>
      <c r="AB333" s="114" t="str">
        <f t="shared" si="55"/>
        <v xml:space="preserve"> </v>
      </c>
      <c r="AC333" s="110" t="str">
        <f>UASBN!U332</f>
        <v xml:space="preserve"> </v>
      </c>
      <c r="AD333" s="110" t="str">
        <f>UASBN!V332</f>
        <v xml:space="preserve"> </v>
      </c>
      <c r="AE333" s="110" t="str">
        <f>UASBN!W332</f>
        <v xml:space="preserve"> </v>
      </c>
      <c r="AF333" s="110" t="str">
        <f>UASBN!X332</f>
        <v xml:space="preserve"> </v>
      </c>
      <c r="AG333" s="110" t="str">
        <f>UASBN!Y332</f>
        <v xml:space="preserve"> </v>
      </c>
      <c r="AH333" s="110" t="str">
        <f>UASBN!Z332</f>
        <v xml:space="preserve"> </v>
      </c>
      <c r="AI333" s="110" t="str">
        <f>UASBN!AA332</f>
        <v xml:space="preserve"> </v>
      </c>
      <c r="AJ333" s="110" t="str">
        <f>UASBN!AB332</f>
        <v xml:space="preserve"> </v>
      </c>
      <c r="AK333" s="110" t="str">
        <f>UASBN!AC332</f>
        <v xml:space="preserve"> </v>
      </c>
      <c r="AL333" s="110" t="str">
        <f>UASBN!AD332</f>
        <v xml:space="preserve"> </v>
      </c>
      <c r="AM333" s="110" t="str">
        <f>UASBN!AE332</f>
        <v xml:space="preserve"> </v>
      </c>
      <c r="AN333" s="110" t="str">
        <f>UASBN!AF332</f>
        <v xml:space="preserve"> </v>
      </c>
      <c r="AO333" s="110" t="str">
        <f>UASBN!AG332</f>
        <v xml:space="preserve"> </v>
      </c>
      <c r="AP333" s="111" t="str">
        <f t="shared" si="59"/>
        <v xml:space="preserve"> </v>
      </c>
      <c r="AQ333" s="115">
        <f t="shared" si="56"/>
        <v>34</v>
      </c>
      <c r="AR333" s="112">
        <f t="shared" si="57"/>
        <v>0</v>
      </c>
      <c r="AS333" s="115">
        <f t="shared" si="58"/>
        <v>34</v>
      </c>
      <c r="AT333" s="75"/>
      <c r="AU333" s="75"/>
    </row>
    <row r="334" spans="1:47" ht="15.75" customHeight="1" x14ac:dyDescent="0.25">
      <c r="A334" s="101">
        <f>BIODATA!A332</f>
        <v>327</v>
      </c>
      <c r="B334" s="102" t="str">
        <f>BIODATA!C332</f>
        <v>0001048411</v>
      </c>
      <c r="C334" s="103" t="str">
        <f>BIODATA!D332</f>
        <v>021013272</v>
      </c>
      <c r="D334" s="104" t="str">
        <f>BIODATA!E332</f>
        <v xml:space="preserve"> MEISARANI</v>
      </c>
      <c r="E334" s="105" t="str">
        <f>BIODATA!G332</f>
        <v>Pemasaran</v>
      </c>
      <c r="F334" s="106">
        <f>'NILAI UN'!E334</f>
        <v>0</v>
      </c>
      <c r="G334" s="106">
        <f>'NILAI UN'!F334</f>
        <v>0</v>
      </c>
      <c r="H334" s="106">
        <f>'NILAI UN'!G334</f>
        <v>0</v>
      </c>
      <c r="I334" s="106">
        <f>'NILAI UN'!H334</f>
        <v>0</v>
      </c>
      <c r="J334" s="107">
        <f t="shared" si="50"/>
        <v>0</v>
      </c>
      <c r="K334" s="113" t="str">
        <f t="shared" si="51"/>
        <v>Kurang</v>
      </c>
      <c r="L334" s="113" t="str">
        <f t="shared" si="52"/>
        <v>Kurang</v>
      </c>
      <c r="M334" s="113" t="str">
        <f t="shared" si="53"/>
        <v>Kurang</v>
      </c>
      <c r="N334" s="113" t="str">
        <f t="shared" si="54"/>
        <v>Kurang</v>
      </c>
      <c r="O334" s="109" t="str">
        <f>N.SEMISTER!J334</f>
        <v xml:space="preserve"> </v>
      </c>
      <c r="P334" s="109" t="str">
        <f>N.SEMISTER!P334</f>
        <v xml:space="preserve"> </v>
      </c>
      <c r="Q334" s="109" t="str">
        <f>N.SEMISTER!V334</f>
        <v xml:space="preserve"> </v>
      </c>
      <c r="R334" s="109" t="str">
        <f>N.SEMISTER!AB334</f>
        <v xml:space="preserve"> </v>
      </c>
      <c r="S334" s="109" t="str">
        <f>N.SEMISTER!AH334</f>
        <v xml:space="preserve"> </v>
      </c>
      <c r="T334" s="109" t="str">
        <f>N.SEMISTER!AN334</f>
        <v xml:space="preserve"> </v>
      </c>
      <c r="U334" s="109" t="str">
        <f>N.SEMISTER!AT334</f>
        <v xml:space="preserve"> </v>
      </c>
      <c r="V334" s="109" t="str">
        <f>N.SEMISTER!AZ334</f>
        <v xml:space="preserve"> </v>
      </c>
      <c r="W334" s="109" t="str">
        <f>N.SEMISTER!BF334</f>
        <v xml:space="preserve"> </v>
      </c>
      <c r="X334" s="109" t="str">
        <f>N.SEMISTER!BL334</f>
        <v xml:space="preserve"> </v>
      </c>
      <c r="Y334" s="109" t="str">
        <f>N.SEMISTER!BR334</f>
        <v xml:space="preserve"> </v>
      </c>
      <c r="Z334" s="109" t="str">
        <f>N.SEMISTER!BX334</f>
        <v xml:space="preserve"> </v>
      </c>
      <c r="AA334" s="109" t="str">
        <f>N.SEMISTER!CD334</f>
        <v xml:space="preserve"> </v>
      </c>
      <c r="AB334" s="114" t="str">
        <f t="shared" si="55"/>
        <v xml:space="preserve"> </v>
      </c>
      <c r="AC334" s="110" t="str">
        <f>UASBN!U333</f>
        <v xml:space="preserve"> </v>
      </c>
      <c r="AD334" s="110" t="str">
        <f>UASBN!V333</f>
        <v xml:space="preserve"> </v>
      </c>
      <c r="AE334" s="110" t="str">
        <f>UASBN!W333</f>
        <v xml:space="preserve"> </v>
      </c>
      <c r="AF334" s="110" t="str">
        <f>UASBN!X333</f>
        <v xml:space="preserve"> </v>
      </c>
      <c r="AG334" s="110" t="str">
        <f>UASBN!Y333</f>
        <v xml:space="preserve"> </v>
      </c>
      <c r="AH334" s="110" t="str">
        <f>UASBN!Z333</f>
        <v xml:space="preserve"> </v>
      </c>
      <c r="AI334" s="110" t="str">
        <f>UASBN!AA333</f>
        <v xml:space="preserve"> </v>
      </c>
      <c r="AJ334" s="110" t="str">
        <f>UASBN!AB333</f>
        <v xml:space="preserve"> </v>
      </c>
      <c r="AK334" s="110" t="str">
        <f>UASBN!AC333</f>
        <v xml:space="preserve"> </v>
      </c>
      <c r="AL334" s="110" t="str">
        <f>UASBN!AD333</f>
        <v xml:space="preserve"> </v>
      </c>
      <c r="AM334" s="110" t="str">
        <f>UASBN!AE333</f>
        <v xml:space="preserve"> </v>
      </c>
      <c r="AN334" s="110" t="str">
        <f>UASBN!AF333</f>
        <v xml:space="preserve"> </v>
      </c>
      <c r="AO334" s="110" t="str">
        <f>UASBN!AG333</f>
        <v xml:space="preserve"> </v>
      </c>
      <c r="AP334" s="111" t="str">
        <f t="shared" si="59"/>
        <v xml:space="preserve"> </v>
      </c>
      <c r="AQ334" s="115">
        <f t="shared" si="56"/>
        <v>34</v>
      </c>
      <c r="AR334" s="112">
        <f t="shared" si="57"/>
        <v>0</v>
      </c>
      <c r="AS334" s="115">
        <f t="shared" si="58"/>
        <v>34</v>
      </c>
      <c r="AT334" s="75"/>
      <c r="AU334" s="75"/>
    </row>
    <row r="335" spans="1:47" ht="15.75" customHeight="1" x14ac:dyDescent="0.25">
      <c r="A335" s="101">
        <f>BIODATA!A333</f>
        <v>328</v>
      </c>
      <c r="B335" s="102" t="str">
        <f>BIODATA!C333</f>
        <v>0009846589</v>
      </c>
      <c r="C335" s="103" t="str">
        <f>BIODATA!D333</f>
        <v>021013289</v>
      </c>
      <c r="D335" s="104" t="str">
        <f>BIODATA!E333</f>
        <v xml:space="preserve"> MILA SARI</v>
      </c>
      <c r="E335" s="105" t="str">
        <f>BIODATA!G333</f>
        <v>Pemasaran</v>
      </c>
      <c r="F335" s="106">
        <f>'NILAI UN'!E335</f>
        <v>0</v>
      </c>
      <c r="G335" s="106">
        <f>'NILAI UN'!F335</f>
        <v>0</v>
      </c>
      <c r="H335" s="106">
        <f>'NILAI UN'!G335</f>
        <v>0</v>
      </c>
      <c r="I335" s="106">
        <f>'NILAI UN'!H335</f>
        <v>0</v>
      </c>
      <c r="J335" s="107">
        <f t="shared" si="50"/>
        <v>0</v>
      </c>
      <c r="K335" s="113" t="str">
        <f t="shared" si="51"/>
        <v>Kurang</v>
      </c>
      <c r="L335" s="113" t="str">
        <f t="shared" si="52"/>
        <v>Kurang</v>
      </c>
      <c r="M335" s="113" t="str">
        <f t="shared" si="53"/>
        <v>Kurang</v>
      </c>
      <c r="N335" s="113" t="str">
        <f t="shared" si="54"/>
        <v>Kurang</v>
      </c>
      <c r="O335" s="109" t="str">
        <f>N.SEMISTER!J335</f>
        <v xml:space="preserve"> </v>
      </c>
      <c r="P335" s="109" t="str">
        <f>N.SEMISTER!P335</f>
        <v xml:space="preserve"> </v>
      </c>
      <c r="Q335" s="109" t="str">
        <f>N.SEMISTER!V335</f>
        <v xml:space="preserve"> </v>
      </c>
      <c r="R335" s="109" t="str">
        <f>N.SEMISTER!AB335</f>
        <v xml:space="preserve"> </v>
      </c>
      <c r="S335" s="109" t="str">
        <f>N.SEMISTER!AH335</f>
        <v xml:space="preserve"> </v>
      </c>
      <c r="T335" s="109" t="str">
        <f>N.SEMISTER!AN335</f>
        <v xml:space="preserve"> </v>
      </c>
      <c r="U335" s="109" t="str">
        <f>N.SEMISTER!AT335</f>
        <v xml:space="preserve"> </v>
      </c>
      <c r="V335" s="109" t="str">
        <f>N.SEMISTER!AZ335</f>
        <v xml:space="preserve"> </v>
      </c>
      <c r="W335" s="109" t="str">
        <f>N.SEMISTER!BF335</f>
        <v xml:space="preserve"> </v>
      </c>
      <c r="X335" s="109" t="str">
        <f>N.SEMISTER!BL335</f>
        <v xml:space="preserve"> </v>
      </c>
      <c r="Y335" s="109" t="str">
        <f>N.SEMISTER!BR335</f>
        <v xml:space="preserve"> </v>
      </c>
      <c r="Z335" s="109" t="str">
        <f>N.SEMISTER!BX335</f>
        <v xml:space="preserve"> </v>
      </c>
      <c r="AA335" s="109" t="str">
        <f>N.SEMISTER!CD335</f>
        <v xml:space="preserve"> </v>
      </c>
      <c r="AB335" s="114" t="str">
        <f t="shared" si="55"/>
        <v xml:space="preserve"> </v>
      </c>
      <c r="AC335" s="110" t="str">
        <f>UASBN!U334</f>
        <v xml:space="preserve"> </v>
      </c>
      <c r="AD335" s="110" t="str">
        <f>UASBN!V334</f>
        <v xml:space="preserve"> </v>
      </c>
      <c r="AE335" s="110" t="str">
        <f>UASBN!W334</f>
        <v xml:space="preserve"> </v>
      </c>
      <c r="AF335" s="110" t="str">
        <f>UASBN!X334</f>
        <v xml:space="preserve"> </v>
      </c>
      <c r="AG335" s="110" t="str">
        <f>UASBN!Y334</f>
        <v xml:space="preserve"> </v>
      </c>
      <c r="AH335" s="110" t="str">
        <f>UASBN!Z334</f>
        <v xml:space="preserve"> </v>
      </c>
      <c r="AI335" s="110" t="str">
        <f>UASBN!AA334</f>
        <v xml:space="preserve"> </v>
      </c>
      <c r="AJ335" s="110" t="str">
        <f>UASBN!AB334</f>
        <v xml:space="preserve"> </v>
      </c>
      <c r="AK335" s="110" t="str">
        <f>UASBN!AC334</f>
        <v xml:space="preserve"> </v>
      </c>
      <c r="AL335" s="110" t="str">
        <f>UASBN!AD334</f>
        <v xml:space="preserve"> </v>
      </c>
      <c r="AM335" s="110" t="str">
        <f>UASBN!AE334</f>
        <v xml:space="preserve"> </v>
      </c>
      <c r="AN335" s="110" t="str">
        <f>UASBN!AF334</f>
        <v xml:space="preserve"> </v>
      </c>
      <c r="AO335" s="110" t="str">
        <f>UASBN!AG334</f>
        <v xml:space="preserve"> </v>
      </c>
      <c r="AP335" s="111" t="str">
        <f t="shared" si="59"/>
        <v xml:space="preserve"> </v>
      </c>
      <c r="AQ335" s="115">
        <f t="shared" si="56"/>
        <v>34</v>
      </c>
      <c r="AR335" s="112">
        <f t="shared" si="57"/>
        <v>0</v>
      </c>
      <c r="AS335" s="115">
        <f t="shared" si="58"/>
        <v>34</v>
      </c>
      <c r="AT335" s="75"/>
      <c r="AU335" s="75"/>
    </row>
    <row r="336" spans="1:47" ht="15.75" customHeight="1" x14ac:dyDescent="0.25">
      <c r="A336" s="101">
        <f>BIODATA!A334</f>
        <v>329</v>
      </c>
      <c r="B336" s="102" t="str">
        <f>BIODATA!C334</f>
        <v>0005277420</v>
      </c>
      <c r="C336" s="103" t="str">
        <f>BIODATA!D334</f>
        <v>021013298</v>
      </c>
      <c r="D336" s="104" t="str">
        <f>BIODATA!E334</f>
        <v xml:space="preserve"> MITA EKA WULANDARI</v>
      </c>
      <c r="E336" s="105" t="str">
        <f>BIODATA!G334</f>
        <v>Pemasaran</v>
      </c>
      <c r="F336" s="106">
        <f>'NILAI UN'!E336</f>
        <v>0</v>
      </c>
      <c r="G336" s="106">
        <f>'NILAI UN'!F336</f>
        <v>0</v>
      </c>
      <c r="H336" s="106">
        <f>'NILAI UN'!G336</f>
        <v>0</v>
      </c>
      <c r="I336" s="106">
        <f>'NILAI UN'!H336</f>
        <v>0</v>
      </c>
      <c r="J336" s="107">
        <f t="shared" si="50"/>
        <v>0</v>
      </c>
      <c r="K336" s="113" t="str">
        <f t="shared" si="51"/>
        <v>Kurang</v>
      </c>
      <c r="L336" s="113" t="str">
        <f t="shared" si="52"/>
        <v>Kurang</v>
      </c>
      <c r="M336" s="113" t="str">
        <f t="shared" si="53"/>
        <v>Kurang</v>
      </c>
      <c r="N336" s="113" t="str">
        <f t="shared" si="54"/>
        <v>Kurang</v>
      </c>
      <c r="O336" s="109" t="str">
        <f>N.SEMISTER!J336</f>
        <v xml:space="preserve"> </v>
      </c>
      <c r="P336" s="109" t="str">
        <f>N.SEMISTER!P336</f>
        <v xml:space="preserve"> </v>
      </c>
      <c r="Q336" s="109" t="str">
        <f>N.SEMISTER!V336</f>
        <v xml:space="preserve"> </v>
      </c>
      <c r="R336" s="109" t="str">
        <f>N.SEMISTER!AB336</f>
        <v xml:space="preserve"> </v>
      </c>
      <c r="S336" s="109" t="str">
        <f>N.SEMISTER!AH336</f>
        <v xml:space="preserve"> </v>
      </c>
      <c r="T336" s="109" t="str">
        <f>N.SEMISTER!AN336</f>
        <v xml:space="preserve"> </v>
      </c>
      <c r="U336" s="109" t="str">
        <f>N.SEMISTER!AT336</f>
        <v xml:space="preserve"> </v>
      </c>
      <c r="V336" s="109" t="str">
        <f>N.SEMISTER!AZ336</f>
        <v xml:space="preserve"> </v>
      </c>
      <c r="W336" s="109" t="str">
        <f>N.SEMISTER!BF336</f>
        <v xml:space="preserve"> </v>
      </c>
      <c r="X336" s="109" t="str">
        <f>N.SEMISTER!BL336</f>
        <v xml:space="preserve"> </v>
      </c>
      <c r="Y336" s="109" t="str">
        <f>N.SEMISTER!BR336</f>
        <v xml:space="preserve"> </v>
      </c>
      <c r="Z336" s="109" t="str">
        <f>N.SEMISTER!BX336</f>
        <v xml:space="preserve"> </v>
      </c>
      <c r="AA336" s="109" t="str">
        <f>N.SEMISTER!CD336</f>
        <v xml:space="preserve"> </v>
      </c>
      <c r="AB336" s="114" t="str">
        <f t="shared" si="55"/>
        <v xml:space="preserve"> </v>
      </c>
      <c r="AC336" s="110" t="str">
        <f>UASBN!U335</f>
        <v xml:space="preserve"> </v>
      </c>
      <c r="AD336" s="110" t="str">
        <f>UASBN!V335</f>
        <v xml:space="preserve"> </v>
      </c>
      <c r="AE336" s="110" t="str">
        <f>UASBN!W335</f>
        <v xml:space="preserve"> </v>
      </c>
      <c r="AF336" s="110" t="str">
        <f>UASBN!X335</f>
        <v xml:space="preserve"> </v>
      </c>
      <c r="AG336" s="110" t="str">
        <f>UASBN!Y335</f>
        <v xml:space="preserve"> </v>
      </c>
      <c r="AH336" s="110" t="str">
        <f>UASBN!Z335</f>
        <v xml:space="preserve"> </v>
      </c>
      <c r="AI336" s="110" t="str">
        <f>UASBN!AA335</f>
        <v xml:space="preserve"> </v>
      </c>
      <c r="AJ336" s="110" t="str">
        <f>UASBN!AB335</f>
        <v xml:space="preserve"> </v>
      </c>
      <c r="AK336" s="110" t="str">
        <f>UASBN!AC335</f>
        <v xml:space="preserve"> </v>
      </c>
      <c r="AL336" s="110" t="str">
        <f>UASBN!AD335</f>
        <v xml:space="preserve"> </v>
      </c>
      <c r="AM336" s="110" t="str">
        <f>UASBN!AE335</f>
        <v xml:space="preserve"> </v>
      </c>
      <c r="AN336" s="110" t="str">
        <f>UASBN!AF335</f>
        <v xml:space="preserve"> </v>
      </c>
      <c r="AO336" s="110" t="str">
        <f>UASBN!AG335</f>
        <v xml:space="preserve"> </v>
      </c>
      <c r="AP336" s="111" t="str">
        <f t="shared" si="59"/>
        <v xml:space="preserve"> </v>
      </c>
      <c r="AQ336" s="115">
        <f t="shared" si="56"/>
        <v>34</v>
      </c>
      <c r="AR336" s="112">
        <f t="shared" si="57"/>
        <v>0</v>
      </c>
      <c r="AS336" s="115">
        <f t="shared" si="58"/>
        <v>34</v>
      </c>
      <c r="AT336" s="75"/>
      <c r="AU336" s="75"/>
    </row>
    <row r="337" spans="1:47" ht="15.75" customHeight="1" x14ac:dyDescent="0.25">
      <c r="A337" s="101">
        <f>BIODATA!A335</f>
        <v>330</v>
      </c>
      <c r="B337" s="102" t="str">
        <f>BIODATA!C335</f>
        <v>9999256133</v>
      </c>
      <c r="C337" s="103" t="str">
        <f>BIODATA!D335</f>
        <v>021013307</v>
      </c>
      <c r="D337" s="104" t="str">
        <f>BIODATA!E335</f>
        <v xml:space="preserve"> MUHAMMAD LAHA</v>
      </c>
      <c r="E337" s="105" t="str">
        <f>BIODATA!G335</f>
        <v>Pemasaran</v>
      </c>
      <c r="F337" s="106">
        <f>'NILAI UN'!E337</f>
        <v>0</v>
      </c>
      <c r="G337" s="106">
        <f>'NILAI UN'!F337</f>
        <v>0</v>
      </c>
      <c r="H337" s="106">
        <f>'NILAI UN'!G337</f>
        <v>0</v>
      </c>
      <c r="I337" s="106">
        <f>'NILAI UN'!H337</f>
        <v>0</v>
      </c>
      <c r="J337" s="107">
        <f t="shared" si="50"/>
        <v>0</v>
      </c>
      <c r="K337" s="113" t="str">
        <f t="shared" si="51"/>
        <v>Kurang</v>
      </c>
      <c r="L337" s="113" t="str">
        <f t="shared" si="52"/>
        <v>Kurang</v>
      </c>
      <c r="M337" s="113" t="str">
        <f t="shared" si="53"/>
        <v>Kurang</v>
      </c>
      <c r="N337" s="113" t="str">
        <f t="shared" si="54"/>
        <v>Kurang</v>
      </c>
      <c r="O337" s="109" t="str">
        <f>N.SEMISTER!J337</f>
        <v xml:space="preserve"> </v>
      </c>
      <c r="P337" s="109" t="str">
        <f>N.SEMISTER!P337</f>
        <v xml:space="preserve"> </v>
      </c>
      <c r="Q337" s="109" t="str">
        <f>N.SEMISTER!V337</f>
        <v xml:space="preserve"> </v>
      </c>
      <c r="R337" s="109" t="str">
        <f>N.SEMISTER!AB337</f>
        <v xml:space="preserve"> </v>
      </c>
      <c r="S337" s="109" t="str">
        <f>N.SEMISTER!AH337</f>
        <v xml:space="preserve"> </v>
      </c>
      <c r="T337" s="109" t="str">
        <f>N.SEMISTER!AN337</f>
        <v xml:space="preserve"> </v>
      </c>
      <c r="U337" s="109" t="str">
        <f>N.SEMISTER!AT337</f>
        <v xml:space="preserve"> </v>
      </c>
      <c r="V337" s="109" t="str">
        <f>N.SEMISTER!AZ337</f>
        <v xml:space="preserve"> </v>
      </c>
      <c r="W337" s="109" t="str">
        <f>N.SEMISTER!BF337</f>
        <v xml:space="preserve"> </v>
      </c>
      <c r="X337" s="109" t="str">
        <f>N.SEMISTER!BL337</f>
        <v xml:space="preserve"> </v>
      </c>
      <c r="Y337" s="109" t="str">
        <f>N.SEMISTER!BR337</f>
        <v xml:space="preserve"> </v>
      </c>
      <c r="Z337" s="109" t="str">
        <f>N.SEMISTER!BX337</f>
        <v xml:space="preserve"> </v>
      </c>
      <c r="AA337" s="109" t="str">
        <f>N.SEMISTER!CD337</f>
        <v xml:space="preserve"> </v>
      </c>
      <c r="AB337" s="114" t="str">
        <f t="shared" si="55"/>
        <v xml:space="preserve"> </v>
      </c>
      <c r="AC337" s="110" t="str">
        <f>UASBN!U336</f>
        <v xml:space="preserve"> </v>
      </c>
      <c r="AD337" s="110" t="str">
        <f>UASBN!V336</f>
        <v xml:space="preserve"> </v>
      </c>
      <c r="AE337" s="110" t="str">
        <f>UASBN!W336</f>
        <v xml:space="preserve"> </v>
      </c>
      <c r="AF337" s="110" t="str">
        <f>UASBN!X336</f>
        <v xml:space="preserve"> </v>
      </c>
      <c r="AG337" s="110" t="str">
        <f>UASBN!Y336</f>
        <v xml:space="preserve"> </v>
      </c>
      <c r="AH337" s="110" t="str">
        <f>UASBN!Z336</f>
        <v xml:space="preserve"> </v>
      </c>
      <c r="AI337" s="110" t="str">
        <f>UASBN!AA336</f>
        <v xml:space="preserve"> </v>
      </c>
      <c r="AJ337" s="110" t="str">
        <f>UASBN!AB336</f>
        <v xml:space="preserve"> </v>
      </c>
      <c r="AK337" s="110" t="str">
        <f>UASBN!AC336</f>
        <v xml:space="preserve"> </v>
      </c>
      <c r="AL337" s="110" t="str">
        <f>UASBN!AD336</f>
        <v xml:space="preserve"> </v>
      </c>
      <c r="AM337" s="110" t="str">
        <f>UASBN!AE336</f>
        <v xml:space="preserve"> </v>
      </c>
      <c r="AN337" s="110" t="str">
        <f>UASBN!AF336</f>
        <v xml:space="preserve"> </v>
      </c>
      <c r="AO337" s="110" t="str">
        <f>UASBN!AG336</f>
        <v xml:space="preserve"> </v>
      </c>
      <c r="AP337" s="111" t="str">
        <f t="shared" si="59"/>
        <v xml:space="preserve"> </v>
      </c>
      <c r="AQ337" s="115">
        <f t="shared" si="56"/>
        <v>34</v>
      </c>
      <c r="AR337" s="112">
        <f t="shared" si="57"/>
        <v>0</v>
      </c>
      <c r="AS337" s="115">
        <f t="shared" si="58"/>
        <v>34</v>
      </c>
      <c r="AT337" s="75"/>
      <c r="AU337" s="75"/>
    </row>
    <row r="338" spans="1:47" ht="15.75" customHeight="1" x14ac:dyDescent="0.25">
      <c r="A338" s="101">
        <f>BIODATA!A336</f>
        <v>331</v>
      </c>
      <c r="B338" s="102" t="str">
        <f>BIODATA!C336</f>
        <v>0005064974</v>
      </c>
      <c r="C338" s="103" t="str">
        <f>BIODATA!D336</f>
        <v>021013316</v>
      </c>
      <c r="D338" s="104" t="str">
        <f>BIODATA!E336</f>
        <v xml:space="preserve"> NATALIA</v>
      </c>
      <c r="E338" s="105" t="str">
        <f>BIODATA!G336</f>
        <v>Pemasaran</v>
      </c>
      <c r="F338" s="106">
        <f>'NILAI UN'!E338</f>
        <v>0</v>
      </c>
      <c r="G338" s="106">
        <f>'NILAI UN'!F338</f>
        <v>0</v>
      </c>
      <c r="H338" s="106">
        <f>'NILAI UN'!G338</f>
        <v>0</v>
      </c>
      <c r="I338" s="106">
        <f>'NILAI UN'!H338</f>
        <v>0</v>
      </c>
      <c r="J338" s="107">
        <f t="shared" si="50"/>
        <v>0</v>
      </c>
      <c r="K338" s="113" t="str">
        <f t="shared" si="51"/>
        <v>Kurang</v>
      </c>
      <c r="L338" s="113" t="str">
        <f t="shared" si="52"/>
        <v>Kurang</v>
      </c>
      <c r="M338" s="113" t="str">
        <f t="shared" si="53"/>
        <v>Kurang</v>
      </c>
      <c r="N338" s="113" t="str">
        <f t="shared" si="54"/>
        <v>Kurang</v>
      </c>
      <c r="O338" s="109" t="str">
        <f>N.SEMISTER!J338</f>
        <v xml:space="preserve"> </v>
      </c>
      <c r="P338" s="109" t="str">
        <f>N.SEMISTER!P338</f>
        <v xml:space="preserve"> </v>
      </c>
      <c r="Q338" s="109" t="str">
        <f>N.SEMISTER!V338</f>
        <v xml:space="preserve"> </v>
      </c>
      <c r="R338" s="109" t="str">
        <f>N.SEMISTER!AB338</f>
        <v xml:space="preserve"> </v>
      </c>
      <c r="S338" s="109" t="str">
        <f>N.SEMISTER!AH338</f>
        <v xml:space="preserve"> </v>
      </c>
      <c r="T338" s="109" t="str">
        <f>N.SEMISTER!AN338</f>
        <v xml:space="preserve"> </v>
      </c>
      <c r="U338" s="109" t="str">
        <f>N.SEMISTER!AT338</f>
        <v xml:space="preserve"> </v>
      </c>
      <c r="V338" s="109" t="str">
        <f>N.SEMISTER!AZ338</f>
        <v xml:space="preserve"> </v>
      </c>
      <c r="W338" s="109" t="str">
        <f>N.SEMISTER!BF338</f>
        <v xml:space="preserve"> </v>
      </c>
      <c r="X338" s="109" t="str">
        <f>N.SEMISTER!BL338</f>
        <v xml:space="preserve"> </v>
      </c>
      <c r="Y338" s="109" t="str">
        <f>N.SEMISTER!BR338</f>
        <v xml:space="preserve"> </v>
      </c>
      <c r="Z338" s="109" t="str">
        <f>N.SEMISTER!BX338</f>
        <v xml:space="preserve"> </v>
      </c>
      <c r="AA338" s="109" t="str">
        <f>N.SEMISTER!CD338</f>
        <v xml:space="preserve"> </v>
      </c>
      <c r="AB338" s="114" t="str">
        <f t="shared" si="55"/>
        <v xml:space="preserve"> </v>
      </c>
      <c r="AC338" s="110" t="str">
        <f>UASBN!U337</f>
        <v xml:space="preserve"> </v>
      </c>
      <c r="AD338" s="110" t="str">
        <f>UASBN!V337</f>
        <v xml:space="preserve"> </v>
      </c>
      <c r="AE338" s="110" t="str">
        <f>UASBN!W337</f>
        <v xml:space="preserve"> </v>
      </c>
      <c r="AF338" s="110" t="str">
        <f>UASBN!X337</f>
        <v xml:space="preserve"> </v>
      </c>
      <c r="AG338" s="110" t="str">
        <f>UASBN!Y337</f>
        <v xml:space="preserve"> </v>
      </c>
      <c r="AH338" s="110" t="str">
        <f>UASBN!Z337</f>
        <v xml:space="preserve"> </v>
      </c>
      <c r="AI338" s="110" t="str">
        <f>UASBN!AA337</f>
        <v xml:space="preserve"> </v>
      </c>
      <c r="AJ338" s="110" t="str">
        <f>UASBN!AB337</f>
        <v xml:space="preserve"> </v>
      </c>
      <c r="AK338" s="110" t="str">
        <f>UASBN!AC337</f>
        <v xml:space="preserve"> </v>
      </c>
      <c r="AL338" s="110" t="str">
        <f>UASBN!AD337</f>
        <v xml:space="preserve"> </v>
      </c>
      <c r="AM338" s="110" t="str">
        <f>UASBN!AE337</f>
        <v xml:space="preserve"> </v>
      </c>
      <c r="AN338" s="110" t="str">
        <f>UASBN!AF337</f>
        <v xml:space="preserve"> </v>
      </c>
      <c r="AO338" s="110" t="str">
        <f>UASBN!AG337</f>
        <v xml:space="preserve"> </v>
      </c>
      <c r="AP338" s="111" t="str">
        <f t="shared" si="59"/>
        <v xml:space="preserve"> </v>
      </c>
      <c r="AQ338" s="115">
        <f t="shared" si="56"/>
        <v>34</v>
      </c>
      <c r="AR338" s="112">
        <f t="shared" si="57"/>
        <v>0</v>
      </c>
      <c r="AS338" s="115">
        <f t="shared" si="58"/>
        <v>34</v>
      </c>
      <c r="AT338" s="75"/>
      <c r="AU338" s="75"/>
    </row>
    <row r="339" spans="1:47" ht="15.75" customHeight="1" x14ac:dyDescent="0.25">
      <c r="A339" s="101">
        <f>BIODATA!A337</f>
        <v>332</v>
      </c>
      <c r="B339" s="102" t="str">
        <f>BIODATA!C337</f>
        <v>0004404486</v>
      </c>
      <c r="C339" s="103" t="str">
        <f>BIODATA!D337</f>
        <v>021013325</v>
      </c>
      <c r="D339" s="104" t="str">
        <f>BIODATA!E337</f>
        <v xml:space="preserve"> NETI NURINDASARI</v>
      </c>
      <c r="E339" s="105" t="str">
        <f>BIODATA!G337</f>
        <v>Pemasaran</v>
      </c>
      <c r="F339" s="106">
        <f>'NILAI UN'!E339</f>
        <v>0</v>
      </c>
      <c r="G339" s="106">
        <f>'NILAI UN'!F339</f>
        <v>0</v>
      </c>
      <c r="H339" s="106">
        <f>'NILAI UN'!G339</f>
        <v>0</v>
      </c>
      <c r="I339" s="106">
        <f>'NILAI UN'!H339</f>
        <v>0</v>
      </c>
      <c r="J339" s="107">
        <f t="shared" si="50"/>
        <v>0</v>
      </c>
      <c r="K339" s="113" t="str">
        <f t="shared" si="51"/>
        <v>Kurang</v>
      </c>
      <c r="L339" s="113" t="str">
        <f t="shared" si="52"/>
        <v>Kurang</v>
      </c>
      <c r="M339" s="113" t="str">
        <f t="shared" si="53"/>
        <v>Kurang</v>
      </c>
      <c r="N339" s="113" t="str">
        <f t="shared" si="54"/>
        <v>Kurang</v>
      </c>
      <c r="O339" s="109" t="str">
        <f>N.SEMISTER!J339</f>
        <v xml:space="preserve"> </v>
      </c>
      <c r="P339" s="109" t="str">
        <f>N.SEMISTER!P339</f>
        <v xml:space="preserve"> </v>
      </c>
      <c r="Q339" s="109" t="str">
        <f>N.SEMISTER!V339</f>
        <v xml:space="preserve"> </v>
      </c>
      <c r="R339" s="109" t="str">
        <f>N.SEMISTER!AB339</f>
        <v xml:space="preserve"> </v>
      </c>
      <c r="S339" s="109" t="str">
        <f>N.SEMISTER!AH339</f>
        <v xml:space="preserve"> </v>
      </c>
      <c r="T339" s="109" t="str">
        <f>N.SEMISTER!AN339</f>
        <v xml:space="preserve"> </v>
      </c>
      <c r="U339" s="109" t="str">
        <f>N.SEMISTER!AT339</f>
        <v xml:space="preserve"> </v>
      </c>
      <c r="V339" s="109" t="str">
        <f>N.SEMISTER!AZ339</f>
        <v xml:space="preserve"> </v>
      </c>
      <c r="W339" s="109" t="str">
        <f>N.SEMISTER!BF339</f>
        <v xml:space="preserve"> </v>
      </c>
      <c r="X339" s="109" t="str">
        <f>N.SEMISTER!BL339</f>
        <v xml:space="preserve"> </v>
      </c>
      <c r="Y339" s="109" t="str">
        <f>N.SEMISTER!BR339</f>
        <v xml:space="preserve"> </v>
      </c>
      <c r="Z339" s="109" t="str">
        <f>N.SEMISTER!BX339</f>
        <v xml:space="preserve"> </v>
      </c>
      <c r="AA339" s="109" t="str">
        <f>N.SEMISTER!CD339</f>
        <v xml:space="preserve"> </v>
      </c>
      <c r="AB339" s="114" t="str">
        <f t="shared" si="55"/>
        <v xml:space="preserve"> </v>
      </c>
      <c r="AC339" s="110" t="str">
        <f>UASBN!U338</f>
        <v xml:space="preserve"> </v>
      </c>
      <c r="AD339" s="110" t="str">
        <f>UASBN!V338</f>
        <v xml:space="preserve"> </v>
      </c>
      <c r="AE339" s="110" t="str">
        <f>UASBN!W338</f>
        <v xml:space="preserve"> </v>
      </c>
      <c r="AF339" s="110" t="str">
        <f>UASBN!X338</f>
        <v xml:space="preserve"> </v>
      </c>
      <c r="AG339" s="110" t="str">
        <f>UASBN!Y338</f>
        <v xml:space="preserve"> </v>
      </c>
      <c r="AH339" s="110" t="str">
        <f>UASBN!Z338</f>
        <v xml:space="preserve"> </v>
      </c>
      <c r="AI339" s="110" t="str">
        <f>UASBN!AA338</f>
        <v xml:space="preserve"> </v>
      </c>
      <c r="AJ339" s="110" t="str">
        <f>UASBN!AB338</f>
        <v xml:space="preserve"> </v>
      </c>
      <c r="AK339" s="110" t="str">
        <f>UASBN!AC338</f>
        <v xml:space="preserve"> </v>
      </c>
      <c r="AL339" s="110" t="str">
        <f>UASBN!AD338</f>
        <v xml:space="preserve"> </v>
      </c>
      <c r="AM339" s="110" t="str">
        <f>UASBN!AE338</f>
        <v xml:space="preserve"> </v>
      </c>
      <c r="AN339" s="110" t="str">
        <f>UASBN!AF338</f>
        <v xml:space="preserve"> </v>
      </c>
      <c r="AO339" s="110" t="str">
        <f>UASBN!AG338</f>
        <v xml:space="preserve"> </v>
      </c>
      <c r="AP339" s="111" t="str">
        <f t="shared" si="59"/>
        <v xml:space="preserve"> </v>
      </c>
      <c r="AQ339" s="115">
        <f t="shared" si="56"/>
        <v>34</v>
      </c>
      <c r="AR339" s="112">
        <f t="shared" si="57"/>
        <v>0</v>
      </c>
      <c r="AS339" s="115">
        <f t="shared" si="58"/>
        <v>34</v>
      </c>
      <c r="AT339" s="75"/>
      <c r="AU339" s="75"/>
    </row>
    <row r="340" spans="1:47" ht="15.75" customHeight="1" x14ac:dyDescent="0.25">
      <c r="A340" s="101">
        <f>BIODATA!A338</f>
        <v>333</v>
      </c>
      <c r="B340" s="102" t="str">
        <f>BIODATA!C338</f>
        <v>0004977687</v>
      </c>
      <c r="C340" s="103" t="str">
        <f>BIODATA!D338</f>
        <v>021013334</v>
      </c>
      <c r="D340" s="104" t="str">
        <f>BIODATA!E338</f>
        <v xml:space="preserve"> NIKEN PAJRIAN</v>
      </c>
      <c r="E340" s="105" t="str">
        <f>BIODATA!G338</f>
        <v>Pemasaran</v>
      </c>
      <c r="F340" s="106">
        <f>'NILAI UN'!E340</f>
        <v>0</v>
      </c>
      <c r="G340" s="106">
        <f>'NILAI UN'!F340</f>
        <v>0</v>
      </c>
      <c r="H340" s="106">
        <f>'NILAI UN'!G340</f>
        <v>0</v>
      </c>
      <c r="I340" s="106">
        <f>'NILAI UN'!H340</f>
        <v>0</v>
      </c>
      <c r="J340" s="107">
        <f t="shared" si="50"/>
        <v>0</v>
      </c>
      <c r="K340" s="113" t="str">
        <f t="shared" si="51"/>
        <v>Kurang</v>
      </c>
      <c r="L340" s="113" t="str">
        <f t="shared" si="52"/>
        <v>Kurang</v>
      </c>
      <c r="M340" s="113" t="str">
        <f t="shared" si="53"/>
        <v>Kurang</v>
      </c>
      <c r="N340" s="113" t="str">
        <f t="shared" si="54"/>
        <v>Kurang</v>
      </c>
      <c r="O340" s="109" t="str">
        <f>N.SEMISTER!J340</f>
        <v xml:space="preserve"> </v>
      </c>
      <c r="P340" s="109" t="str">
        <f>N.SEMISTER!P340</f>
        <v xml:space="preserve"> </v>
      </c>
      <c r="Q340" s="109" t="str">
        <f>N.SEMISTER!V340</f>
        <v xml:space="preserve"> </v>
      </c>
      <c r="R340" s="109" t="str">
        <f>N.SEMISTER!AB340</f>
        <v xml:space="preserve"> </v>
      </c>
      <c r="S340" s="109" t="str">
        <f>N.SEMISTER!AH340</f>
        <v xml:space="preserve"> </v>
      </c>
      <c r="T340" s="109" t="str">
        <f>N.SEMISTER!AN340</f>
        <v xml:space="preserve"> </v>
      </c>
      <c r="U340" s="109" t="str">
        <f>N.SEMISTER!AT340</f>
        <v xml:space="preserve"> </v>
      </c>
      <c r="V340" s="109" t="str">
        <f>N.SEMISTER!AZ340</f>
        <v xml:space="preserve"> </v>
      </c>
      <c r="W340" s="109" t="str">
        <f>N.SEMISTER!BF340</f>
        <v xml:space="preserve"> </v>
      </c>
      <c r="X340" s="109" t="str">
        <f>N.SEMISTER!BL340</f>
        <v xml:space="preserve"> </v>
      </c>
      <c r="Y340" s="109" t="str">
        <f>N.SEMISTER!BR340</f>
        <v xml:space="preserve"> </v>
      </c>
      <c r="Z340" s="109" t="str">
        <f>N.SEMISTER!BX340</f>
        <v xml:space="preserve"> </v>
      </c>
      <c r="AA340" s="109" t="str">
        <f>N.SEMISTER!CD340</f>
        <v xml:space="preserve"> </v>
      </c>
      <c r="AB340" s="114" t="str">
        <f t="shared" si="55"/>
        <v xml:space="preserve"> </v>
      </c>
      <c r="AC340" s="110" t="str">
        <f>UASBN!U339</f>
        <v xml:space="preserve"> </v>
      </c>
      <c r="AD340" s="110" t="str">
        <f>UASBN!V339</f>
        <v xml:space="preserve"> </v>
      </c>
      <c r="AE340" s="110" t="str">
        <f>UASBN!W339</f>
        <v xml:space="preserve"> </v>
      </c>
      <c r="AF340" s="110" t="str">
        <f>UASBN!X339</f>
        <v xml:space="preserve"> </v>
      </c>
      <c r="AG340" s="110" t="str">
        <f>UASBN!Y339</f>
        <v xml:space="preserve"> </v>
      </c>
      <c r="AH340" s="110" t="str">
        <f>UASBN!Z339</f>
        <v xml:space="preserve"> </v>
      </c>
      <c r="AI340" s="110" t="str">
        <f>UASBN!AA339</f>
        <v xml:space="preserve"> </v>
      </c>
      <c r="AJ340" s="110" t="str">
        <f>UASBN!AB339</f>
        <v xml:space="preserve"> </v>
      </c>
      <c r="AK340" s="110" t="str">
        <f>UASBN!AC339</f>
        <v xml:space="preserve"> </v>
      </c>
      <c r="AL340" s="110" t="str">
        <f>UASBN!AD339</f>
        <v xml:space="preserve"> </v>
      </c>
      <c r="AM340" s="110" t="str">
        <f>UASBN!AE339</f>
        <v xml:space="preserve"> </v>
      </c>
      <c r="AN340" s="110" t="str">
        <f>UASBN!AF339</f>
        <v xml:space="preserve"> </v>
      </c>
      <c r="AO340" s="110" t="str">
        <f>UASBN!AG339</f>
        <v xml:space="preserve"> </v>
      </c>
      <c r="AP340" s="111" t="str">
        <f t="shared" si="59"/>
        <v xml:space="preserve"> </v>
      </c>
      <c r="AQ340" s="115">
        <f t="shared" si="56"/>
        <v>34</v>
      </c>
      <c r="AR340" s="112">
        <f t="shared" si="57"/>
        <v>0</v>
      </c>
      <c r="AS340" s="115">
        <f t="shared" si="58"/>
        <v>34</v>
      </c>
      <c r="AT340" s="75"/>
      <c r="AU340" s="75"/>
    </row>
    <row r="341" spans="1:47" ht="15.75" customHeight="1" x14ac:dyDescent="0.25">
      <c r="A341" s="101">
        <f>BIODATA!A339</f>
        <v>334</v>
      </c>
      <c r="B341" s="102" t="str">
        <f>BIODATA!C339</f>
        <v>9993126326</v>
      </c>
      <c r="C341" s="103" t="str">
        <f>BIODATA!D339</f>
        <v>021013343</v>
      </c>
      <c r="D341" s="104" t="str">
        <f>BIODATA!E339</f>
        <v xml:space="preserve"> RAVI MAGRIZAL</v>
      </c>
      <c r="E341" s="105" t="str">
        <f>BIODATA!G339</f>
        <v>Pemasaran</v>
      </c>
      <c r="F341" s="106">
        <f>'NILAI UN'!E341</f>
        <v>0</v>
      </c>
      <c r="G341" s="106">
        <f>'NILAI UN'!F341</f>
        <v>0</v>
      </c>
      <c r="H341" s="106">
        <f>'NILAI UN'!G341</f>
        <v>0</v>
      </c>
      <c r="I341" s="106">
        <f>'NILAI UN'!H341</f>
        <v>0</v>
      </c>
      <c r="J341" s="107">
        <f t="shared" si="50"/>
        <v>0</v>
      </c>
      <c r="K341" s="113" t="str">
        <f t="shared" si="51"/>
        <v>Kurang</v>
      </c>
      <c r="L341" s="113" t="str">
        <f t="shared" si="52"/>
        <v>Kurang</v>
      </c>
      <c r="M341" s="113" t="str">
        <f t="shared" si="53"/>
        <v>Kurang</v>
      </c>
      <c r="N341" s="113" t="str">
        <f t="shared" si="54"/>
        <v>Kurang</v>
      </c>
      <c r="O341" s="109" t="str">
        <f>N.SEMISTER!J341</f>
        <v xml:space="preserve"> </v>
      </c>
      <c r="P341" s="109" t="str">
        <f>N.SEMISTER!P341</f>
        <v xml:space="preserve"> </v>
      </c>
      <c r="Q341" s="109" t="str">
        <f>N.SEMISTER!V341</f>
        <v xml:space="preserve"> </v>
      </c>
      <c r="R341" s="109" t="str">
        <f>N.SEMISTER!AB341</f>
        <v xml:space="preserve"> </v>
      </c>
      <c r="S341" s="109" t="str">
        <f>N.SEMISTER!AH341</f>
        <v xml:space="preserve"> </v>
      </c>
      <c r="T341" s="109" t="str">
        <f>N.SEMISTER!AN341</f>
        <v xml:space="preserve"> </v>
      </c>
      <c r="U341" s="109" t="str">
        <f>N.SEMISTER!AT341</f>
        <v xml:space="preserve"> </v>
      </c>
      <c r="V341" s="109" t="str">
        <f>N.SEMISTER!AZ341</f>
        <v xml:space="preserve"> </v>
      </c>
      <c r="W341" s="109" t="str">
        <f>N.SEMISTER!BF341</f>
        <v xml:space="preserve"> </v>
      </c>
      <c r="X341" s="109" t="str">
        <f>N.SEMISTER!BL341</f>
        <v xml:space="preserve"> </v>
      </c>
      <c r="Y341" s="109" t="str">
        <f>N.SEMISTER!BR341</f>
        <v xml:space="preserve"> </v>
      </c>
      <c r="Z341" s="109" t="str">
        <f>N.SEMISTER!BX341</f>
        <v xml:space="preserve"> </v>
      </c>
      <c r="AA341" s="109" t="str">
        <f>N.SEMISTER!CD341</f>
        <v xml:space="preserve"> </v>
      </c>
      <c r="AB341" s="114" t="str">
        <f t="shared" si="55"/>
        <v xml:space="preserve"> </v>
      </c>
      <c r="AC341" s="110" t="str">
        <f>UASBN!U340</f>
        <v xml:space="preserve"> </v>
      </c>
      <c r="AD341" s="110" t="str">
        <f>UASBN!V340</f>
        <v xml:space="preserve"> </v>
      </c>
      <c r="AE341" s="110" t="str">
        <f>UASBN!W340</f>
        <v xml:space="preserve"> </v>
      </c>
      <c r="AF341" s="110" t="str">
        <f>UASBN!X340</f>
        <v xml:space="preserve"> </v>
      </c>
      <c r="AG341" s="110" t="str">
        <f>UASBN!Y340</f>
        <v xml:space="preserve"> </v>
      </c>
      <c r="AH341" s="110" t="str">
        <f>UASBN!Z340</f>
        <v xml:space="preserve"> </v>
      </c>
      <c r="AI341" s="110" t="str">
        <f>UASBN!AA340</f>
        <v xml:space="preserve"> </v>
      </c>
      <c r="AJ341" s="110" t="str">
        <f>UASBN!AB340</f>
        <v xml:space="preserve"> </v>
      </c>
      <c r="AK341" s="110" t="str">
        <f>UASBN!AC340</f>
        <v xml:space="preserve"> </v>
      </c>
      <c r="AL341" s="110" t="str">
        <f>UASBN!AD340</f>
        <v xml:space="preserve"> </v>
      </c>
      <c r="AM341" s="110" t="str">
        <f>UASBN!AE340</f>
        <v xml:space="preserve"> </v>
      </c>
      <c r="AN341" s="110" t="str">
        <f>UASBN!AF340</f>
        <v xml:space="preserve"> </v>
      </c>
      <c r="AO341" s="110" t="str">
        <f>UASBN!AG340</f>
        <v xml:space="preserve"> </v>
      </c>
      <c r="AP341" s="111" t="str">
        <f t="shared" si="59"/>
        <v xml:space="preserve"> </v>
      </c>
      <c r="AQ341" s="115">
        <f t="shared" si="56"/>
        <v>34</v>
      </c>
      <c r="AR341" s="112">
        <f t="shared" si="57"/>
        <v>0</v>
      </c>
      <c r="AS341" s="115">
        <f t="shared" si="58"/>
        <v>34</v>
      </c>
      <c r="AT341" s="75"/>
      <c r="AU341" s="75"/>
    </row>
    <row r="342" spans="1:47" ht="15.75" customHeight="1" x14ac:dyDescent="0.25">
      <c r="A342" s="101">
        <f>BIODATA!A340</f>
        <v>335</v>
      </c>
      <c r="B342" s="102" t="str">
        <f>BIODATA!C340</f>
        <v>9996517284</v>
      </c>
      <c r="C342" s="103" t="str">
        <f>BIODATA!D340</f>
        <v>021013352</v>
      </c>
      <c r="D342" s="104" t="str">
        <f>BIODATA!E340</f>
        <v xml:space="preserve"> RIO EFRI KURNIAWAN</v>
      </c>
      <c r="E342" s="105" t="str">
        <f>BIODATA!G340</f>
        <v>Pemasaran</v>
      </c>
      <c r="F342" s="106">
        <f>'NILAI UN'!E342</f>
        <v>0</v>
      </c>
      <c r="G342" s="106">
        <f>'NILAI UN'!F342</f>
        <v>0</v>
      </c>
      <c r="H342" s="106">
        <f>'NILAI UN'!G342</f>
        <v>0</v>
      </c>
      <c r="I342" s="106">
        <f>'NILAI UN'!H342</f>
        <v>0</v>
      </c>
      <c r="J342" s="107">
        <f t="shared" si="50"/>
        <v>0</v>
      </c>
      <c r="K342" s="113" t="str">
        <f t="shared" si="51"/>
        <v>Kurang</v>
      </c>
      <c r="L342" s="113" t="str">
        <f t="shared" si="52"/>
        <v>Kurang</v>
      </c>
      <c r="M342" s="113" t="str">
        <f t="shared" si="53"/>
        <v>Kurang</v>
      </c>
      <c r="N342" s="113" t="str">
        <f t="shared" si="54"/>
        <v>Kurang</v>
      </c>
      <c r="O342" s="109" t="str">
        <f>N.SEMISTER!J342</f>
        <v xml:space="preserve"> </v>
      </c>
      <c r="P342" s="109" t="str">
        <f>N.SEMISTER!P342</f>
        <v xml:space="preserve"> </v>
      </c>
      <c r="Q342" s="109" t="str">
        <f>N.SEMISTER!V342</f>
        <v xml:space="preserve"> </v>
      </c>
      <c r="R342" s="109" t="str">
        <f>N.SEMISTER!AB342</f>
        <v xml:space="preserve"> </v>
      </c>
      <c r="S342" s="109" t="str">
        <f>N.SEMISTER!AH342</f>
        <v xml:space="preserve"> </v>
      </c>
      <c r="T342" s="109" t="str">
        <f>N.SEMISTER!AN342</f>
        <v xml:space="preserve"> </v>
      </c>
      <c r="U342" s="109" t="str">
        <f>N.SEMISTER!AT342</f>
        <v xml:space="preserve"> </v>
      </c>
      <c r="V342" s="109" t="str">
        <f>N.SEMISTER!AZ342</f>
        <v xml:space="preserve"> </v>
      </c>
      <c r="W342" s="109" t="str">
        <f>N.SEMISTER!BF342</f>
        <v xml:space="preserve"> </v>
      </c>
      <c r="X342" s="109" t="str">
        <f>N.SEMISTER!BL342</f>
        <v xml:space="preserve"> </v>
      </c>
      <c r="Y342" s="109" t="str">
        <f>N.SEMISTER!BR342</f>
        <v xml:space="preserve"> </v>
      </c>
      <c r="Z342" s="109" t="str">
        <f>N.SEMISTER!BX342</f>
        <v xml:space="preserve"> </v>
      </c>
      <c r="AA342" s="109" t="str">
        <f>N.SEMISTER!CD342</f>
        <v xml:space="preserve"> </v>
      </c>
      <c r="AB342" s="114" t="str">
        <f t="shared" si="55"/>
        <v xml:space="preserve"> </v>
      </c>
      <c r="AC342" s="110" t="str">
        <f>UASBN!U341</f>
        <v xml:space="preserve"> </v>
      </c>
      <c r="AD342" s="110" t="str">
        <f>UASBN!V341</f>
        <v xml:space="preserve"> </v>
      </c>
      <c r="AE342" s="110" t="str">
        <f>UASBN!W341</f>
        <v xml:space="preserve"> </v>
      </c>
      <c r="AF342" s="110" t="str">
        <f>UASBN!X341</f>
        <v xml:space="preserve"> </v>
      </c>
      <c r="AG342" s="110" t="str">
        <f>UASBN!Y341</f>
        <v xml:space="preserve"> </v>
      </c>
      <c r="AH342" s="110" t="str">
        <f>UASBN!Z341</f>
        <v xml:space="preserve"> </v>
      </c>
      <c r="AI342" s="110" t="str">
        <f>UASBN!AA341</f>
        <v xml:space="preserve"> </v>
      </c>
      <c r="AJ342" s="110" t="str">
        <f>UASBN!AB341</f>
        <v xml:space="preserve"> </v>
      </c>
      <c r="AK342" s="110" t="str">
        <f>UASBN!AC341</f>
        <v xml:space="preserve"> </v>
      </c>
      <c r="AL342" s="110" t="str">
        <f>UASBN!AD341</f>
        <v xml:space="preserve"> </v>
      </c>
      <c r="AM342" s="110" t="str">
        <f>UASBN!AE341</f>
        <v xml:space="preserve"> </v>
      </c>
      <c r="AN342" s="110" t="str">
        <f>UASBN!AF341</f>
        <v xml:space="preserve"> </v>
      </c>
      <c r="AO342" s="110" t="str">
        <f>UASBN!AG341</f>
        <v xml:space="preserve"> </v>
      </c>
      <c r="AP342" s="111" t="str">
        <f t="shared" si="59"/>
        <v xml:space="preserve"> </v>
      </c>
      <c r="AQ342" s="115">
        <f t="shared" si="56"/>
        <v>34</v>
      </c>
      <c r="AR342" s="112">
        <f t="shared" si="57"/>
        <v>0</v>
      </c>
      <c r="AS342" s="115">
        <f t="shared" si="58"/>
        <v>34</v>
      </c>
      <c r="AT342" s="75"/>
      <c r="AU342" s="75"/>
    </row>
    <row r="343" spans="1:47" ht="15.75" customHeight="1" x14ac:dyDescent="0.25">
      <c r="A343" s="101">
        <f>BIODATA!A341</f>
        <v>336</v>
      </c>
      <c r="B343" s="102" t="str">
        <f>BIODATA!C341</f>
        <v>0007985963</v>
      </c>
      <c r="C343" s="103" t="str">
        <f>BIODATA!D341</f>
        <v>021013369</v>
      </c>
      <c r="D343" s="104" t="str">
        <f>BIODATA!E341</f>
        <v xml:space="preserve"> SELI OKTA PIANA</v>
      </c>
      <c r="E343" s="105" t="str">
        <f>BIODATA!G341</f>
        <v>Pemasaran</v>
      </c>
      <c r="F343" s="106">
        <f>'NILAI UN'!E343</f>
        <v>0</v>
      </c>
      <c r="G343" s="106">
        <f>'NILAI UN'!F343</f>
        <v>0</v>
      </c>
      <c r="H343" s="106">
        <f>'NILAI UN'!G343</f>
        <v>0</v>
      </c>
      <c r="I343" s="106">
        <f>'NILAI UN'!H343</f>
        <v>0</v>
      </c>
      <c r="J343" s="107">
        <f t="shared" si="50"/>
        <v>0</v>
      </c>
      <c r="K343" s="113" t="str">
        <f t="shared" si="51"/>
        <v>Kurang</v>
      </c>
      <c r="L343" s="113" t="str">
        <f t="shared" si="52"/>
        <v>Kurang</v>
      </c>
      <c r="M343" s="113" t="str">
        <f t="shared" si="53"/>
        <v>Kurang</v>
      </c>
      <c r="N343" s="113" t="str">
        <f t="shared" si="54"/>
        <v>Kurang</v>
      </c>
      <c r="O343" s="109" t="str">
        <f>N.SEMISTER!J343</f>
        <v xml:space="preserve"> </v>
      </c>
      <c r="P343" s="109" t="str">
        <f>N.SEMISTER!P343</f>
        <v xml:space="preserve"> </v>
      </c>
      <c r="Q343" s="109" t="str">
        <f>N.SEMISTER!V343</f>
        <v xml:space="preserve"> </v>
      </c>
      <c r="R343" s="109" t="str">
        <f>N.SEMISTER!AB343</f>
        <v xml:space="preserve"> </v>
      </c>
      <c r="S343" s="109" t="str">
        <f>N.SEMISTER!AH343</f>
        <v xml:space="preserve"> </v>
      </c>
      <c r="T343" s="109" t="str">
        <f>N.SEMISTER!AN343</f>
        <v xml:space="preserve"> </v>
      </c>
      <c r="U343" s="109" t="str">
        <f>N.SEMISTER!AT343</f>
        <v xml:space="preserve"> </v>
      </c>
      <c r="V343" s="109" t="str">
        <f>N.SEMISTER!AZ343</f>
        <v xml:space="preserve"> </v>
      </c>
      <c r="W343" s="109" t="str">
        <f>N.SEMISTER!BF343</f>
        <v xml:space="preserve"> </v>
      </c>
      <c r="X343" s="109" t="str">
        <f>N.SEMISTER!BL343</f>
        <v xml:space="preserve"> </v>
      </c>
      <c r="Y343" s="109" t="str">
        <f>N.SEMISTER!BR343</f>
        <v xml:space="preserve"> </v>
      </c>
      <c r="Z343" s="109" t="str">
        <f>N.SEMISTER!BX343</f>
        <v xml:space="preserve"> </v>
      </c>
      <c r="AA343" s="109" t="str">
        <f>N.SEMISTER!CD343</f>
        <v xml:space="preserve"> </v>
      </c>
      <c r="AB343" s="114" t="str">
        <f t="shared" si="55"/>
        <v xml:space="preserve"> </v>
      </c>
      <c r="AC343" s="110" t="str">
        <f>UASBN!U342</f>
        <v xml:space="preserve"> </v>
      </c>
      <c r="AD343" s="110" t="str">
        <f>UASBN!V342</f>
        <v xml:space="preserve"> </v>
      </c>
      <c r="AE343" s="110" t="str">
        <f>UASBN!W342</f>
        <v xml:space="preserve"> </v>
      </c>
      <c r="AF343" s="110" t="str">
        <f>UASBN!X342</f>
        <v xml:space="preserve"> </v>
      </c>
      <c r="AG343" s="110" t="str">
        <f>UASBN!Y342</f>
        <v xml:space="preserve"> </v>
      </c>
      <c r="AH343" s="110" t="str">
        <f>UASBN!Z342</f>
        <v xml:space="preserve"> </v>
      </c>
      <c r="AI343" s="110" t="str">
        <f>UASBN!AA342</f>
        <v xml:space="preserve"> </v>
      </c>
      <c r="AJ343" s="110" t="str">
        <f>UASBN!AB342</f>
        <v xml:space="preserve"> </v>
      </c>
      <c r="AK343" s="110" t="str">
        <f>UASBN!AC342</f>
        <v xml:space="preserve"> </v>
      </c>
      <c r="AL343" s="110" t="str">
        <f>UASBN!AD342</f>
        <v xml:space="preserve"> </v>
      </c>
      <c r="AM343" s="110" t="str">
        <f>UASBN!AE342</f>
        <v xml:space="preserve"> </v>
      </c>
      <c r="AN343" s="110" t="str">
        <f>UASBN!AF342</f>
        <v xml:space="preserve"> </v>
      </c>
      <c r="AO343" s="110" t="str">
        <f>UASBN!AG342</f>
        <v xml:space="preserve"> </v>
      </c>
      <c r="AP343" s="111" t="str">
        <f t="shared" si="59"/>
        <v xml:space="preserve"> </v>
      </c>
      <c r="AQ343" s="115">
        <f t="shared" si="56"/>
        <v>34</v>
      </c>
      <c r="AR343" s="112">
        <f t="shared" si="57"/>
        <v>0</v>
      </c>
      <c r="AS343" s="115">
        <f t="shared" si="58"/>
        <v>34</v>
      </c>
      <c r="AT343" s="75"/>
      <c r="AU343" s="75"/>
    </row>
    <row r="344" spans="1:47" ht="15.75" customHeight="1" x14ac:dyDescent="0.25">
      <c r="A344" s="101">
        <f>BIODATA!A342</f>
        <v>337</v>
      </c>
      <c r="B344" s="102" t="str">
        <f>BIODATA!C342</f>
        <v>9996788207</v>
      </c>
      <c r="C344" s="103" t="str">
        <f>BIODATA!D342</f>
        <v>021013378</v>
      </c>
      <c r="D344" s="104" t="str">
        <f>BIODATA!E342</f>
        <v xml:space="preserve"> SRI WAHYUH NINGSIH</v>
      </c>
      <c r="E344" s="105" t="str">
        <f>BIODATA!G342</f>
        <v>Pemasaran</v>
      </c>
      <c r="F344" s="106">
        <f>'NILAI UN'!E344</f>
        <v>0</v>
      </c>
      <c r="G344" s="106">
        <f>'NILAI UN'!F344</f>
        <v>0</v>
      </c>
      <c r="H344" s="106">
        <f>'NILAI UN'!G344</f>
        <v>0</v>
      </c>
      <c r="I344" s="106">
        <f>'NILAI UN'!H344</f>
        <v>0</v>
      </c>
      <c r="J344" s="107">
        <f t="shared" si="50"/>
        <v>0</v>
      </c>
      <c r="K344" s="113" t="str">
        <f t="shared" si="51"/>
        <v>Kurang</v>
      </c>
      <c r="L344" s="113" t="str">
        <f t="shared" si="52"/>
        <v>Kurang</v>
      </c>
      <c r="M344" s="113" t="str">
        <f t="shared" si="53"/>
        <v>Kurang</v>
      </c>
      <c r="N344" s="113" t="str">
        <f t="shared" si="54"/>
        <v>Kurang</v>
      </c>
      <c r="O344" s="109" t="str">
        <f>N.SEMISTER!J344</f>
        <v xml:space="preserve"> </v>
      </c>
      <c r="P344" s="109" t="str">
        <f>N.SEMISTER!P344</f>
        <v xml:space="preserve"> </v>
      </c>
      <c r="Q344" s="109" t="str">
        <f>N.SEMISTER!V344</f>
        <v xml:space="preserve"> </v>
      </c>
      <c r="R344" s="109" t="str">
        <f>N.SEMISTER!AB344</f>
        <v xml:space="preserve"> </v>
      </c>
      <c r="S344" s="109" t="str">
        <f>N.SEMISTER!AH344</f>
        <v xml:space="preserve"> </v>
      </c>
      <c r="T344" s="109" t="str">
        <f>N.SEMISTER!AN344</f>
        <v xml:space="preserve"> </v>
      </c>
      <c r="U344" s="109" t="str">
        <f>N.SEMISTER!AT344</f>
        <v xml:space="preserve"> </v>
      </c>
      <c r="V344" s="109" t="str">
        <f>N.SEMISTER!AZ344</f>
        <v xml:space="preserve"> </v>
      </c>
      <c r="W344" s="109" t="str">
        <f>N.SEMISTER!BF344</f>
        <v xml:space="preserve"> </v>
      </c>
      <c r="X344" s="109" t="str">
        <f>N.SEMISTER!BL344</f>
        <v xml:space="preserve"> </v>
      </c>
      <c r="Y344" s="109" t="str">
        <f>N.SEMISTER!BR344</f>
        <v xml:space="preserve"> </v>
      </c>
      <c r="Z344" s="109" t="str">
        <f>N.SEMISTER!BX344</f>
        <v xml:space="preserve"> </v>
      </c>
      <c r="AA344" s="109" t="str">
        <f>N.SEMISTER!CD344</f>
        <v xml:space="preserve"> </v>
      </c>
      <c r="AB344" s="114" t="str">
        <f t="shared" si="55"/>
        <v xml:space="preserve"> </v>
      </c>
      <c r="AC344" s="110" t="str">
        <f>UASBN!U343</f>
        <v xml:space="preserve"> </v>
      </c>
      <c r="AD344" s="110" t="str">
        <f>UASBN!V343</f>
        <v xml:space="preserve"> </v>
      </c>
      <c r="AE344" s="110" t="str">
        <f>UASBN!W343</f>
        <v xml:space="preserve"> </v>
      </c>
      <c r="AF344" s="110" t="str">
        <f>UASBN!X343</f>
        <v xml:space="preserve"> </v>
      </c>
      <c r="AG344" s="110" t="str">
        <f>UASBN!Y343</f>
        <v xml:space="preserve"> </v>
      </c>
      <c r="AH344" s="110" t="str">
        <f>UASBN!Z343</f>
        <v xml:space="preserve"> </v>
      </c>
      <c r="AI344" s="110" t="str">
        <f>UASBN!AA343</f>
        <v xml:space="preserve"> </v>
      </c>
      <c r="AJ344" s="110" t="str">
        <f>UASBN!AB343</f>
        <v xml:space="preserve"> </v>
      </c>
      <c r="AK344" s="110" t="str">
        <f>UASBN!AC343</f>
        <v xml:space="preserve"> </v>
      </c>
      <c r="AL344" s="110" t="str">
        <f>UASBN!AD343</f>
        <v xml:space="preserve"> </v>
      </c>
      <c r="AM344" s="110" t="str">
        <f>UASBN!AE343</f>
        <v xml:space="preserve"> </v>
      </c>
      <c r="AN344" s="110" t="str">
        <f>UASBN!AF343</f>
        <v xml:space="preserve"> </v>
      </c>
      <c r="AO344" s="110" t="str">
        <f>UASBN!AG343</f>
        <v xml:space="preserve"> </v>
      </c>
      <c r="AP344" s="111" t="str">
        <f t="shared" si="59"/>
        <v xml:space="preserve"> </v>
      </c>
      <c r="AQ344" s="115">
        <f t="shared" si="56"/>
        <v>34</v>
      </c>
      <c r="AR344" s="112">
        <f t="shared" si="57"/>
        <v>0</v>
      </c>
      <c r="AS344" s="115">
        <f t="shared" si="58"/>
        <v>34</v>
      </c>
      <c r="AT344" s="75"/>
      <c r="AU344" s="75"/>
    </row>
    <row r="345" spans="1:47" ht="15.75" customHeight="1" x14ac:dyDescent="0.25">
      <c r="A345" s="101">
        <f>BIODATA!A343</f>
        <v>338</v>
      </c>
      <c r="B345" s="102" t="str">
        <f>BIODATA!C343</f>
        <v>0005277436</v>
      </c>
      <c r="C345" s="103" t="str">
        <f>BIODATA!D343</f>
        <v>021013387</v>
      </c>
      <c r="D345" s="104" t="str">
        <f>BIODATA!E343</f>
        <v xml:space="preserve"> THOMAS ALFINGGAJAYA</v>
      </c>
      <c r="E345" s="105" t="str">
        <f>BIODATA!G343</f>
        <v>Pemasaran</v>
      </c>
      <c r="F345" s="106">
        <f>'NILAI UN'!E345</f>
        <v>0</v>
      </c>
      <c r="G345" s="106">
        <f>'NILAI UN'!F345</f>
        <v>0</v>
      </c>
      <c r="H345" s="106">
        <f>'NILAI UN'!G345</f>
        <v>0</v>
      </c>
      <c r="I345" s="106">
        <f>'NILAI UN'!H345</f>
        <v>0</v>
      </c>
      <c r="J345" s="107">
        <f t="shared" si="50"/>
        <v>0</v>
      </c>
      <c r="K345" s="113" t="str">
        <f t="shared" si="51"/>
        <v>Kurang</v>
      </c>
      <c r="L345" s="113" t="str">
        <f t="shared" si="52"/>
        <v>Kurang</v>
      </c>
      <c r="M345" s="113" t="str">
        <f t="shared" si="53"/>
        <v>Kurang</v>
      </c>
      <c r="N345" s="113" t="str">
        <f t="shared" si="54"/>
        <v>Kurang</v>
      </c>
      <c r="O345" s="109" t="str">
        <f>N.SEMISTER!J345</f>
        <v xml:space="preserve"> </v>
      </c>
      <c r="P345" s="109" t="str">
        <f>N.SEMISTER!P345</f>
        <v xml:space="preserve"> </v>
      </c>
      <c r="Q345" s="109" t="str">
        <f>N.SEMISTER!V345</f>
        <v xml:space="preserve"> </v>
      </c>
      <c r="R345" s="109" t="str">
        <f>N.SEMISTER!AB345</f>
        <v xml:space="preserve"> </v>
      </c>
      <c r="S345" s="109" t="str">
        <f>N.SEMISTER!AH345</f>
        <v xml:space="preserve"> </v>
      </c>
      <c r="T345" s="109" t="str">
        <f>N.SEMISTER!AN345</f>
        <v xml:space="preserve"> </v>
      </c>
      <c r="U345" s="109" t="str">
        <f>N.SEMISTER!AT345</f>
        <v xml:space="preserve"> </v>
      </c>
      <c r="V345" s="109" t="str">
        <f>N.SEMISTER!AZ345</f>
        <v xml:space="preserve"> </v>
      </c>
      <c r="W345" s="109" t="str">
        <f>N.SEMISTER!BF345</f>
        <v xml:space="preserve"> </v>
      </c>
      <c r="X345" s="109" t="str">
        <f>N.SEMISTER!BL345</f>
        <v xml:space="preserve"> </v>
      </c>
      <c r="Y345" s="109" t="str">
        <f>N.SEMISTER!BR345</f>
        <v xml:space="preserve"> </v>
      </c>
      <c r="Z345" s="109" t="str">
        <f>N.SEMISTER!BX345</f>
        <v xml:space="preserve"> </v>
      </c>
      <c r="AA345" s="109" t="str">
        <f>N.SEMISTER!CD345</f>
        <v xml:space="preserve"> </v>
      </c>
      <c r="AB345" s="114" t="str">
        <f t="shared" si="55"/>
        <v xml:space="preserve"> </v>
      </c>
      <c r="AC345" s="110" t="str">
        <f>UASBN!U344</f>
        <v xml:space="preserve"> </v>
      </c>
      <c r="AD345" s="110" t="str">
        <f>UASBN!V344</f>
        <v xml:space="preserve"> </v>
      </c>
      <c r="AE345" s="110" t="str">
        <f>UASBN!W344</f>
        <v xml:space="preserve"> </v>
      </c>
      <c r="AF345" s="110" t="str">
        <f>UASBN!X344</f>
        <v xml:space="preserve"> </v>
      </c>
      <c r="AG345" s="110" t="str">
        <f>UASBN!Y344</f>
        <v xml:space="preserve"> </v>
      </c>
      <c r="AH345" s="110" t="str">
        <f>UASBN!Z344</f>
        <v xml:space="preserve"> </v>
      </c>
      <c r="AI345" s="110" t="str">
        <f>UASBN!AA344</f>
        <v xml:space="preserve"> </v>
      </c>
      <c r="AJ345" s="110" t="str">
        <f>UASBN!AB344</f>
        <v xml:space="preserve"> </v>
      </c>
      <c r="AK345" s="110" t="str">
        <f>UASBN!AC344</f>
        <v xml:space="preserve"> </v>
      </c>
      <c r="AL345" s="110" t="str">
        <f>UASBN!AD344</f>
        <v xml:space="preserve"> </v>
      </c>
      <c r="AM345" s="110" t="str">
        <f>UASBN!AE344</f>
        <v xml:space="preserve"> </v>
      </c>
      <c r="AN345" s="110" t="str">
        <f>UASBN!AF344</f>
        <v xml:space="preserve"> </v>
      </c>
      <c r="AO345" s="110" t="str">
        <f>UASBN!AG344</f>
        <v xml:space="preserve"> </v>
      </c>
      <c r="AP345" s="111" t="str">
        <f t="shared" si="59"/>
        <v xml:space="preserve"> </v>
      </c>
      <c r="AQ345" s="115">
        <f t="shared" si="56"/>
        <v>34</v>
      </c>
      <c r="AR345" s="112">
        <f t="shared" si="57"/>
        <v>0</v>
      </c>
      <c r="AS345" s="115">
        <f t="shared" si="58"/>
        <v>34</v>
      </c>
      <c r="AT345" s="75"/>
      <c r="AU345" s="75"/>
    </row>
    <row r="346" spans="1:47" ht="15.75" customHeight="1" x14ac:dyDescent="0.25">
      <c r="A346" s="101">
        <f>BIODATA!A344</f>
        <v>339</v>
      </c>
      <c r="B346" s="102" t="str">
        <f>BIODATA!C344</f>
        <v>0005175515</v>
      </c>
      <c r="C346" s="103" t="str">
        <f>BIODATA!D344</f>
        <v>021013396</v>
      </c>
      <c r="D346" s="104" t="str">
        <f>BIODATA!E344</f>
        <v xml:space="preserve"> WINDI KARTIKA SARI</v>
      </c>
      <c r="E346" s="105" t="str">
        <f>BIODATA!G344</f>
        <v>Pemasaran</v>
      </c>
      <c r="F346" s="106">
        <f>'NILAI UN'!E346</f>
        <v>0</v>
      </c>
      <c r="G346" s="106">
        <f>'NILAI UN'!F346</f>
        <v>0</v>
      </c>
      <c r="H346" s="106">
        <f>'NILAI UN'!G346</f>
        <v>0</v>
      </c>
      <c r="I346" s="106">
        <f>'NILAI UN'!H346</f>
        <v>0</v>
      </c>
      <c r="J346" s="107">
        <f t="shared" si="50"/>
        <v>0</v>
      </c>
      <c r="K346" s="113" t="str">
        <f t="shared" si="51"/>
        <v>Kurang</v>
      </c>
      <c r="L346" s="113" t="str">
        <f t="shared" si="52"/>
        <v>Kurang</v>
      </c>
      <c r="M346" s="113" t="str">
        <f t="shared" si="53"/>
        <v>Kurang</v>
      </c>
      <c r="N346" s="113" t="str">
        <f t="shared" si="54"/>
        <v>Kurang</v>
      </c>
      <c r="O346" s="109" t="str">
        <f>N.SEMISTER!J346</f>
        <v xml:space="preserve"> </v>
      </c>
      <c r="P346" s="109" t="str">
        <f>N.SEMISTER!P346</f>
        <v xml:space="preserve"> </v>
      </c>
      <c r="Q346" s="109" t="str">
        <f>N.SEMISTER!V346</f>
        <v xml:space="preserve"> </v>
      </c>
      <c r="R346" s="109" t="str">
        <f>N.SEMISTER!AB346</f>
        <v xml:space="preserve"> </v>
      </c>
      <c r="S346" s="109" t="str">
        <f>N.SEMISTER!AH346</f>
        <v xml:space="preserve"> </v>
      </c>
      <c r="T346" s="109" t="str">
        <f>N.SEMISTER!AN346</f>
        <v xml:space="preserve"> </v>
      </c>
      <c r="U346" s="109" t="str">
        <f>N.SEMISTER!AT346</f>
        <v xml:space="preserve"> </v>
      </c>
      <c r="V346" s="109" t="str">
        <f>N.SEMISTER!AZ346</f>
        <v xml:space="preserve"> </v>
      </c>
      <c r="W346" s="109" t="str">
        <f>N.SEMISTER!BF346</f>
        <v xml:space="preserve"> </v>
      </c>
      <c r="X346" s="109" t="str">
        <f>N.SEMISTER!BL346</f>
        <v xml:space="preserve"> </v>
      </c>
      <c r="Y346" s="109" t="str">
        <f>N.SEMISTER!BR346</f>
        <v xml:space="preserve"> </v>
      </c>
      <c r="Z346" s="109" t="str">
        <f>N.SEMISTER!BX346</f>
        <v xml:space="preserve"> </v>
      </c>
      <c r="AA346" s="109" t="str">
        <f>N.SEMISTER!CD346</f>
        <v xml:space="preserve"> </v>
      </c>
      <c r="AB346" s="114" t="str">
        <f t="shared" si="55"/>
        <v xml:space="preserve"> </v>
      </c>
      <c r="AC346" s="110" t="str">
        <f>UASBN!U345</f>
        <v xml:space="preserve"> </v>
      </c>
      <c r="AD346" s="110" t="str">
        <f>UASBN!V345</f>
        <v xml:space="preserve"> </v>
      </c>
      <c r="AE346" s="110" t="str">
        <f>UASBN!W345</f>
        <v xml:space="preserve"> </v>
      </c>
      <c r="AF346" s="110" t="str">
        <f>UASBN!X345</f>
        <v xml:space="preserve"> </v>
      </c>
      <c r="AG346" s="110" t="str">
        <f>UASBN!Y345</f>
        <v xml:space="preserve"> </v>
      </c>
      <c r="AH346" s="110" t="str">
        <f>UASBN!Z345</f>
        <v xml:space="preserve"> </v>
      </c>
      <c r="AI346" s="110" t="str">
        <f>UASBN!AA345</f>
        <v xml:space="preserve"> </v>
      </c>
      <c r="AJ346" s="110" t="str">
        <f>UASBN!AB345</f>
        <v xml:space="preserve"> </v>
      </c>
      <c r="AK346" s="110" t="str">
        <f>UASBN!AC345</f>
        <v xml:space="preserve"> </v>
      </c>
      <c r="AL346" s="110" t="str">
        <f>UASBN!AD345</f>
        <v xml:space="preserve"> </v>
      </c>
      <c r="AM346" s="110" t="str">
        <f>UASBN!AE345</f>
        <v xml:space="preserve"> </v>
      </c>
      <c r="AN346" s="110" t="str">
        <f>UASBN!AF345</f>
        <v xml:space="preserve"> </v>
      </c>
      <c r="AO346" s="110" t="str">
        <f>UASBN!AG345</f>
        <v xml:space="preserve"> </v>
      </c>
      <c r="AP346" s="111" t="str">
        <f t="shared" si="59"/>
        <v xml:space="preserve"> </v>
      </c>
      <c r="AQ346" s="115">
        <f t="shared" si="56"/>
        <v>34</v>
      </c>
      <c r="AR346" s="112">
        <f t="shared" si="57"/>
        <v>0</v>
      </c>
      <c r="AS346" s="115">
        <f t="shared" si="58"/>
        <v>34</v>
      </c>
      <c r="AT346" s="75"/>
      <c r="AU346" s="75"/>
    </row>
    <row r="347" spans="1:47" ht="15.75" customHeight="1" x14ac:dyDescent="0.25">
      <c r="A347" s="101">
        <f>BIODATA!A345</f>
        <v>340</v>
      </c>
      <c r="B347" s="102" t="str">
        <f>BIODATA!C345</f>
        <v>0007524580</v>
      </c>
      <c r="C347" s="103" t="str">
        <f>BIODATA!D345</f>
        <v>021013405</v>
      </c>
      <c r="D347" s="104" t="str">
        <f>BIODATA!E345</f>
        <v xml:space="preserve"> YUNISA OKTAVIA</v>
      </c>
      <c r="E347" s="105" t="str">
        <f>BIODATA!G345</f>
        <v>Pemasaran</v>
      </c>
      <c r="F347" s="106">
        <f>'NILAI UN'!E347</f>
        <v>0</v>
      </c>
      <c r="G347" s="106">
        <f>'NILAI UN'!F347</f>
        <v>0</v>
      </c>
      <c r="H347" s="106">
        <f>'NILAI UN'!G347</f>
        <v>0</v>
      </c>
      <c r="I347" s="106">
        <f>'NILAI UN'!H347</f>
        <v>0</v>
      </c>
      <c r="J347" s="107">
        <f t="shared" si="50"/>
        <v>0</v>
      </c>
      <c r="K347" s="113" t="str">
        <f t="shared" si="51"/>
        <v>Kurang</v>
      </c>
      <c r="L347" s="113" t="str">
        <f t="shared" si="52"/>
        <v>Kurang</v>
      </c>
      <c r="M347" s="113" t="str">
        <f t="shared" si="53"/>
        <v>Kurang</v>
      </c>
      <c r="N347" s="113" t="str">
        <f t="shared" si="54"/>
        <v>Kurang</v>
      </c>
      <c r="O347" s="109" t="str">
        <f>N.SEMISTER!J347</f>
        <v xml:space="preserve"> </v>
      </c>
      <c r="P347" s="109" t="str">
        <f>N.SEMISTER!P347</f>
        <v xml:space="preserve"> </v>
      </c>
      <c r="Q347" s="109" t="str">
        <f>N.SEMISTER!V347</f>
        <v xml:space="preserve"> </v>
      </c>
      <c r="R347" s="109" t="str">
        <f>N.SEMISTER!AB347</f>
        <v xml:space="preserve"> </v>
      </c>
      <c r="S347" s="109" t="str">
        <f>N.SEMISTER!AH347</f>
        <v xml:space="preserve"> </v>
      </c>
      <c r="T347" s="109" t="str">
        <f>N.SEMISTER!AN347</f>
        <v xml:space="preserve"> </v>
      </c>
      <c r="U347" s="109" t="str">
        <f>N.SEMISTER!AT347</f>
        <v xml:space="preserve"> </v>
      </c>
      <c r="V347" s="109" t="str">
        <f>N.SEMISTER!AZ347</f>
        <v xml:space="preserve"> </v>
      </c>
      <c r="W347" s="109" t="str">
        <f>N.SEMISTER!BF347</f>
        <v xml:space="preserve"> </v>
      </c>
      <c r="X347" s="109" t="str">
        <f>N.SEMISTER!BL347</f>
        <v xml:space="preserve"> </v>
      </c>
      <c r="Y347" s="109" t="str">
        <f>N.SEMISTER!BR347</f>
        <v xml:space="preserve"> </v>
      </c>
      <c r="Z347" s="109" t="str">
        <f>N.SEMISTER!BX347</f>
        <v xml:space="preserve"> </v>
      </c>
      <c r="AA347" s="109" t="str">
        <f>N.SEMISTER!CD347</f>
        <v xml:space="preserve"> </v>
      </c>
      <c r="AB347" s="114" t="str">
        <f t="shared" si="55"/>
        <v xml:space="preserve"> </v>
      </c>
      <c r="AC347" s="110" t="str">
        <f>UASBN!U346</f>
        <v xml:space="preserve"> </v>
      </c>
      <c r="AD347" s="110" t="str">
        <f>UASBN!V346</f>
        <v xml:space="preserve"> </v>
      </c>
      <c r="AE347" s="110" t="str">
        <f>UASBN!W346</f>
        <v xml:space="preserve"> </v>
      </c>
      <c r="AF347" s="110" t="str">
        <f>UASBN!X346</f>
        <v xml:space="preserve"> </v>
      </c>
      <c r="AG347" s="110" t="str">
        <f>UASBN!Y346</f>
        <v xml:space="preserve"> </v>
      </c>
      <c r="AH347" s="110" t="str">
        <f>UASBN!Z346</f>
        <v xml:space="preserve"> </v>
      </c>
      <c r="AI347" s="110" t="str">
        <f>UASBN!AA346</f>
        <v xml:space="preserve"> </v>
      </c>
      <c r="AJ347" s="110" t="str">
        <f>UASBN!AB346</f>
        <v xml:space="preserve"> </v>
      </c>
      <c r="AK347" s="110" t="str">
        <f>UASBN!AC346</f>
        <v xml:space="preserve"> </v>
      </c>
      <c r="AL347" s="110" t="str">
        <f>UASBN!AD346</f>
        <v xml:space="preserve"> </v>
      </c>
      <c r="AM347" s="110" t="str">
        <f>UASBN!AE346</f>
        <v xml:space="preserve"> </v>
      </c>
      <c r="AN347" s="110" t="str">
        <f>UASBN!AF346</f>
        <v xml:space="preserve"> </v>
      </c>
      <c r="AO347" s="110" t="str">
        <f>UASBN!AG346</f>
        <v xml:space="preserve"> </v>
      </c>
      <c r="AP347" s="111" t="str">
        <f t="shared" si="59"/>
        <v xml:space="preserve"> </v>
      </c>
      <c r="AQ347" s="115">
        <f t="shared" si="56"/>
        <v>34</v>
      </c>
      <c r="AR347" s="112">
        <f t="shared" si="57"/>
        <v>0</v>
      </c>
      <c r="AS347" s="115">
        <f t="shared" si="58"/>
        <v>34</v>
      </c>
      <c r="AT347" s="75"/>
      <c r="AU347" s="75"/>
    </row>
    <row r="348" spans="1:47" ht="15.75" customHeight="1" x14ac:dyDescent="0.25">
      <c r="A348" s="101">
        <f>BIODATA!A346</f>
        <v>341</v>
      </c>
      <c r="B348" s="102">
        <f>BIODATA!C346</f>
        <v>0</v>
      </c>
      <c r="C348" s="103">
        <f>BIODATA!D346</f>
        <v>0</v>
      </c>
      <c r="D348" s="104">
        <f>BIODATA!E346</f>
        <v>0</v>
      </c>
      <c r="E348" s="105">
        <f>BIODATA!G346</f>
        <v>0</v>
      </c>
      <c r="F348" s="106">
        <f>'NILAI UN'!E348</f>
        <v>0</v>
      </c>
      <c r="G348" s="106">
        <f>'NILAI UN'!F348</f>
        <v>0</v>
      </c>
      <c r="H348" s="106">
        <f>'NILAI UN'!G348</f>
        <v>0</v>
      </c>
      <c r="I348" s="106">
        <f>'NILAI UN'!H348</f>
        <v>0</v>
      </c>
      <c r="J348" s="107">
        <f t="shared" si="50"/>
        <v>0</v>
      </c>
      <c r="K348" s="113" t="str">
        <f t="shared" si="51"/>
        <v>Kurang</v>
      </c>
      <c r="L348" s="113" t="str">
        <f t="shared" si="52"/>
        <v>Kurang</v>
      </c>
      <c r="M348" s="113" t="str">
        <f t="shared" si="53"/>
        <v>Kurang</v>
      </c>
      <c r="N348" s="113" t="str">
        <f t="shared" si="54"/>
        <v>Kurang</v>
      </c>
      <c r="O348" s="109" t="str">
        <f>N.SEMISTER!J348</f>
        <v xml:space="preserve"> </v>
      </c>
      <c r="P348" s="109" t="str">
        <f>N.SEMISTER!P348</f>
        <v xml:space="preserve"> </v>
      </c>
      <c r="Q348" s="109" t="str">
        <f>N.SEMISTER!V348</f>
        <v xml:space="preserve"> </v>
      </c>
      <c r="R348" s="109" t="str">
        <f>N.SEMISTER!AB348</f>
        <v xml:space="preserve"> </v>
      </c>
      <c r="S348" s="109" t="str">
        <f>N.SEMISTER!AH348</f>
        <v xml:space="preserve"> </v>
      </c>
      <c r="T348" s="109" t="str">
        <f>N.SEMISTER!AN348</f>
        <v xml:space="preserve"> </v>
      </c>
      <c r="U348" s="109" t="str">
        <f>N.SEMISTER!AT348</f>
        <v xml:space="preserve"> </v>
      </c>
      <c r="V348" s="109" t="str">
        <f>N.SEMISTER!AZ348</f>
        <v xml:space="preserve"> </v>
      </c>
      <c r="W348" s="109" t="str">
        <f>N.SEMISTER!BF348</f>
        <v xml:space="preserve"> </v>
      </c>
      <c r="X348" s="109" t="str">
        <f>N.SEMISTER!BL348</f>
        <v xml:space="preserve"> </v>
      </c>
      <c r="Y348" s="109" t="str">
        <f>N.SEMISTER!BR348</f>
        <v xml:space="preserve"> </v>
      </c>
      <c r="Z348" s="109" t="str">
        <f>N.SEMISTER!BX348</f>
        <v xml:space="preserve"> </v>
      </c>
      <c r="AA348" s="109" t="str">
        <f>N.SEMISTER!CD348</f>
        <v xml:space="preserve"> </v>
      </c>
      <c r="AB348" s="114" t="str">
        <f t="shared" si="55"/>
        <v xml:space="preserve"> </v>
      </c>
      <c r="AC348" s="110" t="str">
        <f>UASBN!U347</f>
        <v xml:space="preserve"> </v>
      </c>
      <c r="AD348" s="110" t="str">
        <f>UASBN!V347</f>
        <v xml:space="preserve"> </v>
      </c>
      <c r="AE348" s="110" t="str">
        <f>UASBN!W347</f>
        <v xml:space="preserve"> </v>
      </c>
      <c r="AF348" s="110" t="str">
        <f>UASBN!X347</f>
        <v xml:space="preserve"> </v>
      </c>
      <c r="AG348" s="110" t="str">
        <f>UASBN!Y347</f>
        <v xml:space="preserve"> </v>
      </c>
      <c r="AH348" s="110" t="str">
        <f>UASBN!Z347</f>
        <v xml:space="preserve"> </v>
      </c>
      <c r="AI348" s="110" t="str">
        <f>UASBN!AA347</f>
        <v xml:space="preserve"> </v>
      </c>
      <c r="AJ348" s="110" t="str">
        <f>UASBN!AB347</f>
        <v xml:space="preserve"> </v>
      </c>
      <c r="AK348" s="110" t="str">
        <f>UASBN!AC347</f>
        <v xml:space="preserve"> </v>
      </c>
      <c r="AL348" s="110" t="str">
        <f>UASBN!AD347</f>
        <v xml:space="preserve"> </v>
      </c>
      <c r="AM348" s="110" t="str">
        <f>UASBN!AE347</f>
        <v xml:space="preserve"> </v>
      </c>
      <c r="AN348" s="110" t="str">
        <f>UASBN!AF347</f>
        <v xml:space="preserve"> </v>
      </c>
      <c r="AO348" s="110" t="str">
        <f>UASBN!AG347</f>
        <v xml:space="preserve"> </v>
      </c>
      <c r="AP348" s="111" t="str">
        <f t="shared" si="59"/>
        <v xml:space="preserve"> </v>
      </c>
      <c r="AQ348" s="115">
        <f t="shared" si="56"/>
        <v>34</v>
      </c>
      <c r="AR348" s="112">
        <f t="shared" si="57"/>
        <v>0</v>
      </c>
      <c r="AS348" s="115">
        <f t="shared" si="58"/>
        <v>34</v>
      </c>
      <c r="AT348" s="75"/>
      <c r="AU348" s="75"/>
    </row>
    <row r="349" spans="1:47" ht="15.75" customHeight="1" x14ac:dyDescent="0.25">
      <c r="A349" s="101">
        <f>BIODATA!A347</f>
        <v>342</v>
      </c>
      <c r="B349" s="102">
        <f>BIODATA!C347</f>
        <v>0</v>
      </c>
      <c r="C349" s="103">
        <f>BIODATA!D347</f>
        <v>0</v>
      </c>
      <c r="D349" s="104">
        <f>BIODATA!E347</f>
        <v>0</v>
      </c>
      <c r="E349" s="105">
        <f>BIODATA!G347</f>
        <v>0</v>
      </c>
      <c r="F349" s="106">
        <f>'NILAI UN'!E349</f>
        <v>0</v>
      </c>
      <c r="G349" s="106">
        <f>'NILAI UN'!F349</f>
        <v>0</v>
      </c>
      <c r="H349" s="106">
        <f>'NILAI UN'!G349</f>
        <v>0</v>
      </c>
      <c r="I349" s="106">
        <f>'NILAI UN'!H349</f>
        <v>0</v>
      </c>
      <c r="J349" s="107">
        <f t="shared" si="50"/>
        <v>0</v>
      </c>
      <c r="K349" s="113" t="str">
        <f t="shared" si="51"/>
        <v>Kurang</v>
      </c>
      <c r="L349" s="113" t="str">
        <f t="shared" si="52"/>
        <v>Kurang</v>
      </c>
      <c r="M349" s="113" t="str">
        <f t="shared" si="53"/>
        <v>Kurang</v>
      </c>
      <c r="N349" s="113" t="str">
        <f t="shared" si="54"/>
        <v>Kurang</v>
      </c>
      <c r="O349" s="109" t="str">
        <f>N.SEMISTER!J349</f>
        <v xml:space="preserve"> </v>
      </c>
      <c r="P349" s="109" t="str">
        <f>N.SEMISTER!P349</f>
        <v xml:space="preserve"> </v>
      </c>
      <c r="Q349" s="109" t="str">
        <f>N.SEMISTER!V349</f>
        <v xml:space="preserve"> </v>
      </c>
      <c r="R349" s="109" t="str">
        <f>N.SEMISTER!AB349</f>
        <v xml:space="preserve"> </v>
      </c>
      <c r="S349" s="109" t="str">
        <f>N.SEMISTER!AH349</f>
        <v xml:space="preserve"> </v>
      </c>
      <c r="T349" s="109" t="str">
        <f>N.SEMISTER!AN349</f>
        <v xml:space="preserve"> </v>
      </c>
      <c r="U349" s="109" t="str">
        <f>N.SEMISTER!AT349</f>
        <v xml:space="preserve"> </v>
      </c>
      <c r="V349" s="109" t="str">
        <f>N.SEMISTER!AZ349</f>
        <v xml:space="preserve"> </v>
      </c>
      <c r="W349" s="109" t="str">
        <f>N.SEMISTER!BF349</f>
        <v xml:space="preserve"> </v>
      </c>
      <c r="X349" s="109" t="str">
        <f>N.SEMISTER!BL349</f>
        <v xml:space="preserve"> </v>
      </c>
      <c r="Y349" s="109" t="str">
        <f>N.SEMISTER!BR349</f>
        <v xml:space="preserve"> </v>
      </c>
      <c r="Z349" s="109" t="str">
        <f>N.SEMISTER!BX349</f>
        <v xml:space="preserve"> </v>
      </c>
      <c r="AA349" s="109" t="str">
        <f>N.SEMISTER!CD349</f>
        <v xml:space="preserve"> </v>
      </c>
      <c r="AB349" s="114" t="str">
        <f t="shared" si="55"/>
        <v xml:space="preserve"> </v>
      </c>
      <c r="AC349" s="110" t="str">
        <f>UASBN!U348</f>
        <v xml:space="preserve"> </v>
      </c>
      <c r="AD349" s="110" t="str">
        <f>UASBN!V348</f>
        <v xml:space="preserve"> </v>
      </c>
      <c r="AE349" s="110" t="str">
        <f>UASBN!W348</f>
        <v xml:space="preserve"> </v>
      </c>
      <c r="AF349" s="110" t="str">
        <f>UASBN!X348</f>
        <v xml:space="preserve"> </v>
      </c>
      <c r="AG349" s="110" t="str">
        <f>UASBN!Y348</f>
        <v xml:space="preserve"> </v>
      </c>
      <c r="AH349" s="110" t="str">
        <f>UASBN!Z348</f>
        <v xml:space="preserve"> </v>
      </c>
      <c r="AI349" s="110" t="str">
        <f>UASBN!AA348</f>
        <v xml:space="preserve"> </v>
      </c>
      <c r="AJ349" s="110" t="str">
        <f>UASBN!AB348</f>
        <v xml:space="preserve"> </v>
      </c>
      <c r="AK349" s="110" t="str">
        <f>UASBN!AC348</f>
        <v xml:space="preserve"> </v>
      </c>
      <c r="AL349" s="110" t="str">
        <f>UASBN!AD348</f>
        <v xml:space="preserve"> </v>
      </c>
      <c r="AM349" s="110" t="str">
        <f>UASBN!AE348</f>
        <v xml:space="preserve"> </v>
      </c>
      <c r="AN349" s="110" t="str">
        <f>UASBN!AF348</f>
        <v xml:space="preserve"> </v>
      </c>
      <c r="AO349" s="110" t="str">
        <f>UASBN!AG348</f>
        <v xml:space="preserve"> </v>
      </c>
      <c r="AP349" s="111" t="str">
        <f t="shared" si="59"/>
        <v xml:space="preserve"> </v>
      </c>
      <c r="AQ349" s="115">
        <f t="shared" si="56"/>
        <v>34</v>
      </c>
      <c r="AR349" s="112">
        <f t="shared" si="57"/>
        <v>0</v>
      </c>
      <c r="AS349" s="115">
        <f t="shared" si="58"/>
        <v>34</v>
      </c>
      <c r="AT349" s="75"/>
      <c r="AU349" s="75"/>
    </row>
    <row r="350" spans="1:47" ht="15.75" customHeight="1" x14ac:dyDescent="0.25">
      <c r="A350" s="101">
        <f>BIODATA!A348</f>
        <v>343</v>
      </c>
      <c r="B350" s="102">
        <f>BIODATA!C348</f>
        <v>0</v>
      </c>
      <c r="C350" s="103">
        <f>BIODATA!D348</f>
        <v>0</v>
      </c>
      <c r="D350" s="104">
        <f>BIODATA!E348</f>
        <v>0</v>
      </c>
      <c r="E350" s="105">
        <f>BIODATA!G348</f>
        <v>0</v>
      </c>
      <c r="F350" s="106">
        <f>'NILAI UN'!E350</f>
        <v>0</v>
      </c>
      <c r="G350" s="106">
        <f>'NILAI UN'!F350</f>
        <v>0</v>
      </c>
      <c r="H350" s="106">
        <f>'NILAI UN'!G350</f>
        <v>0</v>
      </c>
      <c r="I350" s="106">
        <f>'NILAI UN'!H350</f>
        <v>0</v>
      </c>
      <c r="J350" s="107">
        <f t="shared" si="50"/>
        <v>0</v>
      </c>
      <c r="K350" s="113" t="str">
        <f t="shared" si="51"/>
        <v>Kurang</v>
      </c>
      <c r="L350" s="113" t="str">
        <f t="shared" si="52"/>
        <v>Kurang</v>
      </c>
      <c r="M350" s="113" t="str">
        <f t="shared" si="53"/>
        <v>Kurang</v>
      </c>
      <c r="N350" s="113" t="str">
        <f t="shared" si="54"/>
        <v>Kurang</v>
      </c>
      <c r="O350" s="109" t="str">
        <f>N.SEMISTER!J350</f>
        <v xml:space="preserve"> </v>
      </c>
      <c r="P350" s="109" t="str">
        <f>N.SEMISTER!P350</f>
        <v xml:space="preserve"> </v>
      </c>
      <c r="Q350" s="109" t="str">
        <f>N.SEMISTER!V350</f>
        <v xml:space="preserve"> </v>
      </c>
      <c r="R350" s="109" t="str">
        <f>N.SEMISTER!AB350</f>
        <v xml:space="preserve"> </v>
      </c>
      <c r="S350" s="109" t="str">
        <f>N.SEMISTER!AH350</f>
        <v xml:space="preserve"> </v>
      </c>
      <c r="T350" s="109" t="str">
        <f>N.SEMISTER!AN350</f>
        <v xml:space="preserve"> </v>
      </c>
      <c r="U350" s="109" t="str">
        <f>N.SEMISTER!AT350</f>
        <v xml:space="preserve"> </v>
      </c>
      <c r="V350" s="109" t="str">
        <f>N.SEMISTER!AZ350</f>
        <v xml:space="preserve"> </v>
      </c>
      <c r="W350" s="109" t="str">
        <f>N.SEMISTER!BF350</f>
        <v xml:space="preserve"> </v>
      </c>
      <c r="X350" s="109" t="str">
        <f>N.SEMISTER!BL350</f>
        <v xml:space="preserve"> </v>
      </c>
      <c r="Y350" s="109" t="str">
        <f>N.SEMISTER!BR350</f>
        <v xml:space="preserve"> </v>
      </c>
      <c r="Z350" s="109" t="str">
        <f>N.SEMISTER!BX350</f>
        <v xml:space="preserve"> </v>
      </c>
      <c r="AA350" s="109" t="str">
        <f>N.SEMISTER!CD350</f>
        <v xml:space="preserve"> </v>
      </c>
      <c r="AB350" s="114" t="str">
        <f t="shared" si="55"/>
        <v xml:space="preserve"> </v>
      </c>
      <c r="AC350" s="110" t="str">
        <f>UASBN!U349</f>
        <v xml:space="preserve"> </v>
      </c>
      <c r="AD350" s="110" t="str">
        <f>UASBN!V349</f>
        <v xml:space="preserve"> </v>
      </c>
      <c r="AE350" s="110" t="str">
        <f>UASBN!W349</f>
        <v xml:space="preserve"> </v>
      </c>
      <c r="AF350" s="110" t="str">
        <f>UASBN!X349</f>
        <v xml:space="preserve"> </v>
      </c>
      <c r="AG350" s="110" t="str">
        <f>UASBN!Y349</f>
        <v xml:space="preserve"> </v>
      </c>
      <c r="AH350" s="110" t="str">
        <f>UASBN!Z349</f>
        <v xml:space="preserve"> </v>
      </c>
      <c r="AI350" s="110" t="str">
        <f>UASBN!AA349</f>
        <v xml:space="preserve"> </v>
      </c>
      <c r="AJ350" s="110" t="str">
        <f>UASBN!AB349</f>
        <v xml:space="preserve"> </v>
      </c>
      <c r="AK350" s="110" t="str">
        <f>UASBN!AC349</f>
        <v xml:space="preserve"> </v>
      </c>
      <c r="AL350" s="110" t="str">
        <f>UASBN!AD349</f>
        <v xml:space="preserve"> </v>
      </c>
      <c r="AM350" s="110" t="str">
        <f>UASBN!AE349</f>
        <v xml:space="preserve"> </v>
      </c>
      <c r="AN350" s="110" t="str">
        <f>UASBN!AF349</f>
        <v xml:space="preserve"> </v>
      </c>
      <c r="AO350" s="110" t="str">
        <f>UASBN!AG349</f>
        <v xml:space="preserve"> </v>
      </c>
      <c r="AP350" s="111" t="str">
        <f t="shared" si="59"/>
        <v xml:space="preserve"> </v>
      </c>
      <c r="AQ350" s="115">
        <f t="shared" si="56"/>
        <v>34</v>
      </c>
      <c r="AR350" s="112">
        <f t="shared" si="57"/>
        <v>0</v>
      </c>
      <c r="AS350" s="115">
        <f t="shared" si="58"/>
        <v>34</v>
      </c>
      <c r="AT350" s="75"/>
      <c r="AU350" s="75"/>
    </row>
    <row r="351" spans="1:47" ht="15.75" customHeight="1" x14ac:dyDescent="0.25">
      <c r="A351" s="101">
        <f>BIODATA!A349</f>
        <v>344</v>
      </c>
      <c r="B351" s="102">
        <f>BIODATA!C349</f>
        <v>0</v>
      </c>
      <c r="C351" s="103">
        <f>BIODATA!D349</f>
        <v>0</v>
      </c>
      <c r="D351" s="104">
        <f>BIODATA!E349</f>
        <v>0</v>
      </c>
      <c r="E351" s="105">
        <f>BIODATA!G349</f>
        <v>0</v>
      </c>
      <c r="F351" s="106">
        <f>'NILAI UN'!E351</f>
        <v>0</v>
      </c>
      <c r="G351" s="106">
        <f>'NILAI UN'!F351</f>
        <v>0</v>
      </c>
      <c r="H351" s="106">
        <f>'NILAI UN'!G351</f>
        <v>0</v>
      </c>
      <c r="I351" s="106">
        <f>'NILAI UN'!H351</f>
        <v>0</v>
      </c>
      <c r="J351" s="107">
        <f t="shared" si="50"/>
        <v>0</v>
      </c>
      <c r="K351" s="113" t="str">
        <f t="shared" si="51"/>
        <v>Kurang</v>
      </c>
      <c r="L351" s="113" t="str">
        <f t="shared" si="52"/>
        <v>Kurang</v>
      </c>
      <c r="M351" s="113" t="str">
        <f t="shared" si="53"/>
        <v>Kurang</v>
      </c>
      <c r="N351" s="113" t="str">
        <f t="shared" si="54"/>
        <v>Kurang</v>
      </c>
      <c r="O351" s="109" t="str">
        <f>N.SEMISTER!J351</f>
        <v xml:space="preserve"> </v>
      </c>
      <c r="P351" s="109" t="str">
        <f>N.SEMISTER!P351</f>
        <v xml:space="preserve"> </v>
      </c>
      <c r="Q351" s="109" t="str">
        <f>N.SEMISTER!V351</f>
        <v xml:space="preserve"> </v>
      </c>
      <c r="R351" s="109" t="str">
        <f>N.SEMISTER!AB351</f>
        <v xml:space="preserve"> </v>
      </c>
      <c r="S351" s="109" t="str">
        <f>N.SEMISTER!AH351</f>
        <v xml:space="preserve"> </v>
      </c>
      <c r="T351" s="109" t="str">
        <f>N.SEMISTER!AN351</f>
        <v xml:space="preserve"> </v>
      </c>
      <c r="U351" s="109" t="str">
        <f>N.SEMISTER!AT351</f>
        <v xml:space="preserve"> </v>
      </c>
      <c r="V351" s="109" t="str">
        <f>N.SEMISTER!AZ351</f>
        <v xml:space="preserve"> </v>
      </c>
      <c r="W351" s="109" t="str">
        <f>N.SEMISTER!BF351</f>
        <v xml:space="preserve"> </v>
      </c>
      <c r="X351" s="109" t="str">
        <f>N.SEMISTER!BL351</f>
        <v xml:space="preserve"> </v>
      </c>
      <c r="Y351" s="109" t="str">
        <f>N.SEMISTER!BR351</f>
        <v xml:space="preserve"> </v>
      </c>
      <c r="Z351" s="109" t="str">
        <f>N.SEMISTER!BX351</f>
        <v xml:space="preserve"> </v>
      </c>
      <c r="AA351" s="109" t="str">
        <f>N.SEMISTER!CD351</f>
        <v xml:space="preserve"> </v>
      </c>
      <c r="AB351" s="114" t="str">
        <f t="shared" si="55"/>
        <v xml:space="preserve"> </v>
      </c>
      <c r="AC351" s="110" t="str">
        <f>UASBN!U350</f>
        <v xml:space="preserve"> </v>
      </c>
      <c r="AD351" s="110" t="str">
        <f>UASBN!V350</f>
        <v xml:space="preserve"> </v>
      </c>
      <c r="AE351" s="110" t="str">
        <f>UASBN!W350</f>
        <v xml:space="preserve"> </v>
      </c>
      <c r="AF351" s="110" t="str">
        <f>UASBN!X350</f>
        <v xml:space="preserve"> </v>
      </c>
      <c r="AG351" s="110" t="str">
        <f>UASBN!Y350</f>
        <v xml:space="preserve"> </v>
      </c>
      <c r="AH351" s="110" t="str">
        <f>UASBN!Z350</f>
        <v xml:space="preserve"> </v>
      </c>
      <c r="AI351" s="110" t="str">
        <f>UASBN!AA350</f>
        <v xml:space="preserve"> </v>
      </c>
      <c r="AJ351" s="110" t="str">
        <f>UASBN!AB350</f>
        <v xml:space="preserve"> </v>
      </c>
      <c r="AK351" s="110" t="str">
        <f>UASBN!AC350</f>
        <v xml:space="preserve"> </v>
      </c>
      <c r="AL351" s="110" t="str">
        <f>UASBN!AD350</f>
        <v xml:space="preserve"> </v>
      </c>
      <c r="AM351" s="110" t="str">
        <f>UASBN!AE350</f>
        <v xml:space="preserve"> </v>
      </c>
      <c r="AN351" s="110" t="str">
        <f>UASBN!AF350</f>
        <v xml:space="preserve"> </v>
      </c>
      <c r="AO351" s="110" t="str">
        <f>UASBN!AG350</f>
        <v xml:space="preserve"> </v>
      </c>
      <c r="AP351" s="111" t="str">
        <f t="shared" si="59"/>
        <v xml:space="preserve"> </v>
      </c>
      <c r="AQ351" s="115">
        <f t="shared" si="56"/>
        <v>34</v>
      </c>
      <c r="AR351" s="112">
        <f t="shared" si="57"/>
        <v>0</v>
      </c>
      <c r="AS351" s="115">
        <f t="shared" si="58"/>
        <v>34</v>
      </c>
      <c r="AT351" s="75"/>
      <c r="AU351" s="75"/>
    </row>
    <row r="352" spans="1:47" ht="15.75" customHeight="1" x14ac:dyDescent="0.25">
      <c r="A352" s="101">
        <f>BIODATA!A350</f>
        <v>345</v>
      </c>
      <c r="B352" s="102">
        <f>BIODATA!C350</f>
        <v>0</v>
      </c>
      <c r="C352" s="103">
        <f>BIODATA!D350</f>
        <v>0</v>
      </c>
      <c r="D352" s="104">
        <f>BIODATA!E350</f>
        <v>0</v>
      </c>
      <c r="E352" s="105">
        <f>BIODATA!G350</f>
        <v>0</v>
      </c>
      <c r="F352" s="106">
        <f>'NILAI UN'!E352</f>
        <v>0</v>
      </c>
      <c r="G352" s="106">
        <f>'NILAI UN'!F352</f>
        <v>0</v>
      </c>
      <c r="H352" s="106">
        <f>'NILAI UN'!G352</f>
        <v>0</v>
      </c>
      <c r="I352" s="106">
        <f>'NILAI UN'!H352</f>
        <v>0</v>
      </c>
      <c r="J352" s="107">
        <f t="shared" si="50"/>
        <v>0</v>
      </c>
      <c r="K352" s="113" t="str">
        <f t="shared" si="51"/>
        <v>Kurang</v>
      </c>
      <c r="L352" s="113" t="str">
        <f t="shared" si="52"/>
        <v>Kurang</v>
      </c>
      <c r="M352" s="113" t="str">
        <f t="shared" si="53"/>
        <v>Kurang</v>
      </c>
      <c r="N352" s="113" t="str">
        <f t="shared" si="54"/>
        <v>Kurang</v>
      </c>
      <c r="O352" s="109" t="str">
        <f>N.SEMISTER!J352</f>
        <v xml:space="preserve"> </v>
      </c>
      <c r="P352" s="109" t="str">
        <f>N.SEMISTER!P352</f>
        <v xml:space="preserve"> </v>
      </c>
      <c r="Q352" s="109" t="str">
        <f>N.SEMISTER!V352</f>
        <v xml:space="preserve"> </v>
      </c>
      <c r="R352" s="109" t="str">
        <f>N.SEMISTER!AB352</f>
        <v xml:space="preserve"> </v>
      </c>
      <c r="S352" s="109" t="str">
        <f>N.SEMISTER!AH352</f>
        <v xml:space="preserve"> </v>
      </c>
      <c r="T352" s="109" t="str">
        <f>N.SEMISTER!AN352</f>
        <v xml:space="preserve"> </v>
      </c>
      <c r="U352" s="109" t="str">
        <f>N.SEMISTER!AT352</f>
        <v xml:space="preserve"> </v>
      </c>
      <c r="V352" s="109" t="str">
        <f>N.SEMISTER!AZ352</f>
        <v xml:space="preserve"> </v>
      </c>
      <c r="W352" s="109" t="str">
        <f>N.SEMISTER!BF352</f>
        <v xml:space="preserve"> </v>
      </c>
      <c r="X352" s="109" t="str">
        <f>N.SEMISTER!BL352</f>
        <v xml:space="preserve"> </v>
      </c>
      <c r="Y352" s="109" t="str">
        <f>N.SEMISTER!BR352</f>
        <v xml:space="preserve"> </v>
      </c>
      <c r="Z352" s="109" t="str">
        <f>N.SEMISTER!BX352</f>
        <v xml:space="preserve"> </v>
      </c>
      <c r="AA352" s="109" t="str">
        <f>N.SEMISTER!CD352</f>
        <v xml:space="preserve"> </v>
      </c>
      <c r="AB352" s="114" t="str">
        <f t="shared" si="55"/>
        <v xml:space="preserve"> </v>
      </c>
      <c r="AC352" s="110" t="str">
        <f>UASBN!U351</f>
        <v xml:space="preserve"> </v>
      </c>
      <c r="AD352" s="110" t="str">
        <f>UASBN!V351</f>
        <v xml:space="preserve"> </v>
      </c>
      <c r="AE352" s="110" t="str">
        <f>UASBN!W351</f>
        <v xml:space="preserve"> </v>
      </c>
      <c r="AF352" s="110" t="str">
        <f>UASBN!X351</f>
        <v xml:space="preserve"> </v>
      </c>
      <c r="AG352" s="110" t="str">
        <f>UASBN!Y351</f>
        <v xml:space="preserve"> </v>
      </c>
      <c r="AH352" s="110" t="str">
        <f>UASBN!Z351</f>
        <v xml:space="preserve"> </v>
      </c>
      <c r="AI352" s="110" t="str">
        <f>UASBN!AA351</f>
        <v xml:space="preserve"> </v>
      </c>
      <c r="AJ352" s="110" t="str">
        <f>UASBN!AB351</f>
        <v xml:space="preserve"> </v>
      </c>
      <c r="AK352" s="110" t="str">
        <f>UASBN!AC351</f>
        <v xml:space="preserve"> </v>
      </c>
      <c r="AL352" s="110" t="str">
        <f>UASBN!AD351</f>
        <v xml:space="preserve"> </v>
      </c>
      <c r="AM352" s="110" t="str">
        <f>UASBN!AE351</f>
        <v xml:space="preserve"> </v>
      </c>
      <c r="AN352" s="110" t="str">
        <f>UASBN!AF351</f>
        <v xml:space="preserve"> </v>
      </c>
      <c r="AO352" s="110" t="str">
        <f>UASBN!AG351</f>
        <v xml:space="preserve"> </v>
      </c>
      <c r="AP352" s="111" t="str">
        <f t="shared" si="59"/>
        <v xml:space="preserve"> </v>
      </c>
      <c r="AQ352" s="115">
        <f t="shared" si="56"/>
        <v>34</v>
      </c>
      <c r="AR352" s="112">
        <f t="shared" si="57"/>
        <v>0</v>
      </c>
      <c r="AS352" s="115">
        <f t="shared" si="58"/>
        <v>34</v>
      </c>
      <c r="AT352" s="75"/>
      <c r="AU352" s="75"/>
    </row>
    <row r="353" spans="1:47" ht="15.75" customHeight="1" x14ac:dyDescent="0.25">
      <c r="A353" s="101">
        <f>BIODATA!A351</f>
        <v>346</v>
      </c>
      <c r="B353" s="102">
        <f>BIODATA!C351</f>
        <v>0</v>
      </c>
      <c r="C353" s="103">
        <f>BIODATA!D351</f>
        <v>0</v>
      </c>
      <c r="D353" s="104">
        <f>BIODATA!E351</f>
        <v>0</v>
      </c>
      <c r="E353" s="105">
        <f>BIODATA!G351</f>
        <v>0</v>
      </c>
      <c r="F353" s="106">
        <f>'NILAI UN'!E353</f>
        <v>0</v>
      </c>
      <c r="G353" s="106">
        <f>'NILAI UN'!F353</f>
        <v>0</v>
      </c>
      <c r="H353" s="106">
        <f>'NILAI UN'!G353</f>
        <v>0</v>
      </c>
      <c r="I353" s="106">
        <f>'NILAI UN'!H353</f>
        <v>0</v>
      </c>
      <c r="J353" s="107">
        <f t="shared" si="50"/>
        <v>0</v>
      </c>
      <c r="K353" s="113" t="str">
        <f t="shared" si="51"/>
        <v>Kurang</v>
      </c>
      <c r="L353" s="113" t="str">
        <f t="shared" si="52"/>
        <v>Kurang</v>
      </c>
      <c r="M353" s="113" t="str">
        <f t="shared" si="53"/>
        <v>Kurang</v>
      </c>
      <c r="N353" s="113" t="str">
        <f t="shared" si="54"/>
        <v>Kurang</v>
      </c>
      <c r="O353" s="109" t="str">
        <f>N.SEMISTER!J353</f>
        <v xml:space="preserve"> </v>
      </c>
      <c r="P353" s="109" t="str">
        <f>N.SEMISTER!P353</f>
        <v xml:space="preserve"> </v>
      </c>
      <c r="Q353" s="109" t="str">
        <f>N.SEMISTER!V353</f>
        <v xml:space="preserve"> </v>
      </c>
      <c r="R353" s="109" t="str">
        <f>N.SEMISTER!AB353</f>
        <v xml:space="preserve"> </v>
      </c>
      <c r="S353" s="109" t="str">
        <f>N.SEMISTER!AH353</f>
        <v xml:space="preserve"> </v>
      </c>
      <c r="T353" s="109" t="str">
        <f>N.SEMISTER!AN353</f>
        <v xml:space="preserve"> </v>
      </c>
      <c r="U353" s="109" t="str">
        <f>N.SEMISTER!AT353</f>
        <v xml:space="preserve"> </v>
      </c>
      <c r="V353" s="109" t="str">
        <f>N.SEMISTER!AZ353</f>
        <v xml:space="preserve"> </v>
      </c>
      <c r="W353" s="109" t="str">
        <f>N.SEMISTER!BF353</f>
        <v xml:space="preserve"> </v>
      </c>
      <c r="X353" s="109" t="str">
        <f>N.SEMISTER!BL353</f>
        <v xml:space="preserve"> </v>
      </c>
      <c r="Y353" s="109" t="str">
        <f>N.SEMISTER!BR353</f>
        <v xml:space="preserve"> </v>
      </c>
      <c r="Z353" s="109" t="str">
        <f>N.SEMISTER!BX353</f>
        <v xml:space="preserve"> </v>
      </c>
      <c r="AA353" s="109" t="str">
        <f>N.SEMISTER!CD353</f>
        <v xml:space="preserve"> </v>
      </c>
      <c r="AB353" s="114" t="str">
        <f t="shared" si="55"/>
        <v xml:space="preserve"> </v>
      </c>
      <c r="AC353" s="110" t="str">
        <f>UASBN!U352</f>
        <v xml:space="preserve"> </v>
      </c>
      <c r="AD353" s="110" t="str">
        <f>UASBN!V352</f>
        <v xml:space="preserve"> </v>
      </c>
      <c r="AE353" s="110" t="str">
        <f>UASBN!W352</f>
        <v xml:space="preserve"> </v>
      </c>
      <c r="AF353" s="110" t="str">
        <f>UASBN!X352</f>
        <v xml:space="preserve"> </v>
      </c>
      <c r="AG353" s="110" t="str">
        <f>UASBN!Y352</f>
        <v xml:space="preserve"> </v>
      </c>
      <c r="AH353" s="110" t="str">
        <f>UASBN!Z352</f>
        <v xml:space="preserve"> </v>
      </c>
      <c r="AI353" s="110" t="str">
        <f>UASBN!AA352</f>
        <v xml:space="preserve"> </v>
      </c>
      <c r="AJ353" s="110" t="str">
        <f>UASBN!AB352</f>
        <v xml:space="preserve"> </v>
      </c>
      <c r="AK353" s="110" t="str">
        <f>UASBN!AC352</f>
        <v xml:space="preserve"> </v>
      </c>
      <c r="AL353" s="110" t="str">
        <f>UASBN!AD352</f>
        <v xml:space="preserve"> </v>
      </c>
      <c r="AM353" s="110" t="str">
        <f>UASBN!AE352</f>
        <v xml:space="preserve"> </v>
      </c>
      <c r="AN353" s="110" t="str">
        <f>UASBN!AF352</f>
        <v xml:space="preserve"> </v>
      </c>
      <c r="AO353" s="110" t="str">
        <f>UASBN!AG352</f>
        <v xml:space="preserve"> </v>
      </c>
      <c r="AP353" s="111" t="str">
        <f t="shared" si="59"/>
        <v xml:space="preserve"> </v>
      </c>
      <c r="AQ353" s="115">
        <f t="shared" si="56"/>
        <v>34</v>
      </c>
      <c r="AR353" s="112">
        <f t="shared" si="57"/>
        <v>0</v>
      </c>
      <c r="AS353" s="115">
        <f t="shared" si="58"/>
        <v>34</v>
      </c>
      <c r="AT353" s="75"/>
      <c r="AU353" s="75"/>
    </row>
    <row r="354" spans="1:47" ht="15.75" customHeight="1" x14ac:dyDescent="0.25">
      <c r="A354" s="101">
        <f>BIODATA!A352</f>
        <v>347</v>
      </c>
      <c r="B354" s="102">
        <f>BIODATA!C352</f>
        <v>0</v>
      </c>
      <c r="C354" s="103">
        <f>BIODATA!D352</f>
        <v>0</v>
      </c>
      <c r="D354" s="104">
        <f>BIODATA!E352</f>
        <v>0</v>
      </c>
      <c r="E354" s="105">
        <f>BIODATA!G352</f>
        <v>0</v>
      </c>
      <c r="F354" s="106">
        <f>'NILAI UN'!E354</f>
        <v>0</v>
      </c>
      <c r="G354" s="106">
        <f>'NILAI UN'!F354</f>
        <v>0</v>
      </c>
      <c r="H354" s="106">
        <f>'NILAI UN'!G354</f>
        <v>0</v>
      </c>
      <c r="I354" s="106">
        <f>'NILAI UN'!H354</f>
        <v>0</v>
      </c>
      <c r="J354" s="107">
        <f t="shared" si="50"/>
        <v>0</v>
      </c>
      <c r="K354" s="113" t="str">
        <f t="shared" si="51"/>
        <v>Kurang</v>
      </c>
      <c r="L354" s="113" t="str">
        <f t="shared" si="52"/>
        <v>Kurang</v>
      </c>
      <c r="M354" s="113" t="str">
        <f t="shared" si="53"/>
        <v>Kurang</v>
      </c>
      <c r="N354" s="113" t="str">
        <f t="shared" si="54"/>
        <v>Kurang</v>
      </c>
      <c r="O354" s="109" t="str">
        <f>N.SEMISTER!J354</f>
        <v xml:space="preserve"> </v>
      </c>
      <c r="P354" s="109" t="str">
        <f>N.SEMISTER!P354</f>
        <v xml:space="preserve"> </v>
      </c>
      <c r="Q354" s="109" t="str">
        <f>N.SEMISTER!V354</f>
        <v xml:space="preserve"> </v>
      </c>
      <c r="R354" s="109" t="str">
        <f>N.SEMISTER!AB354</f>
        <v xml:space="preserve"> </v>
      </c>
      <c r="S354" s="109" t="str">
        <f>N.SEMISTER!AH354</f>
        <v xml:space="preserve"> </v>
      </c>
      <c r="T354" s="109" t="str">
        <f>N.SEMISTER!AN354</f>
        <v xml:space="preserve"> </v>
      </c>
      <c r="U354" s="109" t="str">
        <f>N.SEMISTER!AT354</f>
        <v xml:space="preserve"> </v>
      </c>
      <c r="V354" s="109" t="str">
        <f>N.SEMISTER!AZ354</f>
        <v xml:space="preserve"> </v>
      </c>
      <c r="W354" s="109" t="str">
        <f>N.SEMISTER!BF354</f>
        <v xml:space="preserve"> </v>
      </c>
      <c r="X354" s="109" t="str">
        <f>N.SEMISTER!BL354</f>
        <v xml:space="preserve"> </v>
      </c>
      <c r="Y354" s="109" t="str">
        <f>N.SEMISTER!BR354</f>
        <v xml:space="preserve"> </v>
      </c>
      <c r="Z354" s="109" t="str">
        <f>N.SEMISTER!BX354</f>
        <v xml:space="preserve"> </v>
      </c>
      <c r="AA354" s="109" t="str">
        <f>N.SEMISTER!CD354</f>
        <v xml:space="preserve"> </v>
      </c>
      <c r="AB354" s="114" t="str">
        <f t="shared" si="55"/>
        <v xml:space="preserve"> </v>
      </c>
      <c r="AC354" s="110" t="str">
        <f>UASBN!U353</f>
        <v xml:space="preserve"> </v>
      </c>
      <c r="AD354" s="110" t="str">
        <f>UASBN!V353</f>
        <v xml:space="preserve"> </v>
      </c>
      <c r="AE354" s="110" t="str">
        <f>UASBN!W353</f>
        <v xml:space="preserve"> </v>
      </c>
      <c r="AF354" s="110" t="str">
        <f>UASBN!X353</f>
        <v xml:space="preserve"> </v>
      </c>
      <c r="AG354" s="110" t="str">
        <f>UASBN!Y353</f>
        <v xml:space="preserve"> </v>
      </c>
      <c r="AH354" s="110" t="str">
        <f>UASBN!Z353</f>
        <v xml:space="preserve"> </v>
      </c>
      <c r="AI354" s="110" t="str">
        <f>UASBN!AA353</f>
        <v xml:space="preserve"> </v>
      </c>
      <c r="AJ354" s="110" t="str">
        <f>UASBN!AB353</f>
        <v xml:space="preserve"> </v>
      </c>
      <c r="AK354" s="110" t="str">
        <f>UASBN!AC353</f>
        <v xml:space="preserve"> </v>
      </c>
      <c r="AL354" s="110" t="str">
        <f>UASBN!AD353</f>
        <v xml:space="preserve"> </v>
      </c>
      <c r="AM354" s="110" t="str">
        <f>UASBN!AE353</f>
        <v xml:space="preserve"> </v>
      </c>
      <c r="AN354" s="110" t="str">
        <f>UASBN!AF353</f>
        <v xml:space="preserve"> </v>
      </c>
      <c r="AO354" s="110" t="str">
        <f>UASBN!AG353</f>
        <v xml:space="preserve"> </v>
      </c>
      <c r="AP354" s="111" t="str">
        <f t="shared" si="59"/>
        <v xml:space="preserve"> </v>
      </c>
      <c r="AQ354" s="115">
        <f t="shared" si="56"/>
        <v>34</v>
      </c>
      <c r="AR354" s="112">
        <f t="shared" si="57"/>
        <v>0</v>
      </c>
      <c r="AS354" s="115">
        <f t="shared" si="58"/>
        <v>34</v>
      </c>
      <c r="AT354" s="75"/>
      <c r="AU354" s="75"/>
    </row>
    <row r="355" spans="1:47" ht="15.75" customHeight="1" x14ac:dyDescent="0.25">
      <c r="A355" s="101">
        <f>BIODATA!A353</f>
        <v>348</v>
      </c>
      <c r="B355" s="102">
        <f>BIODATA!C353</f>
        <v>0</v>
      </c>
      <c r="C355" s="103">
        <f>BIODATA!D353</f>
        <v>0</v>
      </c>
      <c r="D355" s="104">
        <f>BIODATA!E353</f>
        <v>0</v>
      </c>
      <c r="E355" s="105">
        <f>BIODATA!G353</f>
        <v>0</v>
      </c>
      <c r="F355" s="106">
        <f>'NILAI UN'!E355</f>
        <v>0</v>
      </c>
      <c r="G355" s="106">
        <f>'NILAI UN'!F355</f>
        <v>0</v>
      </c>
      <c r="H355" s="106">
        <f>'NILAI UN'!G355</f>
        <v>0</v>
      </c>
      <c r="I355" s="106">
        <f>'NILAI UN'!H355</f>
        <v>0</v>
      </c>
      <c r="J355" s="107">
        <f t="shared" si="50"/>
        <v>0</v>
      </c>
      <c r="K355" s="113" t="str">
        <f t="shared" si="51"/>
        <v>Kurang</v>
      </c>
      <c r="L355" s="113" t="str">
        <f t="shared" si="52"/>
        <v>Kurang</v>
      </c>
      <c r="M355" s="113" t="str">
        <f t="shared" si="53"/>
        <v>Kurang</v>
      </c>
      <c r="N355" s="113" t="str">
        <f t="shared" si="54"/>
        <v>Kurang</v>
      </c>
      <c r="O355" s="109" t="str">
        <f>N.SEMISTER!J355</f>
        <v xml:space="preserve"> </v>
      </c>
      <c r="P355" s="109" t="str">
        <f>N.SEMISTER!P355</f>
        <v xml:space="preserve"> </v>
      </c>
      <c r="Q355" s="109" t="str">
        <f>N.SEMISTER!V355</f>
        <v xml:space="preserve"> </v>
      </c>
      <c r="R355" s="109" t="str">
        <f>N.SEMISTER!AB355</f>
        <v xml:space="preserve"> </v>
      </c>
      <c r="S355" s="109" t="str">
        <f>N.SEMISTER!AH355</f>
        <v xml:space="preserve"> </v>
      </c>
      <c r="T355" s="109" t="str">
        <f>N.SEMISTER!AN355</f>
        <v xml:space="preserve"> </v>
      </c>
      <c r="U355" s="109" t="str">
        <f>N.SEMISTER!AT355</f>
        <v xml:space="preserve"> </v>
      </c>
      <c r="V355" s="109" t="str">
        <f>N.SEMISTER!AZ355</f>
        <v xml:space="preserve"> </v>
      </c>
      <c r="W355" s="109" t="str">
        <f>N.SEMISTER!BF355</f>
        <v xml:space="preserve"> </v>
      </c>
      <c r="X355" s="109" t="str">
        <f>N.SEMISTER!BL355</f>
        <v xml:space="preserve"> </v>
      </c>
      <c r="Y355" s="109" t="str">
        <f>N.SEMISTER!BR355</f>
        <v xml:space="preserve"> </v>
      </c>
      <c r="Z355" s="109" t="str">
        <f>N.SEMISTER!BX355</f>
        <v xml:space="preserve"> </v>
      </c>
      <c r="AA355" s="109" t="str">
        <f>N.SEMISTER!CD355</f>
        <v xml:space="preserve"> </v>
      </c>
      <c r="AB355" s="114" t="str">
        <f t="shared" si="55"/>
        <v xml:space="preserve"> </v>
      </c>
      <c r="AC355" s="110" t="str">
        <f>UASBN!U354</f>
        <v xml:space="preserve"> </v>
      </c>
      <c r="AD355" s="110" t="str">
        <f>UASBN!V354</f>
        <v xml:space="preserve"> </v>
      </c>
      <c r="AE355" s="110" t="str">
        <f>UASBN!W354</f>
        <v xml:space="preserve"> </v>
      </c>
      <c r="AF355" s="110" t="str">
        <f>UASBN!X354</f>
        <v xml:space="preserve"> </v>
      </c>
      <c r="AG355" s="110" t="str">
        <f>UASBN!Y354</f>
        <v xml:space="preserve"> </v>
      </c>
      <c r="AH355" s="110" t="str">
        <f>UASBN!Z354</f>
        <v xml:space="preserve"> </v>
      </c>
      <c r="AI355" s="110" t="str">
        <f>UASBN!AA354</f>
        <v xml:space="preserve"> </v>
      </c>
      <c r="AJ355" s="110" t="str">
        <f>UASBN!AB354</f>
        <v xml:space="preserve"> </v>
      </c>
      <c r="AK355" s="110" t="str">
        <f>UASBN!AC354</f>
        <v xml:space="preserve"> </v>
      </c>
      <c r="AL355" s="110" t="str">
        <f>UASBN!AD354</f>
        <v xml:space="preserve"> </v>
      </c>
      <c r="AM355" s="110" t="str">
        <f>UASBN!AE354</f>
        <v xml:space="preserve"> </v>
      </c>
      <c r="AN355" s="110" t="str">
        <f>UASBN!AF354</f>
        <v xml:space="preserve"> </v>
      </c>
      <c r="AO355" s="110" t="str">
        <f>UASBN!AG354</f>
        <v xml:space="preserve"> </v>
      </c>
      <c r="AP355" s="111" t="str">
        <f t="shared" si="59"/>
        <v xml:space="preserve"> </v>
      </c>
      <c r="AQ355" s="115">
        <f t="shared" si="56"/>
        <v>34</v>
      </c>
      <c r="AR355" s="112">
        <f t="shared" si="57"/>
        <v>0</v>
      </c>
      <c r="AS355" s="115">
        <f t="shared" si="58"/>
        <v>34</v>
      </c>
      <c r="AT355" s="75"/>
      <c r="AU355" s="75"/>
    </row>
    <row r="356" spans="1:47" ht="15.75" customHeight="1" x14ac:dyDescent="0.25">
      <c r="A356" s="101">
        <f>BIODATA!A354</f>
        <v>349</v>
      </c>
      <c r="B356" s="102">
        <f>BIODATA!C354</f>
        <v>0</v>
      </c>
      <c r="C356" s="103">
        <f>BIODATA!D354</f>
        <v>0</v>
      </c>
      <c r="D356" s="104">
        <f>BIODATA!E354</f>
        <v>0</v>
      </c>
      <c r="E356" s="105">
        <f>BIODATA!G354</f>
        <v>0</v>
      </c>
      <c r="F356" s="106">
        <f>'NILAI UN'!E356</f>
        <v>0</v>
      </c>
      <c r="G356" s="106">
        <f>'NILAI UN'!F356</f>
        <v>0</v>
      </c>
      <c r="H356" s="106">
        <f>'NILAI UN'!G356</f>
        <v>0</v>
      </c>
      <c r="I356" s="106">
        <f>'NILAI UN'!H356</f>
        <v>0</v>
      </c>
      <c r="J356" s="107">
        <f t="shared" si="50"/>
        <v>0</v>
      </c>
      <c r="K356" s="113" t="str">
        <f t="shared" si="51"/>
        <v>Kurang</v>
      </c>
      <c r="L356" s="113" t="str">
        <f t="shared" si="52"/>
        <v>Kurang</v>
      </c>
      <c r="M356" s="113" t="str">
        <f t="shared" si="53"/>
        <v>Kurang</v>
      </c>
      <c r="N356" s="113" t="str">
        <f t="shared" si="54"/>
        <v>Kurang</v>
      </c>
      <c r="O356" s="109" t="str">
        <f>N.SEMISTER!J356</f>
        <v xml:space="preserve"> </v>
      </c>
      <c r="P356" s="109" t="str">
        <f>N.SEMISTER!P356</f>
        <v xml:space="preserve"> </v>
      </c>
      <c r="Q356" s="109" t="str">
        <f>N.SEMISTER!V356</f>
        <v xml:space="preserve"> </v>
      </c>
      <c r="R356" s="109" t="str">
        <f>N.SEMISTER!AB356</f>
        <v xml:space="preserve"> </v>
      </c>
      <c r="S356" s="109" t="str">
        <f>N.SEMISTER!AH356</f>
        <v xml:space="preserve"> </v>
      </c>
      <c r="T356" s="109" t="str">
        <f>N.SEMISTER!AN356</f>
        <v xml:space="preserve"> </v>
      </c>
      <c r="U356" s="109" t="str">
        <f>N.SEMISTER!AT356</f>
        <v xml:space="preserve"> </v>
      </c>
      <c r="V356" s="109" t="str">
        <f>N.SEMISTER!AZ356</f>
        <v xml:space="preserve"> </v>
      </c>
      <c r="W356" s="109" t="str">
        <f>N.SEMISTER!BF356</f>
        <v xml:space="preserve"> </v>
      </c>
      <c r="X356" s="109" t="str">
        <f>N.SEMISTER!BL356</f>
        <v xml:space="preserve"> </v>
      </c>
      <c r="Y356" s="109" t="str">
        <f>N.SEMISTER!BR356</f>
        <v xml:space="preserve"> </v>
      </c>
      <c r="Z356" s="109" t="str">
        <f>N.SEMISTER!BX356</f>
        <v xml:space="preserve"> </v>
      </c>
      <c r="AA356" s="109" t="str">
        <f>N.SEMISTER!CD356</f>
        <v xml:space="preserve"> </v>
      </c>
      <c r="AB356" s="114" t="str">
        <f t="shared" si="55"/>
        <v xml:space="preserve"> </v>
      </c>
      <c r="AC356" s="110" t="str">
        <f>UASBN!U355</f>
        <v xml:space="preserve"> </v>
      </c>
      <c r="AD356" s="110" t="str">
        <f>UASBN!V355</f>
        <v xml:space="preserve"> </v>
      </c>
      <c r="AE356" s="110" t="str">
        <f>UASBN!W355</f>
        <v xml:space="preserve"> </v>
      </c>
      <c r="AF356" s="110" t="str">
        <f>UASBN!X355</f>
        <v xml:space="preserve"> </v>
      </c>
      <c r="AG356" s="110" t="str">
        <f>UASBN!Y355</f>
        <v xml:space="preserve"> </v>
      </c>
      <c r="AH356" s="110" t="str">
        <f>UASBN!Z355</f>
        <v xml:space="preserve"> </v>
      </c>
      <c r="AI356" s="110" t="str">
        <f>UASBN!AA355</f>
        <v xml:space="preserve"> </v>
      </c>
      <c r="AJ356" s="110" t="str">
        <f>UASBN!AB355</f>
        <v xml:space="preserve"> </v>
      </c>
      <c r="AK356" s="110" t="str">
        <f>UASBN!AC355</f>
        <v xml:space="preserve"> </v>
      </c>
      <c r="AL356" s="110" t="str">
        <f>UASBN!AD355</f>
        <v xml:space="preserve"> </v>
      </c>
      <c r="AM356" s="110" t="str">
        <f>UASBN!AE355</f>
        <v xml:space="preserve"> </v>
      </c>
      <c r="AN356" s="110" t="str">
        <f>UASBN!AF355</f>
        <v xml:space="preserve"> </v>
      </c>
      <c r="AO356" s="110" t="str">
        <f>UASBN!AG355</f>
        <v xml:space="preserve"> </v>
      </c>
      <c r="AP356" s="111" t="str">
        <f t="shared" si="59"/>
        <v xml:space="preserve"> </v>
      </c>
      <c r="AQ356" s="115">
        <f t="shared" si="56"/>
        <v>34</v>
      </c>
      <c r="AR356" s="112">
        <f t="shared" si="57"/>
        <v>0</v>
      </c>
      <c r="AS356" s="115">
        <f t="shared" si="58"/>
        <v>34</v>
      </c>
      <c r="AT356" s="75"/>
      <c r="AU356" s="75"/>
    </row>
    <row r="357" spans="1:47" ht="15.75" customHeight="1" x14ac:dyDescent="0.25">
      <c r="A357" s="101">
        <f>BIODATA!A355</f>
        <v>350</v>
      </c>
      <c r="B357" s="102">
        <f>BIODATA!C355</f>
        <v>0</v>
      </c>
      <c r="C357" s="103">
        <f>BIODATA!D355</f>
        <v>0</v>
      </c>
      <c r="D357" s="104">
        <f>BIODATA!E355</f>
        <v>0</v>
      </c>
      <c r="E357" s="105">
        <f>BIODATA!G355</f>
        <v>0</v>
      </c>
      <c r="F357" s="106">
        <f>'NILAI UN'!E357</f>
        <v>0</v>
      </c>
      <c r="G357" s="106">
        <f>'NILAI UN'!F357</f>
        <v>0</v>
      </c>
      <c r="H357" s="106">
        <f>'NILAI UN'!G357</f>
        <v>0</v>
      </c>
      <c r="I357" s="106">
        <f>'NILAI UN'!H357</f>
        <v>0</v>
      </c>
      <c r="J357" s="107">
        <f t="shared" si="50"/>
        <v>0</v>
      </c>
      <c r="K357" s="113" t="str">
        <f t="shared" si="51"/>
        <v>Kurang</v>
      </c>
      <c r="L357" s="113" t="str">
        <f t="shared" si="52"/>
        <v>Kurang</v>
      </c>
      <c r="M357" s="113" t="str">
        <f t="shared" si="53"/>
        <v>Kurang</v>
      </c>
      <c r="N357" s="113" t="str">
        <f t="shared" si="54"/>
        <v>Kurang</v>
      </c>
      <c r="O357" s="109" t="str">
        <f>N.SEMISTER!J357</f>
        <v xml:space="preserve"> </v>
      </c>
      <c r="P357" s="109" t="str">
        <f>N.SEMISTER!P357</f>
        <v xml:space="preserve"> </v>
      </c>
      <c r="Q357" s="109" t="str">
        <f>N.SEMISTER!V357</f>
        <v xml:space="preserve"> </v>
      </c>
      <c r="R357" s="109" t="str">
        <f>N.SEMISTER!AB357</f>
        <v xml:space="preserve"> </v>
      </c>
      <c r="S357" s="109" t="str">
        <f>N.SEMISTER!AH357</f>
        <v xml:space="preserve"> </v>
      </c>
      <c r="T357" s="109" t="str">
        <f>N.SEMISTER!AN357</f>
        <v xml:space="preserve"> </v>
      </c>
      <c r="U357" s="109" t="str">
        <f>N.SEMISTER!AT357</f>
        <v xml:space="preserve"> </v>
      </c>
      <c r="V357" s="109" t="str">
        <f>N.SEMISTER!AZ357</f>
        <v xml:space="preserve"> </v>
      </c>
      <c r="W357" s="109" t="str">
        <f>N.SEMISTER!BF357</f>
        <v xml:space="preserve"> </v>
      </c>
      <c r="X357" s="109" t="str">
        <f>N.SEMISTER!BL357</f>
        <v xml:space="preserve"> </v>
      </c>
      <c r="Y357" s="109" t="str">
        <f>N.SEMISTER!BR357</f>
        <v xml:space="preserve"> </v>
      </c>
      <c r="Z357" s="109" t="str">
        <f>N.SEMISTER!BX357</f>
        <v xml:space="preserve"> </v>
      </c>
      <c r="AA357" s="109" t="str">
        <f>N.SEMISTER!CD357</f>
        <v xml:space="preserve"> </v>
      </c>
      <c r="AB357" s="114" t="str">
        <f t="shared" si="55"/>
        <v xml:space="preserve"> </v>
      </c>
      <c r="AC357" s="110" t="str">
        <f>UASBN!U356</f>
        <v xml:space="preserve"> </v>
      </c>
      <c r="AD357" s="110" t="str">
        <f>UASBN!V356</f>
        <v xml:space="preserve"> </v>
      </c>
      <c r="AE357" s="110" t="str">
        <f>UASBN!W356</f>
        <v xml:space="preserve"> </v>
      </c>
      <c r="AF357" s="110" t="str">
        <f>UASBN!X356</f>
        <v xml:space="preserve"> </v>
      </c>
      <c r="AG357" s="110" t="str">
        <f>UASBN!Y356</f>
        <v xml:space="preserve"> </v>
      </c>
      <c r="AH357" s="110" t="str">
        <f>UASBN!Z356</f>
        <v xml:space="preserve"> </v>
      </c>
      <c r="AI357" s="110" t="str">
        <f>UASBN!AA356</f>
        <v xml:space="preserve"> </v>
      </c>
      <c r="AJ357" s="110" t="str">
        <f>UASBN!AB356</f>
        <v xml:space="preserve"> </v>
      </c>
      <c r="AK357" s="110" t="str">
        <f>UASBN!AC356</f>
        <v xml:space="preserve"> </v>
      </c>
      <c r="AL357" s="110" t="str">
        <f>UASBN!AD356</f>
        <v xml:space="preserve"> </v>
      </c>
      <c r="AM357" s="110" t="str">
        <f>UASBN!AE356</f>
        <v xml:space="preserve"> </v>
      </c>
      <c r="AN357" s="110" t="str">
        <f>UASBN!AF356</f>
        <v xml:space="preserve"> </v>
      </c>
      <c r="AO357" s="110" t="str">
        <f>UASBN!AG356</f>
        <v xml:space="preserve"> </v>
      </c>
      <c r="AP357" s="111" t="str">
        <f t="shared" si="59"/>
        <v xml:space="preserve"> </v>
      </c>
      <c r="AQ357" s="115">
        <f t="shared" si="56"/>
        <v>34</v>
      </c>
      <c r="AR357" s="112">
        <f t="shared" si="57"/>
        <v>0</v>
      </c>
      <c r="AS357" s="115">
        <f t="shared" si="58"/>
        <v>34</v>
      </c>
      <c r="AT357" s="75"/>
      <c r="AU357" s="75"/>
    </row>
    <row r="358" spans="1:47" ht="15.75" customHeight="1" x14ac:dyDescent="0.25">
      <c r="A358" s="101">
        <f>BIODATA!A356</f>
        <v>351</v>
      </c>
      <c r="B358" s="102">
        <f>BIODATA!C356</f>
        <v>0</v>
      </c>
      <c r="C358" s="103">
        <f>BIODATA!D356</f>
        <v>0</v>
      </c>
      <c r="D358" s="104">
        <f>BIODATA!E356</f>
        <v>0</v>
      </c>
      <c r="E358" s="105">
        <f>BIODATA!G356</f>
        <v>0</v>
      </c>
      <c r="F358" s="106">
        <f>'NILAI UN'!E358</f>
        <v>0</v>
      </c>
      <c r="G358" s="106">
        <f>'NILAI UN'!F358</f>
        <v>0</v>
      </c>
      <c r="H358" s="106">
        <f>'NILAI UN'!G358</f>
        <v>0</v>
      </c>
      <c r="I358" s="106">
        <f>'NILAI UN'!H358</f>
        <v>0</v>
      </c>
      <c r="J358" s="107">
        <f t="shared" si="50"/>
        <v>0</v>
      </c>
      <c r="K358" s="113" t="str">
        <f t="shared" si="51"/>
        <v>Kurang</v>
      </c>
      <c r="L358" s="113" t="str">
        <f t="shared" si="52"/>
        <v>Kurang</v>
      </c>
      <c r="M358" s="113" t="str">
        <f t="shared" si="53"/>
        <v>Kurang</v>
      </c>
      <c r="N358" s="113" t="str">
        <f t="shared" si="54"/>
        <v>Kurang</v>
      </c>
      <c r="O358" s="109" t="str">
        <f>N.SEMISTER!J358</f>
        <v xml:space="preserve"> </v>
      </c>
      <c r="P358" s="109" t="str">
        <f>N.SEMISTER!P358</f>
        <v xml:space="preserve"> </v>
      </c>
      <c r="Q358" s="109" t="str">
        <f>N.SEMISTER!V358</f>
        <v xml:space="preserve"> </v>
      </c>
      <c r="R358" s="109" t="str">
        <f>N.SEMISTER!AB358</f>
        <v xml:space="preserve"> </v>
      </c>
      <c r="S358" s="109" t="str">
        <f>N.SEMISTER!AH358</f>
        <v xml:space="preserve"> </v>
      </c>
      <c r="T358" s="109" t="str">
        <f>N.SEMISTER!AN358</f>
        <v xml:space="preserve"> </v>
      </c>
      <c r="U358" s="109" t="str">
        <f>N.SEMISTER!AT358</f>
        <v xml:space="preserve"> </v>
      </c>
      <c r="V358" s="109" t="str">
        <f>N.SEMISTER!AZ358</f>
        <v xml:space="preserve"> </v>
      </c>
      <c r="W358" s="109" t="str">
        <f>N.SEMISTER!BF358</f>
        <v xml:space="preserve"> </v>
      </c>
      <c r="X358" s="109" t="str">
        <f>N.SEMISTER!BL358</f>
        <v xml:space="preserve"> </v>
      </c>
      <c r="Y358" s="109" t="str">
        <f>N.SEMISTER!BR358</f>
        <v xml:space="preserve"> </v>
      </c>
      <c r="Z358" s="109" t="str">
        <f>N.SEMISTER!BX358</f>
        <v xml:space="preserve"> </v>
      </c>
      <c r="AA358" s="109" t="str">
        <f>N.SEMISTER!CD358</f>
        <v xml:space="preserve"> </v>
      </c>
      <c r="AB358" s="114" t="str">
        <f t="shared" si="55"/>
        <v xml:space="preserve"> </v>
      </c>
      <c r="AC358" s="110" t="str">
        <f>UASBN!U357</f>
        <v xml:space="preserve"> </v>
      </c>
      <c r="AD358" s="110" t="str">
        <f>UASBN!V357</f>
        <v xml:space="preserve"> </v>
      </c>
      <c r="AE358" s="110" t="str">
        <f>UASBN!W357</f>
        <v xml:space="preserve"> </v>
      </c>
      <c r="AF358" s="110" t="str">
        <f>UASBN!X357</f>
        <v xml:space="preserve"> </v>
      </c>
      <c r="AG358" s="110" t="str">
        <f>UASBN!Y357</f>
        <v xml:space="preserve"> </v>
      </c>
      <c r="AH358" s="110" t="str">
        <f>UASBN!Z357</f>
        <v xml:space="preserve"> </v>
      </c>
      <c r="AI358" s="110" t="str">
        <f>UASBN!AA357</f>
        <v xml:space="preserve"> </v>
      </c>
      <c r="AJ358" s="110" t="str">
        <f>UASBN!AB357</f>
        <v xml:space="preserve"> </v>
      </c>
      <c r="AK358" s="110" t="str">
        <f>UASBN!AC357</f>
        <v xml:space="preserve"> </v>
      </c>
      <c r="AL358" s="110" t="str">
        <f>UASBN!AD357</f>
        <v xml:space="preserve"> </v>
      </c>
      <c r="AM358" s="110" t="str">
        <f>UASBN!AE357</f>
        <v xml:space="preserve"> </v>
      </c>
      <c r="AN358" s="110" t="str">
        <f>UASBN!AF357</f>
        <v xml:space="preserve"> </v>
      </c>
      <c r="AO358" s="110" t="str">
        <f>UASBN!AG357</f>
        <v xml:space="preserve"> </v>
      </c>
      <c r="AP358" s="111" t="str">
        <f t="shared" si="59"/>
        <v xml:space="preserve"> </v>
      </c>
      <c r="AQ358" s="115">
        <f t="shared" si="56"/>
        <v>34</v>
      </c>
      <c r="AR358" s="112">
        <f t="shared" si="57"/>
        <v>0</v>
      </c>
      <c r="AS358" s="115">
        <f t="shared" si="58"/>
        <v>34</v>
      </c>
      <c r="AT358" s="75"/>
      <c r="AU358" s="75"/>
    </row>
    <row r="359" spans="1:47" ht="15.75" customHeight="1" x14ac:dyDescent="0.25">
      <c r="A359" s="101">
        <f>BIODATA!A357</f>
        <v>352</v>
      </c>
      <c r="B359" s="102">
        <f>BIODATA!C357</f>
        <v>0</v>
      </c>
      <c r="C359" s="103">
        <f>BIODATA!D357</f>
        <v>0</v>
      </c>
      <c r="D359" s="104">
        <f>BIODATA!E357</f>
        <v>0</v>
      </c>
      <c r="E359" s="105">
        <f>BIODATA!G357</f>
        <v>0</v>
      </c>
      <c r="F359" s="106">
        <f>'NILAI UN'!E359</f>
        <v>0</v>
      </c>
      <c r="G359" s="106">
        <f>'NILAI UN'!F359</f>
        <v>0</v>
      </c>
      <c r="H359" s="106">
        <f>'NILAI UN'!G359</f>
        <v>0</v>
      </c>
      <c r="I359" s="106">
        <f>'NILAI UN'!H359</f>
        <v>0</v>
      </c>
      <c r="J359" s="107">
        <f t="shared" si="50"/>
        <v>0</v>
      </c>
      <c r="K359" s="113" t="str">
        <f t="shared" si="51"/>
        <v>Kurang</v>
      </c>
      <c r="L359" s="113" t="str">
        <f t="shared" si="52"/>
        <v>Kurang</v>
      </c>
      <c r="M359" s="113" t="str">
        <f t="shared" si="53"/>
        <v>Kurang</v>
      </c>
      <c r="N359" s="113" t="str">
        <f t="shared" si="54"/>
        <v>Kurang</v>
      </c>
      <c r="O359" s="109" t="str">
        <f>N.SEMISTER!J359</f>
        <v xml:space="preserve"> </v>
      </c>
      <c r="P359" s="109" t="str">
        <f>N.SEMISTER!P359</f>
        <v xml:space="preserve"> </v>
      </c>
      <c r="Q359" s="109" t="str">
        <f>N.SEMISTER!V359</f>
        <v xml:space="preserve"> </v>
      </c>
      <c r="R359" s="109" t="str">
        <f>N.SEMISTER!AB359</f>
        <v xml:space="preserve"> </v>
      </c>
      <c r="S359" s="109" t="str">
        <f>N.SEMISTER!AH359</f>
        <v xml:space="preserve"> </v>
      </c>
      <c r="T359" s="109" t="str">
        <f>N.SEMISTER!AN359</f>
        <v xml:space="preserve"> </v>
      </c>
      <c r="U359" s="109" t="str">
        <f>N.SEMISTER!AT359</f>
        <v xml:space="preserve"> </v>
      </c>
      <c r="V359" s="109" t="str">
        <f>N.SEMISTER!AZ359</f>
        <v xml:space="preserve"> </v>
      </c>
      <c r="W359" s="109" t="str">
        <f>N.SEMISTER!BF359</f>
        <v xml:space="preserve"> </v>
      </c>
      <c r="X359" s="109" t="str">
        <f>N.SEMISTER!BL359</f>
        <v xml:space="preserve"> </v>
      </c>
      <c r="Y359" s="109" t="str">
        <f>N.SEMISTER!BR359</f>
        <v xml:space="preserve"> </v>
      </c>
      <c r="Z359" s="109" t="str">
        <f>N.SEMISTER!BX359</f>
        <v xml:space="preserve"> </v>
      </c>
      <c r="AA359" s="109" t="str">
        <f>N.SEMISTER!CD359</f>
        <v xml:space="preserve"> </v>
      </c>
      <c r="AB359" s="114" t="str">
        <f t="shared" si="55"/>
        <v xml:space="preserve"> </v>
      </c>
      <c r="AC359" s="110" t="str">
        <f>UASBN!U358</f>
        <v xml:space="preserve"> </v>
      </c>
      <c r="AD359" s="110" t="str">
        <f>UASBN!V358</f>
        <v xml:space="preserve"> </v>
      </c>
      <c r="AE359" s="110" t="str">
        <f>UASBN!W358</f>
        <v xml:space="preserve"> </v>
      </c>
      <c r="AF359" s="110" t="str">
        <f>UASBN!X358</f>
        <v xml:space="preserve"> </v>
      </c>
      <c r="AG359" s="110" t="str">
        <f>UASBN!Y358</f>
        <v xml:space="preserve"> </v>
      </c>
      <c r="AH359" s="110" t="str">
        <f>UASBN!Z358</f>
        <v xml:space="preserve"> </v>
      </c>
      <c r="AI359" s="110" t="str">
        <f>UASBN!AA358</f>
        <v xml:space="preserve"> </v>
      </c>
      <c r="AJ359" s="110" t="str">
        <f>UASBN!AB358</f>
        <v xml:space="preserve"> </v>
      </c>
      <c r="AK359" s="110" t="str">
        <f>UASBN!AC358</f>
        <v xml:space="preserve"> </v>
      </c>
      <c r="AL359" s="110" t="str">
        <f>UASBN!AD358</f>
        <v xml:space="preserve"> </v>
      </c>
      <c r="AM359" s="110" t="str">
        <f>UASBN!AE358</f>
        <v xml:space="preserve"> </v>
      </c>
      <c r="AN359" s="110" t="str">
        <f>UASBN!AF358</f>
        <v xml:space="preserve"> </v>
      </c>
      <c r="AO359" s="110" t="str">
        <f>UASBN!AG358</f>
        <v xml:space="preserve"> </v>
      </c>
      <c r="AP359" s="111" t="str">
        <f t="shared" si="59"/>
        <v xml:space="preserve"> </v>
      </c>
      <c r="AQ359" s="115">
        <f t="shared" si="56"/>
        <v>34</v>
      </c>
      <c r="AR359" s="112">
        <f t="shared" si="57"/>
        <v>0</v>
      </c>
      <c r="AS359" s="115">
        <f t="shared" si="58"/>
        <v>34</v>
      </c>
      <c r="AT359" s="75"/>
      <c r="AU359" s="75"/>
    </row>
    <row r="360" spans="1:47" ht="15.75" customHeight="1" x14ac:dyDescent="0.25">
      <c r="A360" s="101">
        <f>BIODATA!A358</f>
        <v>353</v>
      </c>
      <c r="B360" s="102">
        <f>BIODATA!C358</f>
        <v>0</v>
      </c>
      <c r="C360" s="103">
        <f>BIODATA!D358</f>
        <v>0</v>
      </c>
      <c r="D360" s="104">
        <f>BIODATA!E358</f>
        <v>0</v>
      </c>
      <c r="E360" s="105">
        <f>BIODATA!G358</f>
        <v>0</v>
      </c>
      <c r="F360" s="106">
        <f>'NILAI UN'!E360</f>
        <v>0</v>
      </c>
      <c r="G360" s="106">
        <f>'NILAI UN'!F360</f>
        <v>0</v>
      </c>
      <c r="H360" s="106">
        <f>'NILAI UN'!G360</f>
        <v>0</v>
      </c>
      <c r="I360" s="106">
        <f>'NILAI UN'!H360</f>
        <v>0</v>
      </c>
      <c r="J360" s="107">
        <f t="shared" si="50"/>
        <v>0</v>
      </c>
      <c r="K360" s="113" t="str">
        <f t="shared" si="51"/>
        <v>Kurang</v>
      </c>
      <c r="L360" s="113" t="str">
        <f t="shared" si="52"/>
        <v>Kurang</v>
      </c>
      <c r="M360" s="113" t="str">
        <f t="shared" si="53"/>
        <v>Kurang</v>
      </c>
      <c r="N360" s="113" t="str">
        <f t="shared" si="54"/>
        <v>Kurang</v>
      </c>
      <c r="O360" s="109" t="str">
        <f>N.SEMISTER!J360</f>
        <v xml:space="preserve"> </v>
      </c>
      <c r="P360" s="109" t="str">
        <f>N.SEMISTER!P360</f>
        <v xml:space="preserve"> </v>
      </c>
      <c r="Q360" s="109" t="str">
        <f>N.SEMISTER!V360</f>
        <v xml:space="preserve"> </v>
      </c>
      <c r="R360" s="109" t="str">
        <f>N.SEMISTER!AB360</f>
        <v xml:space="preserve"> </v>
      </c>
      <c r="S360" s="109" t="str">
        <f>N.SEMISTER!AH360</f>
        <v xml:space="preserve"> </v>
      </c>
      <c r="T360" s="109" t="str">
        <f>N.SEMISTER!AN360</f>
        <v xml:space="preserve"> </v>
      </c>
      <c r="U360" s="109" t="str">
        <f>N.SEMISTER!AT360</f>
        <v xml:space="preserve"> </v>
      </c>
      <c r="V360" s="109" t="str">
        <f>N.SEMISTER!AZ360</f>
        <v xml:space="preserve"> </v>
      </c>
      <c r="W360" s="109" t="str">
        <f>N.SEMISTER!BF360</f>
        <v xml:space="preserve"> </v>
      </c>
      <c r="X360" s="109" t="str">
        <f>N.SEMISTER!BL360</f>
        <v xml:space="preserve"> </v>
      </c>
      <c r="Y360" s="109" t="str">
        <f>N.SEMISTER!BR360</f>
        <v xml:space="preserve"> </v>
      </c>
      <c r="Z360" s="109" t="str">
        <f>N.SEMISTER!BX360</f>
        <v xml:space="preserve"> </v>
      </c>
      <c r="AA360" s="109" t="str">
        <f>N.SEMISTER!CD360</f>
        <v xml:space="preserve"> </v>
      </c>
      <c r="AB360" s="114" t="str">
        <f t="shared" si="55"/>
        <v xml:space="preserve"> </v>
      </c>
      <c r="AC360" s="110" t="str">
        <f>UASBN!U359</f>
        <v xml:space="preserve"> </v>
      </c>
      <c r="AD360" s="110" t="str">
        <f>UASBN!V359</f>
        <v xml:space="preserve"> </v>
      </c>
      <c r="AE360" s="110" t="str">
        <f>UASBN!W359</f>
        <v xml:space="preserve"> </v>
      </c>
      <c r="AF360" s="110" t="str">
        <f>UASBN!X359</f>
        <v xml:space="preserve"> </v>
      </c>
      <c r="AG360" s="110" t="str">
        <f>UASBN!Y359</f>
        <v xml:space="preserve"> </v>
      </c>
      <c r="AH360" s="110" t="str">
        <f>UASBN!Z359</f>
        <v xml:space="preserve"> </v>
      </c>
      <c r="AI360" s="110" t="str">
        <f>UASBN!AA359</f>
        <v xml:space="preserve"> </v>
      </c>
      <c r="AJ360" s="110" t="str">
        <f>UASBN!AB359</f>
        <v xml:space="preserve"> </v>
      </c>
      <c r="AK360" s="110" t="str">
        <f>UASBN!AC359</f>
        <v xml:space="preserve"> </v>
      </c>
      <c r="AL360" s="110" t="str">
        <f>UASBN!AD359</f>
        <v xml:space="preserve"> </v>
      </c>
      <c r="AM360" s="110" t="str">
        <f>UASBN!AE359</f>
        <v xml:space="preserve"> </v>
      </c>
      <c r="AN360" s="110" t="str">
        <f>UASBN!AF359</f>
        <v xml:space="preserve"> </v>
      </c>
      <c r="AO360" s="110" t="str">
        <f>UASBN!AG359</f>
        <v xml:space="preserve"> </v>
      </c>
      <c r="AP360" s="111" t="str">
        <f t="shared" si="59"/>
        <v xml:space="preserve"> </v>
      </c>
      <c r="AQ360" s="115">
        <f t="shared" si="56"/>
        <v>34</v>
      </c>
      <c r="AR360" s="112">
        <f t="shared" si="57"/>
        <v>0</v>
      </c>
      <c r="AS360" s="115">
        <f t="shared" si="58"/>
        <v>34</v>
      </c>
      <c r="AT360" s="75"/>
      <c r="AU360" s="75"/>
    </row>
    <row r="361" spans="1:47" ht="15.75" customHeight="1" x14ac:dyDescent="0.25">
      <c r="A361" s="101">
        <f>BIODATA!A359</f>
        <v>354</v>
      </c>
      <c r="B361" s="102">
        <f>BIODATA!C359</f>
        <v>0</v>
      </c>
      <c r="C361" s="103">
        <f>BIODATA!D359</f>
        <v>0</v>
      </c>
      <c r="D361" s="104">
        <f>BIODATA!E359</f>
        <v>0</v>
      </c>
      <c r="E361" s="105">
        <f>BIODATA!G359</f>
        <v>0</v>
      </c>
      <c r="F361" s="106">
        <f>'NILAI UN'!E361</f>
        <v>0</v>
      </c>
      <c r="G361" s="106">
        <f>'NILAI UN'!F361</f>
        <v>0</v>
      </c>
      <c r="H361" s="106">
        <f>'NILAI UN'!G361</f>
        <v>0</v>
      </c>
      <c r="I361" s="106">
        <f>'NILAI UN'!H361</f>
        <v>0</v>
      </c>
      <c r="J361" s="107">
        <f t="shared" si="50"/>
        <v>0</v>
      </c>
      <c r="K361" s="113" t="str">
        <f t="shared" si="51"/>
        <v>Kurang</v>
      </c>
      <c r="L361" s="113" t="str">
        <f t="shared" si="52"/>
        <v>Kurang</v>
      </c>
      <c r="M361" s="113" t="str">
        <f t="shared" si="53"/>
        <v>Kurang</v>
      </c>
      <c r="N361" s="113" t="str">
        <f t="shared" si="54"/>
        <v>Kurang</v>
      </c>
      <c r="O361" s="109" t="str">
        <f>N.SEMISTER!J361</f>
        <v xml:space="preserve"> </v>
      </c>
      <c r="P361" s="109" t="str">
        <f>N.SEMISTER!P361</f>
        <v xml:space="preserve"> </v>
      </c>
      <c r="Q361" s="109" t="str">
        <f>N.SEMISTER!V361</f>
        <v xml:space="preserve"> </v>
      </c>
      <c r="R361" s="109" t="str">
        <f>N.SEMISTER!AB361</f>
        <v xml:space="preserve"> </v>
      </c>
      <c r="S361" s="109" t="str">
        <f>N.SEMISTER!AH361</f>
        <v xml:space="preserve"> </v>
      </c>
      <c r="T361" s="109" t="str">
        <f>N.SEMISTER!AN361</f>
        <v xml:space="preserve"> </v>
      </c>
      <c r="U361" s="109" t="str">
        <f>N.SEMISTER!AT361</f>
        <v xml:space="preserve"> </v>
      </c>
      <c r="V361" s="109" t="str">
        <f>N.SEMISTER!AZ361</f>
        <v xml:space="preserve"> </v>
      </c>
      <c r="W361" s="109" t="str">
        <f>N.SEMISTER!BF361</f>
        <v xml:space="preserve"> </v>
      </c>
      <c r="X361" s="109" t="str">
        <f>N.SEMISTER!BL361</f>
        <v xml:space="preserve"> </v>
      </c>
      <c r="Y361" s="109" t="str">
        <f>N.SEMISTER!BR361</f>
        <v xml:space="preserve"> </v>
      </c>
      <c r="Z361" s="109" t="str">
        <f>N.SEMISTER!BX361</f>
        <v xml:space="preserve"> </v>
      </c>
      <c r="AA361" s="109" t="str">
        <f>N.SEMISTER!CD361</f>
        <v xml:space="preserve"> </v>
      </c>
      <c r="AB361" s="114" t="str">
        <f t="shared" si="55"/>
        <v xml:space="preserve"> </v>
      </c>
      <c r="AC361" s="110" t="str">
        <f>UASBN!U360</f>
        <v xml:space="preserve"> </v>
      </c>
      <c r="AD361" s="110" t="str">
        <f>UASBN!V360</f>
        <v xml:space="preserve"> </v>
      </c>
      <c r="AE361" s="110" t="str">
        <f>UASBN!W360</f>
        <v xml:space="preserve"> </v>
      </c>
      <c r="AF361" s="110" t="str">
        <f>UASBN!X360</f>
        <v xml:space="preserve"> </v>
      </c>
      <c r="AG361" s="110" t="str">
        <f>UASBN!Y360</f>
        <v xml:space="preserve"> </v>
      </c>
      <c r="AH361" s="110" t="str">
        <f>UASBN!Z360</f>
        <v xml:space="preserve"> </v>
      </c>
      <c r="AI361" s="110" t="str">
        <f>UASBN!AA360</f>
        <v xml:space="preserve"> </v>
      </c>
      <c r="AJ361" s="110" t="str">
        <f>UASBN!AB360</f>
        <v xml:space="preserve"> </v>
      </c>
      <c r="AK361" s="110" t="str">
        <f>UASBN!AC360</f>
        <v xml:space="preserve"> </v>
      </c>
      <c r="AL361" s="110" t="str">
        <f>UASBN!AD360</f>
        <v xml:space="preserve"> </v>
      </c>
      <c r="AM361" s="110" t="str">
        <f>UASBN!AE360</f>
        <v xml:space="preserve"> </v>
      </c>
      <c r="AN361" s="110" t="str">
        <f>UASBN!AF360</f>
        <v xml:space="preserve"> </v>
      </c>
      <c r="AO361" s="110" t="str">
        <f>UASBN!AG360</f>
        <v xml:space="preserve"> </v>
      </c>
      <c r="AP361" s="111" t="str">
        <f t="shared" si="59"/>
        <v xml:space="preserve"> </v>
      </c>
      <c r="AQ361" s="115">
        <f t="shared" si="56"/>
        <v>34</v>
      </c>
      <c r="AR361" s="112">
        <f t="shared" si="57"/>
        <v>0</v>
      </c>
      <c r="AS361" s="115">
        <f t="shared" si="58"/>
        <v>34</v>
      </c>
      <c r="AT361" s="75"/>
      <c r="AU361" s="75"/>
    </row>
    <row r="362" spans="1:47" ht="15.75" customHeight="1" x14ac:dyDescent="0.25">
      <c r="A362" s="101">
        <f>BIODATA!A360</f>
        <v>355</v>
      </c>
      <c r="B362" s="102">
        <f>BIODATA!C360</f>
        <v>0</v>
      </c>
      <c r="C362" s="103">
        <f>BIODATA!D360</f>
        <v>0</v>
      </c>
      <c r="D362" s="104">
        <f>BIODATA!E360</f>
        <v>0</v>
      </c>
      <c r="E362" s="105">
        <f>BIODATA!G360</f>
        <v>0</v>
      </c>
      <c r="F362" s="106">
        <f>'NILAI UN'!E362</f>
        <v>0</v>
      </c>
      <c r="G362" s="106">
        <f>'NILAI UN'!F362</f>
        <v>0</v>
      </c>
      <c r="H362" s="106">
        <f>'NILAI UN'!G362</f>
        <v>0</v>
      </c>
      <c r="I362" s="106">
        <f>'NILAI UN'!H362</f>
        <v>0</v>
      </c>
      <c r="J362" s="107">
        <f t="shared" si="50"/>
        <v>0</v>
      </c>
      <c r="K362" s="113" t="str">
        <f t="shared" si="51"/>
        <v>Kurang</v>
      </c>
      <c r="L362" s="113" t="str">
        <f t="shared" si="52"/>
        <v>Kurang</v>
      </c>
      <c r="M362" s="113" t="str">
        <f t="shared" si="53"/>
        <v>Kurang</v>
      </c>
      <c r="N362" s="113" t="str">
        <f t="shared" si="54"/>
        <v>Kurang</v>
      </c>
      <c r="O362" s="109" t="str">
        <f>N.SEMISTER!J362</f>
        <v xml:space="preserve"> </v>
      </c>
      <c r="P362" s="109" t="str">
        <f>N.SEMISTER!P362</f>
        <v xml:space="preserve"> </v>
      </c>
      <c r="Q362" s="109" t="str">
        <f>N.SEMISTER!V362</f>
        <v xml:space="preserve"> </v>
      </c>
      <c r="R362" s="109" t="str">
        <f>N.SEMISTER!AB362</f>
        <v xml:space="preserve"> </v>
      </c>
      <c r="S362" s="109" t="str">
        <f>N.SEMISTER!AH362</f>
        <v xml:space="preserve"> </v>
      </c>
      <c r="T362" s="109" t="str">
        <f>N.SEMISTER!AN362</f>
        <v xml:space="preserve"> </v>
      </c>
      <c r="U362" s="109" t="str">
        <f>N.SEMISTER!AT362</f>
        <v xml:space="preserve"> </v>
      </c>
      <c r="V362" s="109" t="str">
        <f>N.SEMISTER!AZ362</f>
        <v xml:space="preserve"> </v>
      </c>
      <c r="W362" s="109" t="str">
        <f>N.SEMISTER!BF362</f>
        <v xml:space="preserve"> </v>
      </c>
      <c r="X362" s="109" t="str">
        <f>N.SEMISTER!BL362</f>
        <v xml:space="preserve"> </v>
      </c>
      <c r="Y362" s="109" t="str">
        <f>N.SEMISTER!BR362</f>
        <v xml:space="preserve"> </v>
      </c>
      <c r="Z362" s="109" t="str">
        <f>N.SEMISTER!BX362</f>
        <v xml:space="preserve"> </v>
      </c>
      <c r="AA362" s="109" t="str">
        <f>N.SEMISTER!CD362</f>
        <v xml:space="preserve"> </v>
      </c>
      <c r="AB362" s="114" t="str">
        <f t="shared" si="55"/>
        <v xml:space="preserve"> </v>
      </c>
      <c r="AC362" s="110" t="str">
        <f>UASBN!U361</f>
        <v xml:space="preserve"> </v>
      </c>
      <c r="AD362" s="110" t="str">
        <f>UASBN!V361</f>
        <v xml:space="preserve"> </v>
      </c>
      <c r="AE362" s="110" t="str">
        <f>UASBN!W361</f>
        <v xml:space="preserve"> </v>
      </c>
      <c r="AF362" s="110" t="str">
        <f>UASBN!X361</f>
        <v xml:space="preserve"> </v>
      </c>
      <c r="AG362" s="110" t="str">
        <f>UASBN!Y361</f>
        <v xml:space="preserve"> </v>
      </c>
      <c r="AH362" s="110" t="str">
        <f>UASBN!Z361</f>
        <v xml:space="preserve"> </v>
      </c>
      <c r="AI362" s="110" t="str">
        <f>UASBN!AA361</f>
        <v xml:space="preserve"> </v>
      </c>
      <c r="AJ362" s="110" t="str">
        <f>UASBN!AB361</f>
        <v xml:space="preserve"> </v>
      </c>
      <c r="AK362" s="110" t="str">
        <f>UASBN!AC361</f>
        <v xml:space="preserve"> </v>
      </c>
      <c r="AL362" s="110" t="str">
        <f>UASBN!AD361</f>
        <v xml:space="preserve"> </v>
      </c>
      <c r="AM362" s="110" t="str">
        <f>UASBN!AE361</f>
        <v xml:space="preserve"> </v>
      </c>
      <c r="AN362" s="110" t="str">
        <f>UASBN!AF361</f>
        <v xml:space="preserve"> </v>
      </c>
      <c r="AO362" s="110" t="str">
        <f>UASBN!AG361</f>
        <v xml:space="preserve"> </v>
      </c>
      <c r="AP362" s="111" t="str">
        <f t="shared" si="59"/>
        <v xml:space="preserve"> </v>
      </c>
      <c r="AQ362" s="115">
        <f t="shared" si="56"/>
        <v>34</v>
      </c>
      <c r="AR362" s="112">
        <f t="shared" si="57"/>
        <v>0</v>
      </c>
      <c r="AS362" s="115">
        <f t="shared" si="58"/>
        <v>34</v>
      </c>
      <c r="AT362" s="75"/>
      <c r="AU362" s="75"/>
    </row>
    <row r="363" spans="1:47" ht="15.75" customHeight="1" x14ac:dyDescent="0.25">
      <c r="A363" s="101">
        <f>BIODATA!A361</f>
        <v>356</v>
      </c>
      <c r="B363" s="102">
        <f>BIODATA!C361</f>
        <v>0</v>
      </c>
      <c r="C363" s="103">
        <f>BIODATA!D361</f>
        <v>0</v>
      </c>
      <c r="D363" s="104">
        <f>BIODATA!E361</f>
        <v>0</v>
      </c>
      <c r="E363" s="105">
        <f>BIODATA!G361</f>
        <v>0</v>
      </c>
      <c r="F363" s="106">
        <f>'NILAI UN'!E363</f>
        <v>0</v>
      </c>
      <c r="G363" s="106">
        <f>'NILAI UN'!F363</f>
        <v>0</v>
      </c>
      <c r="H363" s="106">
        <f>'NILAI UN'!G363</f>
        <v>0</v>
      </c>
      <c r="I363" s="106">
        <f>'NILAI UN'!H363</f>
        <v>0</v>
      </c>
      <c r="J363" s="107">
        <f t="shared" si="50"/>
        <v>0</v>
      </c>
      <c r="K363" s="113" t="str">
        <f t="shared" si="51"/>
        <v>Kurang</v>
      </c>
      <c r="L363" s="113" t="str">
        <f t="shared" si="52"/>
        <v>Kurang</v>
      </c>
      <c r="M363" s="113" t="str">
        <f t="shared" si="53"/>
        <v>Kurang</v>
      </c>
      <c r="N363" s="113" t="str">
        <f t="shared" si="54"/>
        <v>Kurang</v>
      </c>
      <c r="O363" s="109" t="str">
        <f>N.SEMISTER!J363</f>
        <v xml:space="preserve"> </v>
      </c>
      <c r="P363" s="109" t="str">
        <f>N.SEMISTER!P363</f>
        <v xml:space="preserve"> </v>
      </c>
      <c r="Q363" s="109" t="str">
        <f>N.SEMISTER!V363</f>
        <v xml:space="preserve"> </v>
      </c>
      <c r="R363" s="109" t="str">
        <f>N.SEMISTER!AB363</f>
        <v xml:space="preserve"> </v>
      </c>
      <c r="S363" s="109" t="str">
        <f>N.SEMISTER!AH363</f>
        <v xml:space="preserve"> </v>
      </c>
      <c r="T363" s="109" t="str">
        <f>N.SEMISTER!AN363</f>
        <v xml:space="preserve"> </v>
      </c>
      <c r="U363" s="109" t="str">
        <f>N.SEMISTER!AT363</f>
        <v xml:space="preserve"> </v>
      </c>
      <c r="V363" s="109" t="str">
        <f>N.SEMISTER!AZ363</f>
        <v xml:space="preserve"> </v>
      </c>
      <c r="W363" s="109" t="str">
        <f>N.SEMISTER!BF363</f>
        <v xml:space="preserve"> </v>
      </c>
      <c r="X363" s="109" t="str">
        <f>N.SEMISTER!BL363</f>
        <v xml:space="preserve"> </v>
      </c>
      <c r="Y363" s="109" t="str">
        <f>N.SEMISTER!BR363</f>
        <v xml:space="preserve"> </v>
      </c>
      <c r="Z363" s="109" t="str">
        <f>N.SEMISTER!BX363</f>
        <v xml:space="preserve"> </v>
      </c>
      <c r="AA363" s="109" t="str">
        <f>N.SEMISTER!CD363</f>
        <v xml:space="preserve"> </v>
      </c>
      <c r="AB363" s="114" t="str">
        <f t="shared" si="55"/>
        <v xml:space="preserve"> </v>
      </c>
      <c r="AC363" s="110" t="str">
        <f>UASBN!U362</f>
        <v xml:space="preserve"> </v>
      </c>
      <c r="AD363" s="110" t="str">
        <f>UASBN!V362</f>
        <v xml:space="preserve"> </v>
      </c>
      <c r="AE363" s="110" t="str">
        <f>UASBN!W362</f>
        <v xml:space="preserve"> </v>
      </c>
      <c r="AF363" s="110" t="str">
        <f>UASBN!X362</f>
        <v xml:space="preserve"> </v>
      </c>
      <c r="AG363" s="110" t="str">
        <f>UASBN!Y362</f>
        <v xml:space="preserve"> </v>
      </c>
      <c r="AH363" s="110" t="str">
        <f>UASBN!Z362</f>
        <v xml:space="preserve"> </v>
      </c>
      <c r="AI363" s="110" t="str">
        <f>UASBN!AA362</f>
        <v xml:space="preserve"> </v>
      </c>
      <c r="AJ363" s="110" t="str">
        <f>UASBN!AB362</f>
        <v xml:space="preserve"> </v>
      </c>
      <c r="AK363" s="110" t="str">
        <f>UASBN!AC362</f>
        <v xml:space="preserve"> </v>
      </c>
      <c r="AL363" s="110" t="str">
        <f>UASBN!AD362</f>
        <v xml:space="preserve"> </v>
      </c>
      <c r="AM363" s="110" t="str">
        <f>UASBN!AE362</f>
        <v xml:space="preserve"> </v>
      </c>
      <c r="AN363" s="110" t="str">
        <f>UASBN!AF362</f>
        <v xml:space="preserve"> </v>
      </c>
      <c r="AO363" s="110" t="str">
        <f>UASBN!AG362</f>
        <v xml:space="preserve"> </v>
      </c>
      <c r="AP363" s="111" t="str">
        <f t="shared" si="59"/>
        <v xml:space="preserve"> </v>
      </c>
      <c r="AQ363" s="115">
        <f t="shared" si="56"/>
        <v>34</v>
      </c>
      <c r="AR363" s="112">
        <f t="shared" si="57"/>
        <v>0</v>
      </c>
      <c r="AS363" s="115">
        <f t="shared" si="58"/>
        <v>34</v>
      </c>
      <c r="AT363" s="75"/>
      <c r="AU363" s="75"/>
    </row>
    <row r="364" spans="1:47" ht="15.75" customHeight="1" x14ac:dyDescent="0.25">
      <c r="A364" s="101">
        <f>BIODATA!A362</f>
        <v>357</v>
      </c>
      <c r="B364" s="102">
        <f>BIODATA!C362</f>
        <v>0</v>
      </c>
      <c r="C364" s="103">
        <f>BIODATA!D362</f>
        <v>0</v>
      </c>
      <c r="D364" s="104">
        <f>BIODATA!E362</f>
        <v>0</v>
      </c>
      <c r="E364" s="105">
        <f>BIODATA!G362</f>
        <v>0</v>
      </c>
      <c r="F364" s="106">
        <f>'NILAI UN'!E364</f>
        <v>0</v>
      </c>
      <c r="G364" s="106">
        <f>'NILAI UN'!F364</f>
        <v>0</v>
      </c>
      <c r="H364" s="106">
        <f>'NILAI UN'!G364</f>
        <v>0</v>
      </c>
      <c r="I364" s="106">
        <f>'NILAI UN'!H364</f>
        <v>0</v>
      </c>
      <c r="J364" s="107">
        <f t="shared" si="50"/>
        <v>0</v>
      </c>
      <c r="K364" s="113" t="str">
        <f t="shared" si="51"/>
        <v>Kurang</v>
      </c>
      <c r="L364" s="113" t="str">
        <f t="shared" si="52"/>
        <v>Kurang</v>
      </c>
      <c r="M364" s="113" t="str">
        <f t="shared" si="53"/>
        <v>Kurang</v>
      </c>
      <c r="N364" s="113" t="str">
        <f t="shared" si="54"/>
        <v>Kurang</v>
      </c>
      <c r="O364" s="109" t="str">
        <f>N.SEMISTER!J364</f>
        <v xml:space="preserve"> </v>
      </c>
      <c r="P364" s="109" t="str">
        <f>N.SEMISTER!P364</f>
        <v xml:space="preserve"> </v>
      </c>
      <c r="Q364" s="109" t="str">
        <f>N.SEMISTER!V364</f>
        <v xml:space="preserve"> </v>
      </c>
      <c r="R364" s="109" t="str">
        <f>N.SEMISTER!AB364</f>
        <v xml:space="preserve"> </v>
      </c>
      <c r="S364" s="109" t="str">
        <f>N.SEMISTER!AH364</f>
        <v xml:space="preserve"> </v>
      </c>
      <c r="T364" s="109" t="str">
        <f>N.SEMISTER!AN364</f>
        <v xml:space="preserve"> </v>
      </c>
      <c r="U364" s="109" t="str">
        <f>N.SEMISTER!AT364</f>
        <v xml:space="preserve"> </v>
      </c>
      <c r="V364" s="109" t="str">
        <f>N.SEMISTER!AZ364</f>
        <v xml:space="preserve"> </v>
      </c>
      <c r="W364" s="109" t="str">
        <f>N.SEMISTER!BF364</f>
        <v xml:space="preserve"> </v>
      </c>
      <c r="X364" s="109" t="str">
        <f>N.SEMISTER!BL364</f>
        <v xml:space="preserve"> </v>
      </c>
      <c r="Y364" s="109" t="str">
        <f>N.SEMISTER!BR364</f>
        <v xml:space="preserve"> </v>
      </c>
      <c r="Z364" s="109" t="str">
        <f>N.SEMISTER!BX364</f>
        <v xml:space="preserve"> </v>
      </c>
      <c r="AA364" s="109" t="str">
        <f>N.SEMISTER!CD364</f>
        <v xml:space="preserve"> </v>
      </c>
      <c r="AB364" s="114" t="str">
        <f t="shared" si="55"/>
        <v xml:space="preserve"> </v>
      </c>
      <c r="AC364" s="110" t="str">
        <f>UASBN!U363</f>
        <v xml:space="preserve"> </v>
      </c>
      <c r="AD364" s="110" t="str">
        <f>UASBN!V363</f>
        <v xml:space="preserve"> </v>
      </c>
      <c r="AE364" s="110" t="str">
        <f>UASBN!W363</f>
        <v xml:space="preserve"> </v>
      </c>
      <c r="AF364" s="110" t="str">
        <f>UASBN!X363</f>
        <v xml:space="preserve"> </v>
      </c>
      <c r="AG364" s="110" t="str">
        <f>UASBN!Y363</f>
        <v xml:space="preserve"> </v>
      </c>
      <c r="AH364" s="110" t="str">
        <f>UASBN!Z363</f>
        <v xml:space="preserve"> </v>
      </c>
      <c r="AI364" s="110" t="str">
        <f>UASBN!AA363</f>
        <v xml:space="preserve"> </v>
      </c>
      <c r="AJ364" s="110" t="str">
        <f>UASBN!AB363</f>
        <v xml:space="preserve"> </v>
      </c>
      <c r="AK364" s="110" t="str">
        <f>UASBN!AC363</f>
        <v xml:space="preserve"> </v>
      </c>
      <c r="AL364" s="110" t="str">
        <f>UASBN!AD363</f>
        <v xml:space="preserve"> </v>
      </c>
      <c r="AM364" s="110" t="str">
        <f>UASBN!AE363</f>
        <v xml:space="preserve"> </v>
      </c>
      <c r="AN364" s="110" t="str">
        <f>UASBN!AF363</f>
        <v xml:space="preserve"> </v>
      </c>
      <c r="AO364" s="110" t="str">
        <f>UASBN!AG363</f>
        <v xml:space="preserve"> </v>
      </c>
      <c r="AP364" s="111" t="str">
        <f t="shared" si="59"/>
        <v xml:space="preserve"> </v>
      </c>
      <c r="AQ364" s="115">
        <f t="shared" si="56"/>
        <v>34</v>
      </c>
      <c r="AR364" s="112">
        <f t="shared" si="57"/>
        <v>0</v>
      </c>
      <c r="AS364" s="115">
        <f t="shared" si="58"/>
        <v>34</v>
      </c>
      <c r="AT364" s="75"/>
      <c r="AU364" s="75"/>
    </row>
    <row r="365" spans="1:47" ht="15.75" customHeight="1" x14ac:dyDescent="0.25">
      <c r="A365" s="101">
        <f>BIODATA!A363</f>
        <v>358</v>
      </c>
      <c r="B365" s="102">
        <f>BIODATA!C363</f>
        <v>0</v>
      </c>
      <c r="C365" s="103">
        <f>BIODATA!D363</f>
        <v>0</v>
      </c>
      <c r="D365" s="104">
        <f>BIODATA!E363</f>
        <v>0</v>
      </c>
      <c r="E365" s="105">
        <f>BIODATA!G363</f>
        <v>0</v>
      </c>
      <c r="F365" s="106">
        <f>'NILAI UN'!E365</f>
        <v>0</v>
      </c>
      <c r="G365" s="106">
        <f>'NILAI UN'!F365</f>
        <v>0</v>
      </c>
      <c r="H365" s="106">
        <f>'NILAI UN'!G365</f>
        <v>0</v>
      </c>
      <c r="I365" s="106">
        <f>'NILAI UN'!H365</f>
        <v>0</v>
      </c>
      <c r="J365" s="107">
        <f t="shared" si="50"/>
        <v>0</v>
      </c>
      <c r="K365" s="113" t="str">
        <f t="shared" si="51"/>
        <v>Kurang</v>
      </c>
      <c r="L365" s="113" t="str">
        <f t="shared" si="52"/>
        <v>Kurang</v>
      </c>
      <c r="M365" s="113" t="str">
        <f t="shared" si="53"/>
        <v>Kurang</v>
      </c>
      <c r="N365" s="113" t="str">
        <f t="shared" si="54"/>
        <v>Kurang</v>
      </c>
      <c r="O365" s="109" t="str">
        <f>N.SEMISTER!J365</f>
        <v xml:space="preserve"> </v>
      </c>
      <c r="P365" s="109" t="str">
        <f>N.SEMISTER!P365</f>
        <v xml:space="preserve"> </v>
      </c>
      <c r="Q365" s="109" t="str">
        <f>N.SEMISTER!V365</f>
        <v xml:space="preserve"> </v>
      </c>
      <c r="R365" s="109" t="str">
        <f>N.SEMISTER!AB365</f>
        <v xml:space="preserve"> </v>
      </c>
      <c r="S365" s="109" t="str">
        <f>N.SEMISTER!AH365</f>
        <v xml:space="preserve"> </v>
      </c>
      <c r="T365" s="109" t="str">
        <f>N.SEMISTER!AN365</f>
        <v xml:space="preserve"> </v>
      </c>
      <c r="U365" s="109" t="str">
        <f>N.SEMISTER!AT365</f>
        <v xml:space="preserve"> </v>
      </c>
      <c r="V365" s="109" t="str">
        <f>N.SEMISTER!AZ365</f>
        <v xml:space="preserve"> </v>
      </c>
      <c r="W365" s="109" t="str">
        <f>N.SEMISTER!BF365</f>
        <v xml:space="preserve"> </v>
      </c>
      <c r="X365" s="109" t="str">
        <f>N.SEMISTER!BL365</f>
        <v xml:space="preserve"> </v>
      </c>
      <c r="Y365" s="109" t="str">
        <f>N.SEMISTER!BR365</f>
        <v xml:space="preserve"> </v>
      </c>
      <c r="Z365" s="109" t="str">
        <f>N.SEMISTER!BX365</f>
        <v xml:space="preserve"> </v>
      </c>
      <c r="AA365" s="109" t="str">
        <f>N.SEMISTER!CD365</f>
        <v xml:space="preserve"> </v>
      </c>
      <c r="AB365" s="114" t="str">
        <f t="shared" si="55"/>
        <v xml:space="preserve"> </v>
      </c>
      <c r="AC365" s="110" t="str">
        <f>UASBN!U364</f>
        <v xml:space="preserve"> </v>
      </c>
      <c r="AD365" s="110" t="str">
        <f>UASBN!V364</f>
        <v xml:space="preserve"> </v>
      </c>
      <c r="AE365" s="110" t="str">
        <f>UASBN!W364</f>
        <v xml:space="preserve"> </v>
      </c>
      <c r="AF365" s="110" t="str">
        <f>UASBN!X364</f>
        <v xml:space="preserve"> </v>
      </c>
      <c r="AG365" s="110" t="str">
        <f>UASBN!Y364</f>
        <v xml:space="preserve"> </v>
      </c>
      <c r="AH365" s="110" t="str">
        <f>UASBN!Z364</f>
        <v xml:space="preserve"> </v>
      </c>
      <c r="AI365" s="110" t="str">
        <f>UASBN!AA364</f>
        <v xml:space="preserve"> </v>
      </c>
      <c r="AJ365" s="110" t="str">
        <f>UASBN!AB364</f>
        <v xml:space="preserve"> </v>
      </c>
      <c r="AK365" s="110" t="str">
        <f>UASBN!AC364</f>
        <v xml:space="preserve"> </v>
      </c>
      <c r="AL365" s="110" t="str">
        <f>UASBN!AD364</f>
        <v xml:space="preserve"> </v>
      </c>
      <c r="AM365" s="110" t="str">
        <f>UASBN!AE364</f>
        <v xml:space="preserve"> </v>
      </c>
      <c r="AN365" s="110" t="str">
        <f>UASBN!AF364</f>
        <v xml:space="preserve"> </v>
      </c>
      <c r="AO365" s="110" t="str">
        <f>UASBN!AG364</f>
        <v xml:space="preserve"> </v>
      </c>
      <c r="AP365" s="111" t="str">
        <f t="shared" si="59"/>
        <v xml:space="preserve"> </v>
      </c>
      <c r="AQ365" s="115">
        <f t="shared" si="56"/>
        <v>34</v>
      </c>
      <c r="AR365" s="112">
        <f t="shared" si="57"/>
        <v>0</v>
      </c>
      <c r="AS365" s="115">
        <f t="shared" si="58"/>
        <v>34</v>
      </c>
      <c r="AT365" s="75"/>
      <c r="AU365" s="75"/>
    </row>
    <row r="366" spans="1:47" ht="15.75" customHeight="1" x14ac:dyDescent="0.25">
      <c r="A366" s="101">
        <f>BIODATA!A364</f>
        <v>359</v>
      </c>
      <c r="B366" s="102">
        <f>BIODATA!C364</f>
        <v>0</v>
      </c>
      <c r="C366" s="103">
        <f>BIODATA!D364</f>
        <v>0</v>
      </c>
      <c r="D366" s="104">
        <f>BIODATA!E364</f>
        <v>0</v>
      </c>
      <c r="E366" s="105">
        <f>BIODATA!G364</f>
        <v>0</v>
      </c>
      <c r="F366" s="106">
        <f>'NILAI UN'!E366</f>
        <v>0</v>
      </c>
      <c r="G366" s="106">
        <f>'NILAI UN'!F366</f>
        <v>0</v>
      </c>
      <c r="H366" s="106">
        <f>'NILAI UN'!G366</f>
        <v>0</v>
      </c>
      <c r="I366" s="106">
        <f>'NILAI UN'!H366</f>
        <v>0</v>
      </c>
      <c r="J366" s="107">
        <f t="shared" si="50"/>
        <v>0</v>
      </c>
      <c r="K366" s="113" t="str">
        <f t="shared" si="51"/>
        <v>Kurang</v>
      </c>
      <c r="L366" s="113" t="str">
        <f t="shared" si="52"/>
        <v>Kurang</v>
      </c>
      <c r="M366" s="113" t="str">
        <f t="shared" si="53"/>
        <v>Kurang</v>
      </c>
      <c r="N366" s="113" t="str">
        <f t="shared" si="54"/>
        <v>Kurang</v>
      </c>
      <c r="O366" s="109" t="str">
        <f>N.SEMISTER!J366</f>
        <v xml:space="preserve"> </v>
      </c>
      <c r="P366" s="109" t="str">
        <f>N.SEMISTER!P366</f>
        <v xml:space="preserve"> </v>
      </c>
      <c r="Q366" s="109" t="str">
        <f>N.SEMISTER!V366</f>
        <v xml:space="preserve"> </v>
      </c>
      <c r="R366" s="109" t="str">
        <f>N.SEMISTER!AB366</f>
        <v xml:space="preserve"> </v>
      </c>
      <c r="S366" s="109" t="str">
        <f>N.SEMISTER!AH366</f>
        <v xml:space="preserve"> </v>
      </c>
      <c r="T366" s="109" t="str">
        <f>N.SEMISTER!AN366</f>
        <v xml:space="preserve"> </v>
      </c>
      <c r="U366" s="109" t="str">
        <f>N.SEMISTER!AT366</f>
        <v xml:space="preserve"> </v>
      </c>
      <c r="V366" s="109" t="str">
        <f>N.SEMISTER!AZ366</f>
        <v xml:space="preserve"> </v>
      </c>
      <c r="W366" s="109" t="str">
        <f>N.SEMISTER!BF366</f>
        <v xml:space="preserve"> </v>
      </c>
      <c r="X366" s="109" t="str">
        <f>N.SEMISTER!BL366</f>
        <v xml:space="preserve"> </v>
      </c>
      <c r="Y366" s="109" t="str">
        <f>N.SEMISTER!BR366</f>
        <v xml:space="preserve"> </v>
      </c>
      <c r="Z366" s="109" t="str">
        <f>N.SEMISTER!BX366</f>
        <v xml:space="preserve"> </v>
      </c>
      <c r="AA366" s="109" t="str">
        <f>N.SEMISTER!CD366</f>
        <v xml:space="preserve"> </v>
      </c>
      <c r="AB366" s="114" t="str">
        <f t="shared" si="55"/>
        <v xml:space="preserve"> </v>
      </c>
      <c r="AC366" s="110" t="str">
        <f>UASBN!U365</f>
        <v xml:space="preserve"> </v>
      </c>
      <c r="AD366" s="110" t="str">
        <f>UASBN!V365</f>
        <v xml:space="preserve"> </v>
      </c>
      <c r="AE366" s="110" t="str">
        <f>UASBN!W365</f>
        <v xml:space="preserve"> </v>
      </c>
      <c r="AF366" s="110" t="str">
        <f>UASBN!X365</f>
        <v xml:space="preserve"> </v>
      </c>
      <c r="AG366" s="110" t="str">
        <f>UASBN!Y365</f>
        <v xml:space="preserve"> </v>
      </c>
      <c r="AH366" s="110" t="str">
        <f>UASBN!Z365</f>
        <v xml:space="preserve"> </v>
      </c>
      <c r="AI366" s="110" t="str">
        <f>UASBN!AA365</f>
        <v xml:space="preserve"> </v>
      </c>
      <c r="AJ366" s="110" t="str">
        <f>UASBN!AB365</f>
        <v xml:space="preserve"> </v>
      </c>
      <c r="AK366" s="110" t="str">
        <f>UASBN!AC365</f>
        <v xml:space="preserve"> </v>
      </c>
      <c r="AL366" s="110" t="str">
        <f>UASBN!AD365</f>
        <v xml:space="preserve"> </v>
      </c>
      <c r="AM366" s="110" t="str">
        <f>UASBN!AE365</f>
        <v xml:space="preserve"> </v>
      </c>
      <c r="AN366" s="110" t="str">
        <f>UASBN!AF365</f>
        <v xml:space="preserve"> </v>
      </c>
      <c r="AO366" s="110" t="str">
        <f>UASBN!AG365</f>
        <v xml:space="preserve"> </v>
      </c>
      <c r="AP366" s="111" t="str">
        <f t="shared" si="59"/>
        <v xml:space="preserve"> </v>
      </c>
      <c r="AQ366" s="115">
        <f t="shared" si="56"/>
        <v>34</v>
      </c>
      <c r="AR366" s="112">
        <f t="shared" si="57"/>
        <v>0</v>
      </c>
      <c r="AS366" s="115">
        <f t="shared" si="58"/>
        <v>34</v>
      </c>
      <c r="AT366" s="75"/>
      <c r="AU366" s="75"/>
    </row>
    <row r="367" spans="1:47" ht="15.75" customHeight="1" x14ac:dyDescent="0.25">
      <c r="A367" s="101">
        <f>BIODATA!A365</f>
        <v>360</v>
      </c>
      <c r="B367" s="102">
        <f>BIODATA!C365</f>
        <v>0</v>
      </c>
      <c r="C367" s="103">
        <f>BIODATA!D365</f>
        <v>0</v>
      </c>
      <c r="D367" s="104">
        <f>BIODATA!E365</f>
        <v>0</v>
      </c>
      <c r="E367" s="105">
        <f>BIODATA!G365</f>
        <v>0</v>
      </c>
      <c r="F367" s="106">
        <f>'NILAI UN'!E367</f>
        <v>0</v>
      </c>
      <c r="G367" s="106">
        <f>'NILAI UN'!F367</f>
        <v>0</v>
      </c>
      <c r="H367" s="106">
        <f>'NILAI UN'!G367</f>
        <v>0</v>
      </c>
      <c r="I367" s="106">
        <f>'NILAI UN'!H367</f>
        <v>0</v>
      </c>
      <c r="J367" s="107">
        <f t="shared" si="50"/>
        <v>0</v>
      </c>
      <c r="K367" s="113" t="str">
        <f t="shared" si="51"/>
        <v>Kurang</v>
      </c>
      <c r="L367" s="113" t="str">
        <f t="shared" si="52"/>
        <v>Kurang</v>
      </c>
      <c r="M367" s="113" t="str">
        <f t="shared" si="53"/>
        <v>Kurang</v>
      </c>
      <c r="N367" s="113" t="str">
        <f t="shared" si="54"/>
        <v>Kurang</v>
      </c>
      <c r="O367" s="109" t="str">
        <f>N.SEMISTER!J367</f>
        <v xml:space="preserve"> </v>
      </c>
      <c r="P367" s="109" t="str">
        <f>N.SEMISTER!P367</f>
        <v xml:space="preserve"> </v>
      </c>
      <c r="Q367" s="109" t="str">
        <f>N.SEMISTER!V367</f>
        <v xml:space="preserve"> </v>
      </c>
      <c r="R367" s="109" t="str">
        <f>N.SEMISTER!AB367</f>
        <v xml:space="preserve"> </v>
      </c>
      <c r="S367" s="109" t="str">
        <f>N.SEMISTER!AH367</f>
        <v xml:space="preserve"> </v>
      </c>
      <c r="T367" s="109" t="str">
        <f>N.SEMISTER!AN367</f>
        <v xml:space="preserve"> </v>
      </c>
      <c r="U367" s="109" t="str">
        <f>N.SEMISTER!AT367</f>
        <v xml:space="preserve"> </v>
      </c>
      <c r="V367" s="109" t="str">
        <f>N.SEMISTER!AZ367</f>
        <v xml:space="preserve"> </v>
      </c>
      <c r="W367" s="109" t="str">
        <f>N.SEMISTER!BF367</f>
        <v xml:space="preserve"> </v>
      </c>
      <c r="X367" s="109" t="str">
        <f>N.SEMISTER!BL367</f>
        <v xml:space="preserve"> </v>
      </c>
      <c r="Y367" s="109" t="str">
        <f>N.SEMISTER!BR367</f>
        <v xml:space="preserve"> </v>
      </c>
      <c r="Z367" s="109" t="str">
        <f>N.SEMISTER!BX367</f>
        <v xml:space="preserve"> </v>
      </c>
      <c r="AA367" s="109" t="str">
        <f>N.SEMISTER!CD367</f>
        <v xml:space="preserve"> </v>
      </c>
      <c r="AB367" s="114" t="str">
        <f t="shared" si="55"/>
        <v xml:space="preserve"> </v>
      </c>
      <c r="AC367" s="110" t="str">
        <f>UASBN!U366</f>
        <v xml:space="preserve"> </v>
      </c>
      <c r="AD367" s="110" t="str">
        <f>UASBN!V366</f>
        <v xml:space="preserve"> </v>
      </c>
      <c r="AE367" s="110" t="str">
        <f>UASBN!W366</f>
        <v xml:space="preserve"> </v>
      </c>
      <c r="AF367" s="110" t="str">
        <f>UASBN!X366</f>
        <v xml:space="preserve"> </v>
      </c>
      <c r="AG367" s="110" t="str">
        <f>UASBN!Y366</f>
        <v xml:space="preserve"> </v>
      </c>
      <c r="AH367" s="110" t="str">
        <f>UASBN!Z366</f>
        <v xml:space="preserve"> </v>
      </c>
      <c r="AI367" s="110" t="str">
        <f>UASBN!AA366</f>
        <v xml:space="preserve"> </v>
      </c>
      <c r="AJ367" s="110" t="str">
        <f>UASBN!AB366</f>
        <v xml:space="preserve"> </v>
      </c>
      <c r="AK367" s="110" t="str">
        <f>UASBN!AC366</f>
        <v xml:space="preserve"> </v>
      </c>
      <c r="AL367" s="110" t="str">
        <f>UASBN!AD366</f>
        <v xml:space="preserve"> </v>
      </c>
      <c r="AM367" s="110" t="str">
        <f>UASBN!AE366</f>
        <v xml:space="preserve"> </v>
      </c>
      <c r="AN367" s="110" t="str">
        <f>UASBN!AF366</f>
        <v xml:space="preserve"> </v>
      </c>
      <c r="AO367" s="110" t="str">
        <f>UASBN!AG366</f>
        <v xml:space="preserve"> </v>
      </c>
      <c r="AP367" s="111" t="str">
        <f t="shared" si="59"/>
        <v xml:space="preserve"> </v>
      </c>
      <c r="AQ367" s="115">
        <f t="shared" si="56"/>
        <v>34</v>
      </c>
      <c r="AR367" s="112">
        <f t="shared" si="57"/>
        <v>0</v>
      </c>
      <c r="AS367" s="115">
        <f t="shared" si="58"/>
        <v>34</v>
      </c>
      <c r="AT367" s="75"/>
      <c r="AU367" s="75"/>
    </row>
    <row r="368" spans="1:47" ht="15.75" customHeight="1" x14ac:dyDescent="0.25">
      <c r="A368" s="101">
        <f>BIODATA!A366</f>
        <v>361</v>
      </c>
      <c r="B368" s="102">
        <f>BIODATA!C366</f>
        <v>0</v>
      </c>
      <c r="C368" s="103">
        <f>BIODATA!D366</f>
        <v>0</v>
      </c>
      <c r="D368" s="104">
        <f>BIODATA!E366</f>
        <v>0</v>
      </c>
      <c r="E368" s="105">
        <f>BIODATA!G366</f>
        <v>0</v>
      </c>
      <c r="F368" s="106">
        <f>'NILAI UN'!E368</f>
        <v>0</v>
      </c>
      <c r="G368" s="106">
        <f>'NILAI UN'!F368</f>
        <v>0</v>
      </c>
      <c r="H368" s="106">
        <f>'NILAI UN'!G368</f>
        <v>0</v>
      </c>
      <c r="I368" s="106">
        <f>'NILAI UN'!H368</f>
        <v>0</v>
      </c>
      <c r="J368" s="107">
        <f t="shared" si="50"/>
        <v>0</v>
      </c>
      <c r="K368" s="113" t="str">
        <f t="shared" si="51"/>
        <v>Kurang</v>
      </c>
      <c r="L368" s="113" t="str">
        <f t="shared" si="52"/>
        <v>Kurang</v>
      </c>
      <c r="M368" s="113" t="str">
        <f t="shared" si="53"/>
        <v>Kurang</v>
      </c>
      <c r="N368" s="113" t="str">
        <f t="shared" si="54"/>
        <v>Kurang</v>
      </c>
      <c r="O368" s="109" t="str">
        <f>N.SEMISTER!J368</f>
        <v xml:space="preserve"> </v>
      </c>
      <c r="P368" s="109" t="str">
        <f>N.SEMISTER!P368</f>
        <v xml:space="preserve"> </v>
      </c>
      <c r="Q368" s="109" t="str">
        <f>N.SEMISTER!V368</f>
        <v xml:space="preserve"> </v>
      </c>
      <c r="R368" s="109" t="str">
        <f>N.SEMISTER!AB368</f>
        <v xml:space="preserve"> </v>
      </c>
      <c r="S368" s="109" t="str">
        <f>N.SEMISTER!AH368</f>
        <v xml:space="preserve"> </v>
      </c>
      <c r="T368" s="109" t="str">
        <f>N.SEMISTER!AN368</f>
        <v xml:space="preserve"> </v>
      </c>
      <c r="U368" s="109" t="str">
        <f>N.SEMISTER!AT368</f>
        <v xml:space="preserve"> </v>
      </c>
      <c r="V368" s="109" t="str">
        <f>N.SEMISTER!AZ368</f>
        <v xml:space="preserve"> </v>
      </c>
      <c r="W368" s="109" t="str">
        <f>N.SEMISTER!BF368</f>
        <v xml:space="preserve"> </v>
      </c>
      <c r="X368" s="109" t="str">
        <f>N.SEMISTER!BL368</f>
        <v xml:space="preserve"> </v>
      </c>
      <c r="Y368" s="109" t="str">
        <f>N.SEMISTER!BR368</f>
        <v xml:space="preserve"> </v>
      </c>
      <c r="Z368" s="109" t="str">
        <f>N.SEMISTER!BX368</f>
        <v xml:space="preserve"> </v>
      </c>
      <c r="AA368" s="109" t="str">
        <f>N.SEMISTER!CD368</f>
        <v xml:space="preserve"> </v>
      </c>
      <c r="AB368" s="114" t="str">
        <f t="shared" si="55"/>
        <v xml:space="preserve"> </v>
      </c>
      <c r="AC368" s="110" t="str">
        <f>UASBN!U367</f>
        <v xml:space="preserve"> </v>
      </c>
      <c r="AD368" s="110" t="str">
        <f>UASBN!V367</f>
        <v xml:space="preserve"> </v>
      </c>
      <c r="AE368" s="110" t="str">
        <f>UASBN!W367</f>
        <v xml:space="preserve"> </v>
      </c>
      <c r="AF368" s="110" t="str">
        <f>UASBN!X367</f>
        <v xml:space="preserve"> </v>
      </c>
      <c r="AG368" s="110" t="str">
        <f>UASBN!Y367</f>
        <v xml:space="preserve"> </v>
      </c>
      <c r="AH368" s="110" t="str">
        <f>UASBN!Z367</f>
        <v xml:space="preserve"> </v>
      </c>
      <c r="AI368" s="110" t="str">
        <f>UASBN!AA367</f>
        <v xml:space="preserve"> </v>
      </c>
      <c r="AJ368" s="110" t="str">
        <f>UASBN!AB367</f>
        <v xml:space="preserve"> </v>
      </c>
      <c r="AK368" s="110" t="str">
        <f>UASBN!AC367</f>
        <v xml:space="preserve"> </v>
      </c>
      <c r="AL368" s="110" t="str">
        <f>UASBN!AD367</f>
        <v xml:space="preserve"> </v>
      </c>
      <c r="AM368" s="110" t="str">
        <f>UASBN!AE367</f>
        <v xml:space="preserve"> </v>
      </c>
      <c r="AN368" s="110" t="str">
        <f>UASBN!AF367</f>
        <v xml:space="preserve"> </v>
      </c>
      <c r="AO368" s="110" t="str">
        <f>UASBN!AG367</f>
        <v xml:space="preserve"> </v>
      </c>
      <c r="AP368" s="111" t="str">
        <f t="shared" si="59"/>
        <v xml:space="preserve"> </v>
      </c>
      <c r="AQ368" s="115">
        <f t="shared" si="56"/>
        <v>34</v>
      </c>
      <c r="AR368" s="112">
        <f t="shared" si="57"/>
        <v>0</v>
      </c>
      <c r="AS368" s="115">
        <f t="shared" si="58"/>
        <v>34</v>
      </c>
      <c r="AT368" s="75"/>
      <c r="AU368" s="75"/>
    </row>
    <row r="369" spans="1:47" ht="15.75" customHeight="1" x14ac:dyDescent="0.25">
      <c r="A369" s="101">
        <f>BIODATA!A367</f>
        <v>362</v>
      </c>
      <c r="B369" s="102">
        <f>BIODATA!C367</f>
        <v>0</v>
      </c>
      <c r="C369" s="103">
        <f>BIODATA!D367</f>
        <v>0</v>
      </c>
      <c r="D369" s="104">
        <f>BIODATA!E367</f>
        <v>0</v>
      </c>
      <c r="E369" s="105">
        <f>BIODATA!G367</f>
        <v>0</v>
      </c>
      <c r="F369" s="106">
        <f>'NILAI UN'!E369</f>
        <v>0</v>
      </c>
      <c r="G369" s="106">
        <f>'NILAI UN'!F369</f>
        <v>0</v>
      </c>
      <c r="H369" s="106">
        <f>'NILAI UN'!G369</f>
        <v>0</v>
      </c>
      <c r="I369" s="106">
        <f>'NILAI UN'!H369</f>
        <v>0</v>
      </c>
      <c r="J369" s="107">
        <f t="shared" si="50"/>
        <v>0</v>
      </c>
      <c r="K369" s="113" t="str">
        <f t="shared" si="51"/>
        <v>Kurang</v>
      </c>
      <c r="L369" s="113" t="str">
        <f t="shared" si="52"/>
        <v>Kurang</v>
      </c>
      <c r="M369" s="113" t="str">
        <f t="shared" si="53"/>
        <v>Kurang</v>
      </c>
      <c r="N369" s="113" t="str">
        <f t="shared" si="54"/>
        <v>Kurang</v>
      </c>
      <c r="O369" s="109" t="str">
        <f>N.SEMISTER!J369</f>
        <v xml:space="preserve"> </v>
      </c>
      <c r="P369" s="109" t="str">
        <f>N.SEMISTER!P369</f>
        <v xml:space="preserve"> </v>
      </c>
      <c r="Q369" s="109" t="str">
        <f>N.SEMISTER!V369</f>
        <v xml:space="preserve"> </v>
      </c>
      <c r="R369" s="109" t="str">
        <f>N.SEMISTER!AB369</f>
        <v xml:space="preserve"> </v>
      </c>
      <c r="S369" s="109" t="str">
        <f>N.SEMISTER!AH369</f>
        <v xml:space="preserve"> </v>
      </c>
      <c r="T369" s="109" t="str">
        <f>N.SEMISTER!AN369</f>
        <v xml:space="preserve"> </v>
      </c>
      <c r="U369" s="109" t="str">
        <f>N.SEMISTER!AT369</f>
        <v xml:space="preserve"> </v>
      </c>
      <c r="V369" s="109" t="str">
        <f>N.SEMISTER!AZ369</f>
        <v xml:space="preserve"> </v>
      </c>
      <c r="W369" s="109" t="str">
        <f>N.SEMISTER!BF369</f>
        <v xml:space="preserve"> </v>
      </c>
      <c r="X369" s="109" t="str">
        <f>N.SEMISTER!BL369</f>
        <v xml:space="preserve"> </v>
      </c>
      <c r="Y369" s="109" t="str">
        <f>N.SEMISTER!BR369</f>
        <v xml:space="preserve"> </v>
      </c>
      <c r="Z369" s="109" t="str">
        <f>N.SEMISTER!BX369</f>
        <v xml:space="preserve"> </v>
      </c>
      <c r="AA369" s="109" t="str">
        <f>N.SEMISTER!CD369</f>
        <v xml:space="preserve"> </v>
      </c>
      <c r="AB369" s="114" t="str">
        <f t="shared" si="55"/>
        <v xml:space="preserve"> </v>
      </c>
      <c r="AC369" s="110" t="str">
        <f>UASBN!U368</f>
        <v xml:space="preserve"> </v>
      </c>
      <c r="AD369" s="110" t="str">
        <f>UASBN!V368</f>
        <v xml:space="preserve"> </v>
      </c>
      <c r="AE369" s="110" t="str">
        <f>UASBN!W368</f>
        <v xml:space="preserve"> </v>
      </c>
      <c r="AF369" s="110" t="str">
        <f>UASBN!X368</f>
        <v xml:space="preserve"> </v>
      </c>
      <c r="AG369" s="110" t="str">
        <f>UASBN!Y368</f>
        <v xml:space="preserve"> </v>
      </c>
      <c r="AH369" s="110" t="str">
        <f>UASBN!Z368</f>
        <v xml:space="preserve"> </v>
      </c>
      <c r="AI369" s="110" t="str">
        <f>UASBN!AA368</f>
        <v xml:space="preserve"> </v>
      </c>
      <c r="AJ369" s="110" t="str">
        <f>UASBN!AB368</f>
        <v xml:space="preserve"> </v>
      </c>
      <c r="AK369" s="110" t="str">
        <f>UASBN!AC368</f>
        <v xml:space="preserve"> </v>
      </c>
      <c r="AL369" s="110" t="str">
        <f>UASBN!AD368</f>
        <v xml:space="preserve"> </v>
      </c>
      <c r="AM369" s="110" t="str">
        <f>UASBN!AE368</f>
        <v xml:space="preserve"> </v>
      </c>
      <c r="AN369" s="110" t="str">
        <f>UASBN!AF368</f>
        <v xml:space="preserve"> </v>
      </c>
      <c r="AO369" s="110" t="str">
        <f>UASBN!AG368</f>
        <v xml:space="preserve"> </v>
      </c>
      <c r="AP369" s="111" t="str">
        <f t="shared" si="59"/>
        <v xml:space="preserve"> </v>
      </c>
      <c r="AQ369" s="115">
        <f t="shared" si="56"/>
        <v>34</v>
      </c>
      <c r="AR369" s="112">
        <f t="shared" si="57"/>
        <v>0</v>
      </c>
      <c r="AS369" s="115">
        <f t="shared" si="58"/>
        <v>34</v>
      </c>
      <c r="AT369" s="75"/>
      <c r="AU369" s="75"/>
    </row>
    <row r="370" spans="1:47" ht="15.75" customHeight="1" x14ac:dyDescent="0.25">
      <c r="A370" s="101">
        <f>BIODATA!A368</f>
        <v>363</v>
      </c>
      <c r="B370" s="102">
        <f>BIODATA!C368</f>
        <v>0</v>
      </c>
      <c r="C370" s="103">
        <f>BIODATA!D368</f>
        <v>0</v>
      </c>
      <c r="D370" s="104">
        <f>BIODATA!E368</f>
        <v>0</v>
      </c>
      <c r="E370" s="105">
        <f>BIODATA!G368</f>
        <v>0</v>
      </c>
      <c r="F370" s="106">
        <f>'NILAI UN'!E370</f>
        <v>0</v>
      </c>
      <c r="G370" s="106">
        <f>'NILAI UN'!F370</f>
        <v>0</v>
      </c>
      <c r="H370" s="106">
        <f>'NILAI UN'!G370</f>
        <v>0</v>
      </c>
      <c r="I370" s="106">
        <f>'NILAI UN'!H370</f>
        <v>0</v>
      </c>
      <c r="J370" s="107">
        <f t="shared" si="50"/>
        <v>0</v>
      </c>
      <c r="K370" s="113" t="str">
        <f t="shared" si="51"/>
        <v>Kurang</v>
      </c>
      <c r="L370" s="113" t="str">
        <f t="shared" si="52"/>
        <v>Kurang</v>
      </c>
      <c r="M370" s="113" t="str">
        <f t="shared" si="53"/>
        <v>Kurang</v>
      </c>
      <c r="N370" s="113" t="str">
        <f t="shared" si="54"/>
        <v>Kurang</v>
      </c>
      <c r="O370" s="109" t="str">
        <f>N.SEMISTER!J370</f>
        <v xml:space="preserve"> </v>
      </c>
      <c r="P370" s="109" t="str">
        <f>N.SEMISTER!P370</f>
        <v xml:space="preserve"> </v>
      </c>
      <c r="Q370" s="109" t="str">
        <f>N.SEMISTER!V370</f>
        <v xml:space="preserve"> </v>
      </c>
      <c r="R370" s="109" t="str">
        <f>N.SEMISTER!AB370</f>
        <v xml:space="preserve"> </v>
      </c>
      <c r="S370" s="109" t="str">
        <f>N.SEMISTER!AH370</f>
        <v xml:space="preserve"> </v>
      </c>
      <c r="T370" s="109" t="str">
        <f>N.SEMISTER!AN370</f>
        <v xml:space="preserve"> </v>
      </c>
      <c r="U370" s="109" t="str">
        <f>N.SEMISTER!AT370</f>
        <v xml:space="preserve"> </v>
      </c>
      <c r="V370" s="109" t="str">
        <f>N.SEMISTER!AZ370</f>
        <v xml:space="preserve"> </v>
      </c>
      <c r="W370" s="109" t="str">
        <f>N.SEMISTER!BF370</f>
        <v xml:space="preserve"> </v>
      </c>
      <c r="X370" s="109" t="str">
        <f>N.SEMISTER!BL370</f>
        <v xml:space="preserve"> </v>
      </c>
      <c r="Y370" s="109" t="str">
        <f>N.SEMISTER!BR370</f>
        <v xml:space="preserve"> </v>
      </c>
      <c r="Z370" s="109" t="str">
        <f>N.SEMISTER!BX370</f>
        <v xml:space="preserve"> </v>
      </c>
      <c r="AA370" s="109" t="str">
        <f>N.SEMISTER!CD370</f>
        <v xml:space="preserve"> </v>
      </c>
      <c r="AB370" s="114" t="str">
        <f t="shared" si="55"/>
        <v xml:space="preserve"> </v>
      </c>
      <c r="AC370" s="110" t="str">
        <f>UASBN!U369</f>
        <v xml:space="preserve"> </v>
      </c>
      <c r="AD370" s="110" t="str">
        <f>UASBN!V369</f>
        <v xml:space="preserve"> </v>
      </c>
      <c r="AE370" s="110" t="str">
        <f>UASBN!W369</f>
        <v xml:space="preserve"> </v>
      </c>
      <c r="AF370" s="110" t="str">
        <f>UASBN!X369</f>
        <v xml:space="preserve"> </v>
      </c>
      <c r="AG370" s="110" t="str">
        <f>UASBN!Y369</f>
        <v xml:space="preserve"> </v>
      </c>
      <c r="AH370" s="110" t="str">
        <f>UASBN!Z369</f>
        <v xml:space="preserve"> </v>
      </c>
      <c r="AI370" s="110" t="str">
        <f>UASBN!AA369</f>
        <v xml:space="preserve"> </v>
      </c>
      <c r="AJ370" s="110" t="str">
        <f>UASBN!AB369</f>
        <v xml:space="preserve"> </v>
      </c>
      <c r="AK370" s="110" t="str">
        <f>UASBN!AC369</f>
        <v xml:space="preserve"> </v>
      </c>
      <c r="AL370" s="110" t="str">
        <f>UASBN!AD369</f>
        <v xml:space="preserve"> </v>
      </c>
      <c r="AM370" s="110" t="str">
        <f>UASBN!AE369</f>
        <v xml:space="preserve"> </v>
      </c>
      <c r="AN370" s="110" t="str">
        <f>UASBN!AF369</f>
        <v xml:space="preserve"> </v>
      </c>
      <c r="AO370" s="110" t="str">
        <f>UASBN!AG369</f>
        <v xml:space="preserve"> </v>
      </c>
      <c r="AP370" s="111" t="str">
        <f t="shared" si="59"/>
        <v xml:space="preserve"> </v>
      </c>
      <c r="AQ370" s="115">
        <f t="shared" si="56"/>
        <v>34</v>
      </c>
      <c r="AR370" s="112">
        <f t="shared" si="57"/>
        <v>0</v>
      </c>
      <c r="AS370" s="115">
        <f t="shared" si="58"/>
        <v>34</v>
      </c>
      <c r="AT370" s="75"/>
      <c r="AU370" s="75"/>
    </row>
    <row r="371" spans="1:47" ht="15.75" customHeight="1" x14ac:dyDescent="0.25">
      <c r="A371" s="101">
        <f>BIODATA!A369</f>
        <v>364</v>
      </c>
      <c r="B371" s="102">
        <f>BIODATA!C369</f>
        <v>0</v>
      </c>
      <c r="C371" s="103">
        <f>BIODATA!D369</f>
        <v>0</v>
      </c>
      <c r="D371" s="104">
        <f>BIODATA!E369</f>
        <v>0</v>
      </c>
      <c r="E371" s="105">
        <f>BIODATA!G369</f>
        <v>0</v>
      </c>
      <c r="F371" s="106">
        <f>'NILAI UN'!E371</f>
        <v>0</v>
      </c>
      <c r="G371" s="106">
        <f>'NILAI UN'!F371</f>
        <v>0</v>
      </c>
      <c r="H371" s="106">
        <f>'NILAI UN'!G371</f>
        <v>0</v>
      </c>
      <c r="I371" s="106">
        <f>'NILAI UN'!H371</f>
        <v>0</v>
      </c>
      <c r="J371" s="107">
        <f t="shared" si="50"/>
        <v>0</v>
      </c>
      <c r="K371" s="113" t="str">
        <f t="shared" si="51"/>
        <v>Kurang</v>
      </c>
      <c r="L371" s="113" t="str">
        <f t="shared" si="52"/>
        <v>Kurang</v>
      </c>
      <c r="M371" s="113" t="str">
        <f t="shared" si="53"/>
        <v>Kurang</v>
      </c>
      <c r="N371" s="113" t="str">
        <f t="shared" si="54"/>
        <v>Kurang</v>
      </c>
      <c r="O371" s="109" t="str">
        <f>N.SEMISTER!J371</f>
        <v xml:space="preserve"> </v>
      </c>
      <c r="P371" s="109" t="str">
        <f>N.SEMISTER!P371</f>
        <v xml:space="preserve"> </v>
      </c>
      <c r="Q371" s="109" t="str">
        <f>N.SEMISTER!V371</f>
        <v xml:space="preserve"> </v>
      </c>
      <c r="R371" s="109" t="str">
        <f>N.SEMISTER!AB371</f>
        <v xml:space="preserve"> </v>
      </c>
      <c r="S371" s="109" t="str">
        <f>N.SEMISTER!AH371</f>
        <v xml:space="preserve"> </v>
      </c>
      <c r="T371" s="109" t="str">
        <f>N.SEMISTER!AN371</f>
        <v xml:space="preserve"> </v>
      </c>
      <c r="U371" s="109" t="str">
        <f>N.SEMISTER!AT371</f>
        <v xml:space="preserve"> </v>
      </c>
      <c r="V371" s="109" t="str">
        <f>N.SEMISTER!AZ371</f>
        <v xml:space="preserve"> </v>
      </c>
      <c r="W371" s="109" t="str">
        <f>N.SEMISTER!BF371</f>
        <v xml:space="preserve"> </v>
      </c>
      <c r="X371" s="109" t="str">
        <f>N.SEMISTER!BL371</f>
        <v xml:space="preserve"> </v>
      </c>
      <c r="Y371" s="109" t="str">
        <f>N.SEMISTER!BR371</f>
        <v xml:space="preserve"> </v>
      </c>
      <c r="Z371" s="109" t="str">
        <f>N.SEMISTER!BX371</f>
        <v xml:space="preserve"> </v>
      </c>
      <c r="AA371" s="109" t="str">
        <f>N.SEMISTER!CD371</f>
        <v xml:space="preserve"> </v>
      </c>
      <c r="AB371" s="114" t="str">
        <f t="shared" si="55"/>
        <v xml:space="preserve"> </v>
      </c>
      <c r="AC371" s="110" t="str">
        <f>UASBN!U370</f>
        <v xml:space="preserve"> </v>
      </c>
      <c r="AD371" s="110" t="str">
        <f>UASBN!V370</f>
        <v xml:space="preserve"> </v>
      </c>
      <c r="AE371" s="110" t="str">
        <f>UASBN!W370</f>
        <v xml:space="preserve"> </v>
      </c>
      <c r="AF371" s="110" t="str">
        <f>UASBN!X370</f>
        <v xml:space="preserve"> </v>
      </c>
      <c r="AG371" s="110" t="str">
        <f>UASBN!Y370</f>
        <v xml:space="preserve"> </v>
      </c>
      <c r="AH371" s="110" t="str">
        <f>UASBN!Z370</f>
        <v xml:space="preserve"> </v>
      </c>
      <c r="AI371" s="110" t="str">
        <f>UASBN!AA370</f>
        <v xml:space="preserve"> </v>
      </c>
      <c r="AJ371" s="110" t="str">
        <f>UASBN!AB370</f>
        <v xml:space="preserve"> </v>
      </c>
      <c r="AK371" s="110" t="str">
        <f>UASBN!AC370</f>
        <v xml:space="preserve"> </v>
      </c>
      <c r="AL371" s="110" t="str">
        <f>UASBN!AD370</f>
        <v xml:space="preserve"> </v>
      </c>
      <c r="AM371" s="110" t="str">
        <f>UASBN!AE370</f>
        <v xml:space="preserve"> </v>
      </c>
      <c r="AN371" s="110" t="str">
        <f>UASBN!AF370</f>
        <v xml:space="preserve"> </v>
      </c>
      <c r="AO371" s="110" t="str">
        <f>UASBN!AG370</f>
        <v xml:space="preserve"> </v>
      </c>
      <c r="AP371" s="111" t="str">
        <f t="shared" si="59"/>
        <v xml:space="preserve"> </v>
      </c>
      <c r="AQ371" s="115">
        <f t="shared" si="56"/>
        <v>34</v>
      </c>
      <c r="AR371" s="112">
        <f t="shared" si="57"/>
        <v>0</v>
      </c>
      <c r="AS371" s="115">
        <f t="shared" si="58"/>
        <v>34</v>
      </c>
      <c r="AT371" s="75"/>
      <c r="AU371" s="75"/>
    </row>
    <row r="372" spans="1:47" ht="15.75" customHeight="1" x14ac:dyDescent="0.25">
      <c r="A372" s="101">
        <f>BIODATA!A370</f>
        <v>365</v>
      </c>
      <c r="B372" s="102">
        <f>BIODATA!C370</f>
        <v>0</v>
      </c>
      <c r="C372" s="103">
        <f>BIODATA!D370</f>
        <v>0</v>
      </c>
      <c r="D372" s="104">
        <f>BIODATA!E370</f>
        <v>0</v>
      </c>
      <c r="E372" s="105">
        <f>BIODATA!G370</f>
        <v>0</v>
      </c>
      <c r="F372" s="106">
        <f>'NILAI UN'!E372</f>
        <v>0</v>
      </c>
      <c r="G372" s="106">
        <f>'NILAI UN'!F372</f>
        <v>0</v>
      </c>
      <c r="H372" s="106">
        <f>'NILAI UN'!G372</f>
        <v>0</v>
      </c>
      <c r="I372" s="106">
        <f>'NILAI UN'!H372</f>
        <v>0</v>
      </c>
      <c r="J372" s="107">
        <f t="shared" si="50"/>
        <v>0</v>
      </c>
      <c r="K372" s="113" t="str">
        <f t="shared" si="51"/>
        <v>Kurang</v>
      </c>
      <c r="L372" s="113" t="str">
        <f t="shared" si="52"/>
        <v>Kurang</v>
      </c>
      <c r="M372" s="113" t="str">
        <f t="shared" si="53"/>
        <v>Kurang</v>
      </c>
      <c r="N372" s="113" t="str">
        <f t="shared" si="54"/>
        <v>Kurang</v>
      </c>
      <c r="O372" s="109" t="str">
        <f>N.SEMISTER!J372</f>
        <v xml:space="preserve"> </v>
      </c>
      <c r="P372" s="109" t="str">
        <f>N.SEMISTER!P372</f>
        <v xml:space="preserve"> </v>
      </c>
      <c r="Q372" s="109" t="str">
        <f>N.SEMISTER!V372</f>
        <v xml:space="preserve"> </v>
      </c>
      <c r="R372" s="109" t="str">
        <f>N.SEMISTER!AB372</f>
        <v xml:space="preserve"> </v>
      </c>
      <c r="S372" s="109" t="str">
        <f>N.SEMISTER!AH372</f>
        <v xml:space="preserve"> </v>
      </c>
      <c r="T372" s="109" t="str">
        <f>N.SEMISTER!AN372</f>
        <v xml:space="preserve"> </v>
      </c>
      <c r="U372" s="109" t="str">
        <f>N.SEMISTER!AT372</f>
        <v xml:space="preserve"> </v>
      </c>
      <c r="V372" s="109" t="str">
        <f>N.SEMISTER!AZ372</f>
        <v xml:space="preserve"> </v>
      </c>
      <c r="W372" s="109" t="str">
        <f>N.SEMISTER!BF372</f>
        <v xml:space="preserve"> </v>
      </c>
      <c r="X372" s="109" t="str">
        <f>N.SEMISTER!BL372</f>
        <v xml:space="preserve"> </v>
      </c>
      <c r="Y372" s="109" t="str">
        <f>N.SEMISTER!BR372</f>
        <v xml:space="preserve"> </v>
      </c>
      <c r="Z372" s="109" t="str">
        <f>N.SEMISTER!BX372</f>
        <v xml:space="preserve"> </v>
      </c>
      <c r="AA372" s="109" t="str">
        <f>N.SEMISTER!CD372</f>
        <v xml:space="preserve"> </v>
      </c>
      <c r="AB372" s="114" t="str">
        <f t="shared" si="55"/>
        <v xml:space="preserve"> </v>
      </c>
      <c r="AC372" s="110" t="str">
        <f>UASBN!U371</f>
        <v xml:space="preserve"> </v>
      </c>
      <c r="AD372" s="110" t="str">
        <f>UASBN!V371</f>
        <v xml:space="preserve"> </v>
      </c>
      <c r="AE372" s="110" t="str">
        <f>UASBN!W371</f>
        <v xml:space="preserve"> </v>
      </c>
      <c r="AF372" s="110" t="str">
        <f>UASBN!X371</f>
        <v xml:space="preserve"> </v>
      </c>
      <c r="AG372" s="110" t="str">
        <f>UASBN!Y371</f>
        <v xml:space="preserve"> </v>
      </c>
      <c r="AH372" s="110" t="str">
        <f>UASBN!Z371</f>
        <v xml:space="preserve"> </v>
      </c>
      <c r="AI372" s="110" t="str">
        <f>UASBN!AA371</f>
        <v xml:space="preserve"> </v>
      </c>
      <c r="AJ372" s="110" t="str">
        <f>UASBN!AB371</f>
        <v xml:space="preserve"> </v>
      </c>
      <c r="AK372" s="110" t="str">
        <f>UASBN!AC371</f>
        <v xml:space="preserve"> </v>
      </c>
      <c r="AL372" s="110" t="str">
        <f>UASBN!AD371</f>
        <v xml:space="preserve"> </v>
      </c>
      <c r="AM372" s="110" t="str">
        <f>UASBN!AE371</f>
        <v xml:space="preserve"> </v>
      </c>
      <c r="AN372" s="110" t="str">
        <f>UASBN!AF371</f>
        <v xml:space="preserve"> </v>
      </c>
      <c r="AO372" s="110" t="str">
        <f>UASBN!AG371</f>
        <v xml:space="preserve"> </v>
      </c>
      <c r="AP372" s="111" t="str">
        <f t="shared" si="59"/>
        <v xml:space="preserve"> </v>
      </c>
      <c r="AQ372" s="115">
        <f t="shared" si="56"/>
        <v>34</v>
      </c>
      <c r="AR372" s="112">
        <f t="shared" si="57"/>
        <v>0</v>
      </c>
      <c r="AS372" s="115">
        <f t="shared" si="58"/>
        <v>34</v>
      </c>
      <c r="AT372" s="75"/>
      <c r="AU372" s="75"/>
    </row>
    <row r="373" spans="1:47" ht="15.75" customHeight="1" x14ac:dyDescent="0.25">
      <c r="A373" s="101">
        <f>BIODATA!A371</f>
        <v>366</v>
      </c>
      <c r="B373" s="102">
        <f>BIODATA!C371</f>
        <v>0</v>
      </c>
      <c r="C373" s="103">
        <f>BIODATA!D371</f>
        <v>0</v>
      </c>
      <c r="D373" s="104">
        <f>BIODATA!E371</f>
        <v>0</v>
      </c>
      <c r="E373" s="105">
        <f>BIODATA!G371</f>
        <v>0</v>
      </c>
      <c r="F373" s="106">
        <f>'NILAI UN'!E373</f>
        <v>0</v>
      </c>
      <c r="G373" s="106">
        <f>'NILAI UN'!F373</f>
        <v>0</v>
      </c>
      <c r="H373" s="106">
        <f>'NILAI UN'!G373</f>
        <v>0</v>
      </c>
      <c r="I373" s="106">
        <f>'NILAI UN'!H373</f>
        <v>0</v>
      </c>
      <c r="J373" s="107">
        <f t="shared" si="50"/>
        <v>0</v>
      </c>
      <c r="K373" s="113" t="str">
        <f t="shared" si="51"/>
        <v>Kurang</v>
      </c>
      <c r="L373" s="113" t="str">
        <f t="shared" si="52"/>
        <v>Kurang</v>
      </c>
      <c r="M373" s="113" t="str">
        <f t="shared" si="53"/>
        <v>Kurang</v>
      </c>
      <c r="N373" s="113" t="str">
        <f t="shared" si="54"/>
        <v>Kurang</v>
      </c>
      <c r="O373" s="109" t="str">
        <f>N.SEMISTER!J373</f>
        <v xml:space="preserve"> </v>
      </c>
      <c r="P373" s="109" t="str">
        <f>N.SEMISTER!P373</f>
        <v xml:space="preserve"> </v>
      </c>
      <c r="Q373" s="109" t="str">
        <f>N.SEMISTER!V373</f>
        <v xml:space="preserve"> </v>
      </c>
      <c r="R373" s="109" t="str">
        <f>N.SEMISTER!AB373</f>
        <v xml:space="preserve"> </v>
      </c>
      <c r="S373" s="109" t="str">
        <f>N.SEMISTER!AH373</f>
        <v xml:space="preserve"> </v>
      </c>
      <c r="T373" s="109" t="str">
        <f>N.SEMISTER!AN373</f>
        <v xml:space="preserve"> </v>
      </c>
      <c r="U373" s="109" t="str">
        <f>N.SEMISTER!AT373</f>
        <v xml:space="preserve"> </v>
      </c>
      <c r="V373" s="109" t="str">
        <f>N.SEMISTER!AZ373</f>
        <v xml:space="preserve"> </v>
      </c>
      <c r="W373" s="109" t="str">
        <f>N.SEMISTER!BF373</f>
        <v xml:space="preserve"> </v>
      </c>
      <c r="X373" s="109" t="str">
        <f>N.SEMISTER!BL373</f>
        <v xml:space="preserve"> </v>
      </c>
      <c r="Y373" s="109" t="str">
        <f>N.SEMISTER!BR373</f>
        <v xml:space="preserve"> </v>
      </c>
      <c r="Z373" s="109" t="str">
        <f>N.SEMISTER!BX373</f>
        <v xml:space="preserve"> </v>
      </c>
      <c r="AA373" s="109" t="str">
        <f>N.SEMISTER!CD373</f>
        <v xml:space="preserve"> </v>
      </c>
      <c r="AB373" s="114" t="str">
        <f t="shared" si="55"/>
        <v xml:space="preserve"> </v>
      </c>
      <c r="AC373" s="110" t="str">
        <f>UASBN!U372</f>
        <v xml:space="preserve"> </v>
      </c>
      <c r="AD373" s="110" t="str">
        <f>UASBN!V372</f>
        <v xml:space="preserve"> </v>
      </c>
      <c r="AE373" s="110" t="str">
        <f>UASBN!W372</f>
        <v xml:space="preserve"> </v>
      </c>
      <c r="AF373" s="110" t="str">
        <f>UASBN!X372</f>
        <v xml:space="preserve"> </v>
      </c>
      <c r="AG373" s="110" t="str">
        <f>UASBN!Y372</f>
        <v xml:space="preserve"> </v>
      </c>
      <c r="AH373" s="110" t="str">
        <f>UASBN!Z372</f>
        <v xml:space="preserve"> </v>
      </c>
      <c r="AI373" s="110" t="str">
        <f>UASBN!AA372</f>
        <v xml:space="preserve"> </v>
      </c>
      <c r="AJ373" s="110" t="str">
        <f>UASBN!AB372</f>
        <v xml:space="preserve"> </v>
      </c>
      <c r="AK373" s="110" t="str">
        <f>UASBN!AC372</f>
        <v xml:space="preserve"> </v>
      </c>
      <c r="AL373" s="110" t="str">
        <f>UASBN!AD372</f>
        <v xml:space="preserve"> </v>
      </c>
      <c r="AM373" s="110" t="str">
        <f>UASBN!AE372</f>
        <v xml:space="preserve"> </v>
      </c>
      <c r="AN373" s="110" t="str">
        <f>UASBN!AF372</f>
        <v xml:space="preserve"> </v>
      </c>
      <c r="AO373" s="110" t="str">
        <f>UASBN!AG372</f>
        <v xml:space="preserve"> </v>
      </c>
      <c r="AP373" s="111" t="str">
        <f t="shared" si="59"/>
        <v xml:space="preserve"> </v>
      </c>
      <c r="AQ373" s="115">
        <f t="shared" si="56"/>
        <v>34</v>
      </c>
      <c r="AR373" s="112">
        <f t="shared" si="57"/>
        <v>0</v>
      </c>
      <c r="AS373" s="115">
        <f t="shared" si="58"/>
        <v>34</v>
      </c>
      <c r="AT373" s="75"/>
      <c r="AU373" s="75"/>
    </row>
    <row r="374" spans="1:47" ht="15.75" customHeight="1" x14ac:dyDescent="0.25">
      <c r="A374" s="101">
        <f>BIODATA!A372</f>
        <v>367</v>
      </c>
      <c r="B374" s="102">
        <f>BIODATA!C372</f>
        <v>0</v>
      </c>
      <c r="C374" s="103">
        <f>BIODATA!D372</f>
        <v>0</v>
      </c>
      <c r="D374" s="104">
        <f>BIODATA!E372</f>
        <v>0</v>
      </c>
      <c r="E374" s="105">
        <f>BIODATA!G372</f>
        <v>0</v>
      </c>
      <c r="F374" s="106">
        <f>'NILAI UN'!E374</f>
        <v>0</v>
      </c>
      <c r="G374" s="106">
        <f>'NILAI UN'!F374</f>
        <v>0</v>
      </c>
      <c r="H374" s="106">
        <f>'NILAI UN'!G374</f>
        <v>0</v>
      </c>
      <c r="I374" s="106">
        <f>'NILAI UN'!H374</f>
        <v>0</v>
      </c>
      <c r="J374" s="107">
        <f t="shared" si="50"/>
        <v>0</v>
      </c>
      <c r="K374" s="113" t="str">
        <f t="shared" si="51"/>
        <v>Kurang</v>
      </c>
      <c r="L374" s="113" t="str">
        <f t="shared" si="52"/>
        <v>Kurang</v>
      </c>
      <c r="M374" s="113" t="str">
        <f t="shared" si="53"/>
        <v>Kurang</v>
      </c>
      <c r="N374" s="113" t="str">
        <f t="shared" si="54"/>
        <v>Kurang</v>
      </c>
      <c r="O374" s="109" t="str">
        <f>N.SEMISTER!J374</f>
        <v xml:space="preserve"> </v>
      </c>
      <c r="P374" s="109" t="str">
        <f>N.SEMISTER!P374</f>
        <v xml:space="preserve"> </v>
      </c>
      <c r="Q374" s="109" t="str">
        <f>N.SEMISTER!V374</f>
        <v xml:space="preserve"> </v>
      </c>
      <c r="R374" s="109" t="str">
        <f>N.SEMISTER!AB374</f>
        <v xml:space="preserve"> </v>
      </c>
      <c r="S374" s="109" t="str">
        <f>N.SEMISTER!AH374</f>
        <v xml:space="preserve"> </v>
      </c>
      <c r="T374" s="109" t="str">
        <f>N.SEMISTER!AN374</f>
        <v xml:space="preserve"> </v>
      </c>
      <c r="U374" s="109" t="str">
        <f>N.SEMISTER!AT374</f>
        <v xml:space="preserve"> </v>
      </c>
      <c r="V374" s="109" t="str">
        <f>N.SEMISTER!AZ374</f>
        <v xml:space="preserve"> </v>
      </c>
      <c r="W374" s="109" t="str">
        <f>N.SEMISTER!BF374</f>
        <v xml:space="preserve"> </v>
      </c>
      <c r="X374" s="109" t="str">
        <f>N.SEMISTER!BL374</f>
        <v xml:space="preserve"> </v>
      </c>
      <c r="Y374" s="109" t="str">
        <f>N.SEMISTER!BR374</f>
        <v xml:space="preserve"> </v>
      </c>
      <c r="Z374" s="109" t="str">
        <f>N.SEMISTER!BX374</f>
        <v xml:space="preserve"> </v>
      </c>
      <c r="AA374" s="109" t="str">
        <f>N.SEMISTER!CD374</f>
        <v xml:space="preserve"> </v>
      </c>
      <c r="AB374" s="114" t="str">
        <f t="shared" si="55"/>
        <v xml:space="preserve"> </v>
      </c>
      <c r="AC374" s="110" t="str">
        <f>UASBN!U373</f>
        <v xml:space="preserve"> </v>
      </c>
      <c r="AD374" s="110" t="str">
        <f>UASBN!V373</f>
        <v xml:space="preserve"> </v>
      </c>
      <c r="AE374" s="110" t="str">
        <f>UASBN!W373</f>
        <v xml:space="preserve"> </v>
      </c>
      <c r="AF374" s="110" t="str">
        <f>UASBN!X373</f>
        <v xml:space="preserve"> </v>
      </c>
      <c r="AG374" s="110" t="str">
        <f>UASBN!Y373</f>
        <v xml:space="preserve"> </v>
      </c>
      <c r="AH374" s="110" t="str">
        <f>UASBN!Z373</f>
        <v xml:space="preserve"> </v>
      </c>
      <c r="AI374" s="110" t="str">
        <f>UASBN!AA373</f>
        <v xml:space="preserve"> </v>
      </c>
      <c r="AJ374" s="110" t="str">
        <f>UASBN!AB373</f>
        <v xml:space="preserve"> </v>
      </c>
      <c r="AK374" s="110" t="str">
        <f>UASBN!AC373</f>
        <v xml:space="preserve"> </v>
      </c>
      <c r="AL374" s="110" t="str">
        <f>UASBN!AD373</f>
        <v xml:space="preserve"> </v>
      </c>
      <c r="AM374" s="110" t="str">
        <f>UASBN!AE373</f>
        <v xml:space="preserve"> </v>
      </c>
      <c r="AN374" s="110" t="str">
        <f>UASBN!AF373</f>
        <v xml:space="preserve"> </v>
      </c>
      <c r="AO374" s="110" t="str">
        <f>UASBN!AG373</f>
        <v xml:space="preserve"> </v>
      </c>
      <c r="AP374" s="111" t="str">
        <f t="shared" si="59"/>
        <v xml:space="preserve"> </v>
      </c>
      <c r="AQ374" s="115">
        <f t="shared" si="56"/>
        <v>34</v>
      </c>
      <c r="AR374" s="112">
        <f t="shared" si="57"/>
        <v>0</v>
      </c>
      <c r="AS374" s="115">
        <f t="shared" si="58"/>
        <v>34</v>
      </c>
      <c r="AT374" s="75"/>
      <c r="AU374" s="75"/>
    </row>
    <row r="375" spans="1:47" ht="15.75" customHeight="1" x14ac:dyDescent="0.25">
      <c r="A375" s="101">
        <f>BIODATA!A373</f>
        <v>368</v>
      </c>
      <c r="B375" s="102">
        <f>BIODATA!C373</f>
        <v>0</v>
      </c>
      <c r="C375" s="103">
        <f>BIODATA!D373</f>
        <v>0</v>
      </c>
      <c r="D375" s="104">
        <f>BIODATA!E373</f>
        <v>0</v>
      </c>
      <c r="E375" s="105">
        <f>BIODATA!G373</f>
        <v>0</v>
      </c>
      <c r="F375" s="106">
        <f>'NILAI UN'!E375</f>
        <v>0</v>
      </c>
      <c r="G375" s="106">
        <f>'NILAI UN'!F375</f>
        <v>0</v>
      </c>
      <c r="H375" s="106">
        <f>'NILAI UN'!G375</f>
        <v>0</v>
      </c>
      <c r="I375" s="106">
        <f>'NILAI UN'!H375</f>
        <v>0</v>
      </c>
      <c r="J375" s="107">
        <f t="shared" si="50"/>
        <v>0</v>
      </c>
      <c r="K375" s="113" t="str">
        <f t="shared" si="51"/>
        <v>Kurang</v>
      </c>
      <c r="L375" s="113" t="str">
        <f t="shared" si="52"/>
        <v>Kurang</v>
      </c>
      <c r="M375" s="113" t="str">
        <f t="shared" si="53"/>
        <v>Kurang</v>
      </c>
      <c r="N375" s="113" t="str">
        <f t="shared" si="54"/>
        <v>Kurang</v>
      </c>
      <c r="O375" s="109" t="str">
        <f>N.SEMISTER!J375</f>
        <v xml:space="preserve"> </v>
      </c>
      <c r="P375" s="109" t="str">
        <f>N.SEMISTER!P375</f>
        <v xml:space="preserve"> </v>
      </c>
      <c r="Q375" s="109" t="str">
        <f>N.SEMISTER!V375</f>
        <v xml:space="preserve"> </v>
      </c>
      <c r="R375" s="109" t="str">
        <f>N.SEMISTER!AB375</f>
        <v xml:space="preserve"> </v>
      </c>
      <c r="S375" s="109" t="str">
        <f>N.SEMISTER!AH375</f>
        <v xml:space="preserve"> </v>
      </c>
      <c r="T375" s="109" t="str">
        <f>N.SEMISTER!AN375</f>
        <v xml:space="preserve"> </v>
      </c>
      <c r="U375" s="109" t="str">
        <f>N.SEMISTER!AT375</f>
        <v xml:space="preserve"> </v>
      </c>
      <c r="V375" s="109" t="str">
        <f>N.SEMISTER!AZ375</f>
        <v xml:space="preserve"> </v>
      </c>
      <c r="W375" s="109" t="str">
        <f>N.SEMISTER!BF375</f>
        <v xml:space="preserve"> </v>
      </c>
      <c r="X375" s="109" t="str">
        <f>N.SEMISTER!BL375</f>
        <v xml:space="preserve"> </v>
      </c>
      <c r="Y375" s="109" t="str">
        <f>N.SEMISTER!BR375</f>
        <v xml:space="preserve"> </v>
      </c>
      <c r="Z375" s="109" t="str">
        <f>N.SEMISTER!BX375</f>
        <v xml:space="preserve"> </v>
      </c>
      <c r="AA375" s="109" t="str">
        <f>N.SEMISTER!CD375</f>
        <v xml:space="preserve"> </v>
      </c>
      <c r="AB375" s="114" t="str">
        <f t="shared" si="55"/>
        <v xml:space="preserve"> </v>
      </c>
      <c r="AC375" s="110" t="str">
        <f>UASBN!U374</f>
        <v xml:space="preserve"> </v>
      </c>
      <c r="AD375" s="110" t="str">
        <f>UASBN!V374</f>
        <v xml:space="preserve"> </v>
      </c>
      <c r="AE375" s="110" t="str">
        <f>UASBN!W374</f>
        <v xml:space="preserve"> </v>
      </c>
      <c r="AF375" s="110" t="str">
        <f>UASBN!X374</f>
        <v xml:space="preserve"> </v>
      </c>
      <c r="AG375" s="110" t="str">
        <f>UASBN!Y374</f>
        <v xml:space="preserve"> </v>
      </c>
      <c r="AH375" s="110" t="str">
        <f>UASBN!Z374</f>
        <v xml:space="preserve"> </v>
      </c>
      <c r="AI375" s="110" t="str">
        <f>UASBN!AA374</f>
        <v xml:space="preserve"> </v>
      </c>
      <c r="AJ375" s="110" t="str">
        <f>UASBN!AB374</f>
        <v xml:space="preserve"> </v>
      </c>
      <c r="AK375" s="110" t="str">
        <f>UASBN!AC374</f>
        <v xml:space="preserve"> </v>
      </c>
      <c r="AL375" s="110" t="str">
        <f>UASBN!AD374</f>
        <v xml:space="preserve"> </v>
      </c>
      <c r="AM375" s="110" t="str">
        <f>UASBN!AE374</f>
        <v xml:space="preserve"> </v>
      </c>
      <c r="AN375" s="110" t="str">
        <f>UASBN!AF374</f>
        <v xml:space="preserve"> </v>
      </c>
      <c r="AO375" s="110" t="str">
        <f>UASBN!AG374</f>
        <v xml:space="preserve"> </v>
      </c>
      <c r="AP375" s="111" t="str">
        <f t="shared" si="59"/>
        <v xml:space="preserve"> </v>
      </c>
      <c r="AQ375" s="115">
        <f t="shared" si="56"/>
        <v>34</v>
      </c>
      <c r="AR375" s="112">
        <f t="shared" si="57"/>
        <v>0</v>
      </c>
      <c r="AS375" s="115">
        <f t="shared" si="58"/>
        <v>34</v>
      </c>
      <c r="AT375" s="75"/>
      <c r="AU375" s="75"/>
    </row>
    <row r="376" spans="1:47" ht="15.75" customHeight="1" x14ac:dyDescent="0.25">
      <c r="A376" s="101">
        <f>BIODATA!A374</f>
        <v>369</v>
      </c>
      <c r="B376" s="102">
        <f>BIODATA!C374</f>
        <v>0</v>
      </c>
      <c r="C376" s="103">
        <f>BIODATA!D374</f>
        <v>0</v>
      </c>
      <c r="D376" s="104">
        <f>BIODATA!E374</f>
        <v>0</v>
      </c>
      <c r="E376" s="105">
        <f>BIODATA!G374</f>
        <v>0</v>
      </c>
      <c r="F376" s="106">
        <f>'NILAI UN'!E376</f>
        <v>0</v>
      </c>
      <c r="G376" s="106">
        <f>'NILAI UN'!F376</f>
        <v>0</v>
      </c>
      <c r="H376" s="106">
        <f>'NILAI UN'!G376</f>
        <v>0</v>
      </c>
      <c r="I376" s="106">
        <f>'NILAI UN'!H376</f>
        <v>0</v>
      </c>
      <c r="J376" s="107">
        <f t="shared" si="50"/>
        <v>0</v>
      </c>
      <c r="K376" s="113" t="str">
        <f t="shared" si="51"/>
        <v>Kurang</v>
      </c>
      <c r="L376" s="113" t="str">
        <f t="shared" si="52"/>
        <v>Kurang</v>
      </c>
      <c r="M376" s="113" t="str">
        <f t="shared" si="53"/>
        <v>Kurang</v>
      </c>
      <c r="N376" s="113" t="str">
        <f t="shared" si="54"/>
        <v>Kurang</v>
      </c>
      <c r="O376" s="109" t="str">
        <f>N.SEMISTER!J376</f>
        <v xml:space="preserve"> </v>
      </c>
      <c r="P376" s="109" t="str">
        <f>N.SEMISTER!P376</f>
        <v xml:space="preserve"> </v>
      </c>
      <c r="Q376" s="109" t="str">
        <f>N.SEMISTER!V376</f>
        <v xml:space="preserve"> </v>
      </c>
      <c r="R376" s="109" t="str">
        <f>N.SEMISTER!AB376</f>
        <v xml:space="preserve"> </v>
      </c>
      <c r="S376" s="109" t="str">
        <f>N.SEMISTER!AH376</f>
        <v xml:space="preserve"> </v>
      </c>
      <c r="T376" s="109" t="str">
        <f>N.SEMISTER!AN376</f>
        <v xml:space="preserve"> </v>
      </c>
      <c r="U376" s="109" t="str">
        <f>N.SEMISTER!AT376</f>
        <v xml:space="preserve"> </v>
      </c>
      <c r="V376" s="109" t="str">
        <f>N.SEMISTER!AZ376</f>
        <v xml:space="preserve"> </v>
      </c>
      <c r="W376" s="109" t="str">
        <f>N.SEMISTER!BF376</f>
        <v xml:space="preserve"> </v>
      </c>
      <c r="X376" s="109" t="str">
        <f>N.SEMISTER!BL376</f>
        <v xml:space="preserve"> </v>
      </c>
      <c r="Y376" s="109" t="str">
        <f>N.SEMISTER!BR376</f>
        <v xml:space="preserve"> </v>
      </c>
      <c r="Z376" s="109" t="str">
        <f>N.SEMISTER!BX376</f>
        <v xml:space="preserve"> </v>
      </c>
      <c r="AA376" s="109" t="str">
        <f>N.SEMISTER!CD376</f>
        <v xml:space="preserve"> </v>
      </c>
      <c r="AB376" s="114" t="str">
        <f t="shared" si="55"/>
        <v xml:space="preserve"> </v>
      </c>
      <c r="AC376" s="110" t="str">
        <f>UASBN!U375</f>
        <v xml:space="preserve"> </v>
      </c>
      <c r="AD376" s="110" t="str">
        <f>UASBN!V375</f>
        <v xml:space="preserve"> </v>
      </c>
      <c r="AE376" s="110" t="str">
        <f>UASBN!W375</f>
        <v xml:space="preserve"> </v>
      </c>
      <c r="AF376" s="110" t="str">
        <f>UASBN!X375</f>
        <v xml:space="preserve"> </v>
      </c>
      <c r="AG376" s="110" t="str">
        <f>UASBN!Y375</f>
        <v xml:space="preserve"> </v>
      </c>
      <c r="AH376" s="110" t="str">
        <f>UASBN!Z375</f>
        <v xml:space="preserve"> </v>
      </c>
      <c r="AI376" s="110" t="str">
        <f>UASBN!AA375</f>
        <v xml:space="preserve"> </v>
      </c>
      <c r="AJ376" s="110" t="str">
        <f>UASBN!AB375</f>
        <v xml:space="preserve"> </v>
      </c>
      <c r="AK376" s="110" t="str">
        <f>UASBN!AC375</f>
        <v xml:space="preserve"> </v>
      </c>
      <c r="AL376" s="110" t="str">
        <f>UASBN!AD375</f>
        <v xml:space="preserve"> </v>
      </c>
      <c r="AM376" s="110" t="str">
        <f>UASBN!AE375</f>
        <v xml:space="preserve"> </v>
      </c>
      <c r="AN376" s="110" t="str">
        <f>UASBN!AF375</f>
        <v xml:space="preserve"> </v>
      </c>
      <c r="AO376" s="110" t="str">
        <f>UASBN!AG375</f>
        <v xml:space="preserve"> </v>
      </c>
      <c r="AP376" s="111" t="str">
        <f t="shared" si="59"/>
        <v xml:space="preserve"> </v>
      </c>
      <c r="AQ376" s="115">
        <f t="shared" si="56"/>
        <v>34</v>
      </c>
      <c r="AR376" s="112">
        <f t="shared" si="57"/>
        <v>0</v>
      </c>
      <c r="AS376" s="115">
        <f t="shared" si="58"/>
        <v>34</v>
      </c>
      <c r="AT376" s="75"/>
      <c r="AU376" s="75"/>
    </row>
    <row r="377" spans="1:47" ht="15.75" customHeight="1" x14ac:dyDescent="0.25">
      <c r="A377" s="101">
        <f>BIODATA!A375</f>
        <v>370</v>
      </c>
      <c r="B377" s="102">
        <f>BIODATA!C375</f>
        <v>0</v>
      </c>
      <c r="C377" s="103">
        <f>BIODATA!D375</f>
        <v>0</v>
      </c>
      <c r="D377" s="104">
        <f>BIODATA!E375</f>
        <v>0</v>
      </c>
      <c r="E377" s="105">
        <f>BIODATA!G375</f>
        <v>0</v>
      </c>
      <c r="F377" s="106">
        <f>'NILAI UN'!E377</f>
        <v>0</v>
      </c>
      <c r="G377" s="106">
        <f>'NILAI UN'!F377</f>
        <v>0</v>
      </c>
      <c r="H377" s="106">
        <f>'NILAI UN'!G377</f>
        <v>0</v>
      </c>
      <c r="I377" s="106">
        <f>'NILAI UN'!H377</f>
        <v>0</v>
      </c>
      <c r="J377" s="107">
        <f t="shared" si="50"/>
        <v>0</v>
      </c>
      <c r="K377" s="113" t="str">
        <f t="shared" si="51"/>
        <v>Kurang</v>
      </c>
      <c r="L377" s="113" t="str">
        <f t="shared" si="52"/>
        <v>Kurang</v>
      </c>
      <c r="M377" s="113" t="str">
        <f t="shared" si="53"/>
        <v>Kurang</v>
      </c>
      <c r="N377" s="113" t="str">
        <f t="shared" si="54"/>
        <v>Kurang</v>
      </c>
      <c r="O377" s="109" t="str">
        <f>N.SEMISTER!J377</f>
        <v xml:space="preserve"> </v>
      </c>
      <c r="P377" s="109" t="str">
        <f>N.SEMISTER!P377</f>
        <v xml:space="preserve"> </v>
      </c>
      <c r="Q377" s="109" t="str">
        <f>N.SEMISTER!V377</f>
        <v xml:space="preserve"> </v>
      </c>
      <c r="R377" s="109" t="str">
        <f>N.SEMISTER!AB377</f>
        <v xml:space="preserve"> </v>
      </c>
      <c r="S377" s="109" t="str">
        <f>N.SEMISTER!AH377</f>
        <v xml:space="preserve"> </v>
      </c>
      <c r="T377" s="109" t="str">
        <f>N.SEMISTER!AN377</f>
        <v xml:space="preserve"> </v>
      </c>
      <c r="U377" s="109" t="str">
        <f>N.SEMISTER!AT377</f>
        <v xml:space="preserve"> </v>
      </c>
      <c r="V377" s="109" t="str">
        <f>N.SEMISTER!AZ377</f>
        <v xml:space="preserve"> </v>
      </c>
      <c r="W377" s="109" t="str">
        <f>N.SEMISTER!BF377</f>
        <v xml:space="preserve"> </v>
      </c>
      <c r="X377" s="109" t="str">
        <f>N.SEMISTER!BL377</f>
        <v xml:space="preserve"> </v>
      </c>
      <c r="Y377" s="109" t="str">
        <f>N.SEMISTER!BR377</f>
        <v xml:space="preserve"> </v>
      </c>
      <c r="Z377" s="109" t="str">
        <f>N.SEMISTER!BX377</f>
        <v xml:space="preserve"> </v>
      </c>
      <c r="AA377" s="109" t="str">
        <f>N.SEMISTER!CD377</f>
        <v xml:space="preserve"> </v>
      </c>
      <c r="AB377" s="114" t="str">
        <f t="shared" si="55"/>
        <v xml:space="preserve"> </v>
      </c>
      <c r="AC377" s="110" t="str">
        <f>UASBN!U376</f>
        <v xml:space="preserve"> </v>
      </c>
      <c r="AD377" s="110" t="str">
        <f>UASBN!V376</f>
        <v xml:space="preserve"> </v>
      </c>
      <c r="AE377" s="110" t="str">
        <f>UASBN!W376</f>
        <v xml:space="preserve"> </v>
      </c>
      <c r="AF377" s="110" t="str">
        <f>UASBN!X376</f>
        <v xml:space="preserve"> </v>
      </c>
      <c r="AG377" s="110" t="str">
        <f>UASBN!Y376</f>
        <v xml:space="preserve"> </v>
      </c>
      <c r="AH377" s="110" t="str">
        <f>UASBN!Z376</f>
        <v xml:space="preserve"> </v>
      </c>
      <c r="AI377" s="110" t="str">
        <f>UASBN!AA376</f>
        <v xml:space="preserve"> </v>
      </c>
      <c r="AJ377" s="110" t="str">
        <f>UASBN!AB376</f>
        <v xml:space="preserve"> </v>
      </c>
      <c r="AK377" s="110" t="str">
        <f>UASBN!AC376</f>
        <v xml:space="preserve"> </v>
      </c>
      <c r="AL377" s="110" t="str">
        <f>UASBN!AD376</f>
        <v xml:space="preserve"> </v>
      </c>
      <c r="AM377" s="110" t="str">
        <f>UASBN!AE376</f>
        <v xml:space="preserve"> </v>
      </c>
      <c r="AN377" s="110" t="str">
        <f>UASBN!AF376</f>
        <v xml:space="preserve"> </v>
      </c>
      <c r="AO377" s="110" t="str">
        <f>UASBN!AG376</f>
        <v xml:space="preserve"> </v>
      </c>
      <c r="AP377" s="111" t="str">
        <f t="shared" si="59"/>
        <v xml:space="preserve"> </v>
      </c>
      <c r="AQ377" s="115">
        <f t="shared" si="56"/>
        <v>34</v>
      </c>
      <c r="AR377" s="112">
        <f t="shared" si="57"/>
        <v>0</v>
      </c>
      <c r="AS377" s="115">
        <f t="shared" si="58"/>
        <v>34</v>
      </c>
      <c r="AT377" s="75"/>
      <c r="AU377" s="75"/>
    </row>
    <row r="378" spans="1:47" ht="15.75" customHeight="1" x14ac:dyDescent="0.25">
      <c r="A378" s="101">
        <f>BIODATA!A376</f>
        <v>371</v>
      </c>
      <c r="B378" s="102">
        <f>BIODATA!C376</f>
        <v>0</v>
      </c>
      <c r="C378" s="103">
        <f>BIODATA!D376</f>
        <v>0</v>
      </c>
      <c r="D378" s="104">
        <f>BIODATA!E376</f>
        <v>0</v>
      </c>
      <c r="E378" s="105">
        <f>BIODATA!G376</f>
        <v>0</v>
      </c>
      <c r="F378" s="106">
        <f>'NILAI UN'!E378</f>
        <v>0</v>
      </c>
      <c r="G378" s="106">
        <f>'NILAI UN'!F378</f>
        <v>0</v>
      </c>
      <c r="H378" s="106">
        <f>'NILAI UN'!G378</f>
        <v>0</v>
      </c>
      <c r="I378" s="106">
        <f>'NILAI UN'!H378</f>
        <v>0</v>
      </c>
      <c r="J378" s="107">
        <f t="shared" si="50"/>
        <v>0</v>
      </c>
      <c r="K378" s="113" t="str">
        <f t="shared" si="51"/>
        <v>Kurang</v>
      </c>
      <c r="L378" s="113" t="str">
        <f t="shared" si="52"/>
        <v>Kurang</v>
      </c>
      <c r="M378" s="113" t="str">
        <f t="shared" si="53"/>
        <v>Kurang</v>
      </c>
      <c r="N378" s="113" t="str">
        <f t="shared" si="54"/>
        <v>Kurang</v>
      </c>
      <c r="O378" s="109" t="str">
        <f>N.SEMISTER!J378</f>
        <v xml:space="preserve"> </v>
      </c>
      <c r="P378" s="109" t="str">
        <f>N.SEMISTER!P378</f>
        <v xml:space="preserve"> </v>
      </c>
      <c r="Q378" s="109" t="str">
        <f>N.SEMISTER!V378</f>
        <v xml:space="preserve"> </v>
      </c>
      <c r="R378" s="109" t="str">
        <f>N.SEMISTER!AB378</f>
        <v xml:space="preserve"> </v>
      </c>
      <c r="S378" s="109" t="str">
        <f>N.SEMISTER!AH378</f>
        <v xml:space="preserve"> </v>
      </c>
      <c r="T378" s="109" t="str">
        <f>N.SEMISTER!AN378</f>
        <v xml:space="preserve"> </v>
      </c>
      <c r="U378" s="109" t="str">
        <f>N.SEMISTER!AT378</f>
        <v xml:space="preserve"> </v>
      </c>
      <c r="V378" s="109" t="str">
        <f>N.SEMISTER!AZ378</f>
        <v xml:space="preserve"> </v>
      </c>
      <c r="W378" s="109" t="str">
        <f>N.SEMISTER!BF378</f>
        <v xml:space="preserve"> </v>
      </c>
      <c r="X378" s="109" t="str">
        <f>N.SEMISTER!BL378</f>
        <v xml:space="preserve"> </v>
      </c>
      <c r="Y378" s="109" t="str">
        <f>N.SEMISTER!BR378</f>
        <v xml:space="preserve"> </v>
      </c>
      <c r="Z378" s="109" t="str">
        <f>N.SEMISTER!BX378</f>
        <v xml:space="preserve"> </v>
      </c>
      <c r="AA378" s="109" t="str">
        <f>N.SEMISTER!CD378</f>
        <v xml:space="preserve"> </v>
      </c>
      <c r="AB378" s="114" t="str">
        <f t="shared" si="55"/>
        <v xml:space="preserve"> </v>
      </c>
      <c r="AC378" s="110" t="str">
        <f>UASBN!U377</f>
        <v xml:space="preserve"> </v>
      </c>
      <c r="AD378" s="110" t="str">
        <f>UASBN!V377</f>
        <v xml:space="preserve"> </v>
      </c>
      <c r="AE378" s="110" t="str">
        <f>UASBN!W377</f>
        <v xml:space="preserve"> </v>
      </c>
      <c r="AF378" s="110" t="str">
        <f>UASBN!X377</f>
        <v xml:space="preserve"> </v>
      </c>
      <c r="AG378" s="110" t="str">
        <f>UASBN!Y377</f>
        <v xml:space="preserve"> </v>
      </c>
      <c r="AH378" s="110" t="str">
        <f>UASBN!Z377</f>
        <v xml:space="preserve"> </v>
      </c>
      <c r="AI378" s="110" t="str">
        <f>UASBN!AA377</f>
        <v xml:space="preserve"> </v>
      </c>
      <c r="AJ378" s="110" t="str">
        <f>UASBN!AB377</f>
        <v xml:space="preserve"> </v>
      </c>
      <c r="AK378" s="110" t="str">
        <f>UASBN!AC377</f>
        <v xml:space="preserve"> </v>
      </c>
      <c r="AL378" s="110" t="str">
        <f>UASBN!AD377</f>
        <v xml:space="preserve"> </v>
      </c>
      <c r="AM378" s="110" t="str">
        <f>UASBN!AE377</f>
        <v xml:space="preserve"> </v>
      </c>
      <c r="AN378" s="110" t="str">
        <f>UASBN!AF377</f>
        <v xml:space="preserve"> </v>
      </c>
      <c r="AO378" s="110" t="str">
        <f>UASBN!AG377</f>
        <v xml:space="preserve"> </v>
      </c>
      <c r="AP378" s="111" t="str">
        <f t="shared" si="59"/>
        <v xml:space="preserve"> </v>
      </c>
      <c r="AQ378" s="115">
        <f t="shared" si="56"/>
        <v>34</v>
      </c>
      <c r="AR378" s="112">
        <f t="shared" si="57"/>
        <v>0</v>
      </c>
      <c r="AS378" s="115">
        <f t="shared" si="58"/>
        <v>34</v>
      </c>
      <c r="AT378" s="75"/>
      <c r="AU378" s="75"/>
    </row>
    <row r="379" spans="1:47" ht="15.75" customHeight="1" x14ac:dyDescent="0.25">
      <c r="A379" s="101">
        <f>BIODATA!A377</f>
        <v>372</v>
      </c>
      <c r="B379" s="102">
        <f>BIODATA!C377</f>
        <v>0</v>
      </c>
      <c r="C379" s="103">
        <f>BIODATA!D377</f>
        <v>0</v>
      </c>
      <c r="D379" s="104">
        <f>BIODATA!E377</f>
        <v>0</v>
      </c>
      <c r="E379" s="105">
        <f>BIODATA!G377</f>
        <v>0</v>
      </c>
      <c r="F379" s="106">
        <f>'NILAI UN'!E379</f>
        <v>0</v>
      </c>
      <c r="G379" s="106">
        <f>'NILAI UN'!F379</f>
        <v>0</v>
      </c>
      <c r="H379" s="106">
        <f>'NILAI UN'!G379</f>
        <v>0</v>
      </c>
      <c r="I379" s="106">
        <f>'NILAI UN'!H379</f>
        <v>0</v>
      </c>
      <c r="J379" s="107">
        <f t="shared" si="50"/>
        <v>0</v>
      </c>
      <c r="K379" s="113" t="str">
        <f t="shared" si="51"/>
        <v>Kurang</v>
      </c>
      <c r="L379" s="113" t="str">
        <f t="shared" si="52"/>
        <v>Kurang</v>
      </c>
      <c r="M379" s="113" t="str">
        <f t="shared" si="53"/>
        <v>Kurang</v>
      </c>
      <c r="N379" s="113" t="str">
        <f t="shared" si="54"/>
        <v>Kurang</v>
      </c>
      <c r="O379" s="109" t="str">
        <f>N.SEMISTER!J379</f>
        <v xml:space="preserve"> </v>
      </c>
      <c r="P379" s="109" t="str">
        <f>N.SEMISTER!P379</f>
        <v xml:space="preserve"> </v>
      </c>
      <c r="Q379" s="109" t="str">
        <f>N.SEMISTER!V379</f>
        <v xml:space="preserve"> </v>
      </c>
      <c r="R379" s="109" t="str">
        <f>N.SEMISTER!AB379</f>
        <v xml:space="preserve"> </v>
      </c>
      <c r="S379" s="109" t="str">
        <f>N.SEMISTER!AH379</f>
        <v xml:space="preserve"> </v>
      </c>
      <c r="T379" s="109" t="str">
        <f>N.SEMISTER!AN379</f>
        <v xml:space="preserve"> </v>
      </c>
      <c r="U379" s="109" t="str">
        <f>N.SEMISTER!AT379</f>
        <v xml:space="preserve"> </v>
      </c>
      <c r="V379" s="109" t="str">
        <f>N.SEMISTER!AZ379</f>
        <v xml:space="preserve"> </v>
      </c>
      <c r="W379" s="109" t="str">
        <f>N.SEMISTER!BF379</f>
        <v xml:space="preserve"> </v>
      </c>
      <c r="X379" s="109" t="str">
        <f>N.SEMISTER!BL379</f>
        <v xml:space="preserve"> </v>
      </c>
      <c r="Y379" s="109" t="str">
        <f>N.SEMISTER!BR379</f>
        <v xml:space="preserve"> </v>
      </c>
      <c r="Z379" s="109" t="str">
        <f>N.SEMISTER!BX379</f>
        <v xml:space="preserve"> </v>
      </c>
      <c r="AA379" s="109" t="str">
        <f>N.SEMISTER!CD379</f>
        <v xml:space="preserve"> </v>
      </c>
      <c r="AB379" s="114" t="str">
        <f t="shared" si="55"/>
        <v xml:space="preserve"> </v>
      </c>
      <c r="AC379" s="110" t="str">
        <f>UASBN!U378</f>
        <v xml:space="preserve"> </v>
      </c>
      <c r="AD379" s="110" t="str">
        <f>UASBN!V378</f>
        <v xml:space="preserve"> </v>
      </c>
      <c r="AE379" s="110" t="str">
        <f>UASBN!W378</f>
        <v xml:space="preserve"> </v>
      </c>
      <c r="AF379" s="110" t="str">
        <f>UASBN!X378</f>
        <v xml:space="preserve"> </v>
      </c>
      <c r="AG379" s="110" t="str">
        <f>UASBN!Y378</f>
        <v xml:space="preserve"> </v>
      </c>
      <c r="AH379" s="110" t="str">
        <f>UASBN!Z378</f>
        <v xml:space="preserve"> </v>
      </c>
      <c r="AI379" s="110" t="str">
        <f>UASBN!AA378</f>
        <v xml:space="preserve"> </v>
      </c>
      <c r="AJ379" s="110" t="str">
        <f>UASBN!AB378</f>
        <v xml:space="preserve"> </v>
      </c>
      <c r="AK379" s="110" t="str">
        <f>UASBN!AC378</f>
        <v xml:space="preserve"> </v>
      </c>
      <c r="AL379" s="110" t="str">
        <f>UASBN!AD378</f>
        <v xml:space="preserve"> </v>
      </c>
      <c r="AM379" s="110" t="str">
        <f>UASBN!AE378</f>
        <v xml:space="preserve"> </v>
      </c>
      <c r="AN379" s="110" t="str">
        <f>UASBN!AF378</f>
        <v xml:space="preserve"> </v>
      </c>
      <c r="AO379" s="110" t="str">
        <f>UASBN!AG378</f>
        <v xml:space="preserve"> </v>
      </c>
      <c r="AP379" s="111" t="str">
        <f t="shared" si="59"/>
        <v xml:space="preserve"> </v>
      </c>
      <c r="AQ379" s="115">
        <f t="shared" si="56"/>
        <v>34</v>
      </c>
      <c r="AR379" s="112">
        <f t="shared" si="57"/>
        <v>0</v>
      </c>
      <c r="AS379" s="115">
        <f t="shared" si="58"/>
        <v>34</v>
      </c>
      <c r="AT379" s="75"/>
      <c r="AU379" s="75"/>
    </row>
    <row r="380" spans="1:47" ht="15.75" customHeight="1" x14ac:dyDescent="0.25">
      <c r="A380" s="101">
        <f>BIODATA!A378</f>
        <v>373</v>
      </c>
      <c r="B380" s="102">
        <f>BIODATA!C378</f>
        <v>0</v>
      </c>
      <c r="C380" s="103">
        <f>BIODATA!D378</f>
        <v>0</v>
      </c>
      <c r="D380" s="104">
        <f>BIODATA!E378</f>
        <v>0</v>
      </c>
      <c r="E380" s="105">
        <f>BIODATA!G378</f>
        <v>0</v>
      </c>
      <c r="F380" s="106">
        <f>'NILAI UN'!E380</f>
        <v>0</v>
      </c>
      <c r="G380" s="106">
        <f>'NILAI UN'!F380</f>
        <v>0</v>
      </c>
      <c r="H380" s="106">
        <f>'NILAI UN'!G380</f>
        <v>0</v>
      </c>
      <c r="I380" s="106">
        <f>'NILAI UN'!H380</f>
        <v>0</v>
      </c>
      <c r="J380" s="107">
        <f t="shared" si="50"/>
        <v>0</v>
      </c>
      <c r="K380" s="113" t="str">
        <f t="shared" si="51"/>
        <v>Kurang</v>
      </c>
      <c r="L380" s="113" t="str">
        <f t="shared" si="52"/>
        <v>Kurang</v>
      </c>
      <c r="M380" s="113" t="str">
        <f t="shared" si="53"/>
        <v>Kurang</v>
      </c>
      <c r="N380" s="113" t="str">
        <f t="shared" si="54"/>
        <v>Kurang</v>
      </c>
      <c r="O380" s="109" t="str">
        <f>N.SEMISTER!J380</f>
        <v xml:space="preserve"> </v>
      </c>
      <c r="P380" s="109" t="str">
        <f>N.SEMISTER!P380</f>
        <v xml:space="preserve"> </v>
      </c>
      <c r="Q380" s="109" t="str">
        <f>N.SEMISTER!V380</f>
        <v xml:space="preserve"> </v>
      </c>
      <c r="R380" s="109" t="str">
        <f>N.SEMISTER!AB380</f>
        <v xml:space="preserve"> </v>
      </c>
      <c r="S380" s="109" t="str">
        <f>N.SEMISTER!AH380</f>
        <v xml:space="preserve"> </v>
      </c>
      <c r="T380" s="109" t="str">
        <f>N.SEMISTER!AN380</f>
        <v xml:space="preserve"> </v>
      </c>
      <c r="U380" s="109" t="str">
        <f>N.SEMISTER!AT380</f>
        <v xml:space="preserve"> </v>
      </c>
      <c r="V380" s="109" t="str">
        <f>N.SEMISTER!AZ380</f>
        <v xml:space="preserve"> </v>
      </c>
      <c r="W380" s="109" t="str">
        <f>N.SEMISTER!BF380</f>
        <v xml:space="preserve"> </v>
      </c>
      <c r="X380" s="109" t="str">
        <f>N.SEMISTER!BL380</f>
        <v xml:space="preserve"> </v>
      </c>
      <c r="Y380" s="109" t="str">
        <f>N.SEMISTER!BR380</f>
        <v xml:space="preserve"> </v>
      </c>
      <c r="Z380" s="109" t="str">
        <f>N.SEMISTER!BX380</f>
        <v xml:space="preserve"> </v>
      </c>
      <c r="AA380" s="109" t="str">
        <f>N.SEMISTER!CD380</f>
        <v xml:space="preserve"> </v>
      </c>
      <c r="AB380" s="114" t="str">
        <f t="shared" si="55"/>
        <v xml:space="preserve"> </v>
      </c>
      <c r="AC380" s="110" t="str">
        <f>UASBN!U379</f>
        <v xml:space="preserve"> </v>
      </c>
      <c r="AD380" s="110" t="str">
        <f>UASBN!V379</f>
        <v xml:space="preserve"> </v>
      </c>
      <c r="AE380" s="110" t="str">
        <f>UASBN!W379</f>
        <v xml:space="preserve"> </v>
      </c>
      <c r="AF380" s="110" t="str">
        <f>UASBN!X379</f>
        <v xml:space="preserve"> </v>
      </c>
      <c r="AG380" s="110" t="str">
        <f>UASBN!Y379</f>
        <v xml:space="preserve"> </v>
      </c>
      <c r="AH380" s="110" t="str">
        <f>UASBN!Z379</f>
        <v xml:space="preserve"> </v>
      </c>
      <c r="AI380" s="110" t="str">
        <f>UASBN!AA379</f>
        <v xml:space="preserve"> </v>
      </c>
      <c r="AJ380" s="110" t="str">
        <f>UASBN!AB379</f>
        <v xml:space="preserve"> </v>
      </c>
      <c r="AK380" s="110" t="str">
        <f>UASBN!AC379</f>
        <v xml:space="preserve"> </v>
      </c>
      <c r="AL380" s="110" t="str">
        <f>UASBN!AD379</f>
        <v xml:space="preserve"> </v>
      </c>
      <c r="AM380" s="110" t="str">
        <f>UASBN!AE379</f>
        <v xml:space="preserve"> </v>
      </c>
      <c r="AN380" s="110" t="str">
        <f>UASBN!AF379</f>
        <v xml:space="preserve"> </v>
      </c>
      <c r="AO380" s="110" t="str">
        <f>UASBN!AG379</f>
        <v xml:space="preserve"> </v>
      </c>
      <c r="AP380" s="111" t="str">
        <f t="shared" si="59"/>
        <v xml:space="preserve"> </v>
      </c>
      <c r="AQ380" s="115">
        <f t="shared" si="56"/>
        <v>34</v>
      </c>
      <c r="AR380" s="112">
        <f t="shared" si="57"/>
        <v>0</v>
      </c>
      <c r="AS380" s="115">
        <f t="shared" si="58"/>
        <v>34</v>
      </c>
      <c r="AT380" s="75"/>
      <c r="AU380" s="75"/>
    </row>
    <row r="381" spans="1:47" ht="15.75" customHeight="1" x14ac:dyDescent="0.25">
      <c r="A381" s="101">
        <f>BIODATA!A379</f>
        <v>374</v>
      </c>
      <c r="B381" s="102">
        <f>BIODATA!C379</f>
        <v>0</v>
      </c>
      <c r="C381" s="103">
        <f>BIODATA!D379</f>
        <v>0</v>
      </c>
      <c r="D381" s="104">
        <f>BIODATA!E379</f>
        <v>0</v>
      </c>
      <c r="E381" s="105">
        <f>BIODATA!G379</f>
        <v>0</v>
      </c>
      <c r="F381" s="106">
        <f>'NILAI UN'!E381</f>
        <v>0</v>
      </c>
      <c r="G381" s="106">
        <f>'NILAI UN'!F381</f>
        <v>0</v>
      </c>
      <c r="H381" s="106">
        <f>'NILAI UN'!G381</f>
        <v>0</v>
      </c>
      <c r="I381" s="106">
        <f>'NILAI UN'!H381</f>
        <v>0</v>
      </c>
      <c r="J381" s="107">
        <f t="shared" si="50"/>
        <v>0</v>
      </c>
      <c r="K381" s="113" t="str">
        <f t="shared" si="51"/>
        <v>Kurang</v>
      </c>
      <c r="L381" s="113" t="str">
        <f t="shared" si="52"/>
        <v>Kurang</v>
      </c>
      <c r="M381" s="113" t="str">
        <f t="shared" si="53"/>
        <v>Kurang</v>
      </c>
      <c r="N381" s="113" t="str">
        <f t="shared" si="54"/>
        <v>Kurang</v>
      </c>
      <c r="O381" s="109" t="str">
        <f>N.SEMISTER!J381</f>
        <v xml:space="preserve"> </v>
      </c>
      <c r="P381" s="109" t="str">
        <f>N.SEMISTER!P381</f>
        <v xml:space="preserve"> </v>
      </c>
      <c r="Q381" s="109" t="str">
        <f>N.SEMISTER!V381</f>
        <v xml:space="preserve"> </v>
      </c>
      <c r="R381" s="109" t="str">
        <f>N.SEMISTER!AB381</f>
        <v xml:space="preserve"> </v>
      </c>
      <c r="S381" s="109" t="str">
        <f>N.SEMISTER!AH381</f>
        <v xml:space="preserve"> </v>
      </c>
      <c r="T381" s="109" t="str">
        <f>N.SEMISTER!AN381</f>
        <v xml:space="preserve"> </v>
      </c>
      <c r="U381" s="109" t="str">
        <f>N.SEMISTER!AT381</f>
        <v xml:space="preserve"> </v>
      </c>
      <c r="V381" s="109" t="str">
        <f>N.SEMISTER!AZ381</f>
        <v xml:space="preserve"> </v>
      </c>
      <c r="W381" s="109" t="str">
        <f>N.SEMISTER!BF381</f>
        <v xml:space="preserve"> </v>
      </c>
      <c r="X381" s="109" t="str">
        <f>N.SEMISTER!BL381</f>
        <v xml:space="preserve"> </v>
      </c>
      <c r="Y381" s="109" t="str">
        <f>N.SEMISTER!BR381</f>
        <v xml:space="preserve"> </v>
      </c>
      <c r="Z381" s="109" t="str">
        <f>N.SEMISTER!BX381</f>
        <v xml:space="preserve"> </v>
      </c>
      <c r="AA381" s="109" t="str">
        <f>N.SEMISTER!CD381</f>
        <v xml:space="preserve"> </v>
      </c>
      <c r="AB381" s="114" t="str">
        <f t="shared" si="55"/>
        <v xml:space="preserve"> </v>
      </c>
      <c r="AC381" s="110" t="str">
        <f>UASBN!U380</f>
        <v xml:space="preserve"> </v>
      </c>
      <c r="AD381" s="110" t="str">
        <f>UASBN!V380</f>
        <v xml:space="preserve"> </v>
      </c>
      <c r="AE381" s="110" t="str">
        <f>UASBN!W380</f>
        <v xml:space="preserve"> </v>
      </c>
      <c r="AF381" s="110" t="str">
        <f>UASBN!X380</f>
        <v xml:space="preserve"> </v>
      </c>
      <c r="AG381" s="110" t="str">
        <f>UASBN!Y380</f>
        <v xml:space="preserve"> </v>
      </c>
      <c r="AH381" s="110" t="str">
        <f>UASBN!Z380</f>
        <v xml:space="preserve"> </v>
      </c>
      <c r="AI381" s="110" t="str">
        <f>UASBN!AA380</f>
        <v xml:space="preserve"> </v>
      </c>
      <c r="AJ381" s="110" t="str">
        <f>UASBN!AB380</f>
        <v xml:space="preserve"> </v>
      </c>
      <c r="AK381" s="110" t="str">
        <f>UASBN!AC380</f>
        <v xml:space="preserve"> </v>
      </c>
      <c r="AL381" s="110" t="str">
        <f>UASBN!AD380</f>
        <v xml:space="preserve"> </v>
      </c>
      <c r="AM381" s="110" t="str">
        <f>UASBN!AE380</f>
        <v xml:space="preserve"> </v>
      </c>
      <c r="AN381" s="110" t="str">
        <f>UASBN!AF380</f>
        <v xml:space="preserve"> </v>
      </c>
      <c r="AO381" s="110" t="str">
        <f>UASBN!AG380</f>
        <v xml:space="preserve"> </v>
      </c>
      <c r="AP381" s="111" t="str">
        <f t="shared" si="59"/>
        <v xml:space="preserve"> </v>
      </c>
      <c r="AQ381" s="115">
        <f t="shared" si="56"/>
        <v>34</v>
      </c>
      <c r="AR381" s="112">
        <f t="shared" si="57"/>
        <v>0</v>
      </c>
      <c r="AS381" s="115">
        <f t="shared" si="58"/>
        <v>34</v>
      </c>
      <c r="AT381" s="75"/>
      <c r="AU381" s="75"/>
    </row>
    <row r="382" spans="1:47" ht="15.75" customHeight="1" x14ac:dyDescent="0.25">
      <c r="A382" s="101">
        <f>BIODATA!A380</f>
        <v>375</v>
      </c>
      <c r="B382" s="102">
        <f>BIODATA!C380</f>
        <v>0</v>
      </c>
      <c r="C382" s="103">
        <f>BIODATA!D380</f>
        <v>0</v>
      </c>
      <c r="D382" s="104">
        <f>BIODATA!E380</f>
        <v>0</v>
      </c>
      <c r="E382" s="105">
        <f>BIODATA!G380</f>
        <v>0</v>
      </c>
      <c r="F382" s="106">
        <f>'NILAI UN'!E382</f>
        <v>0</v>
      </c>
      <c r="G382" s="106">
        <f>'NILAI UN'!F382</f>
        <v>0</v>
      </c>
      <c r="H382" s="106">
        <f>'NILAI UN'!G382</f>
        <v>0</v>
      </c>
      <c r="I382" s="106">
        <f>'NILAI UN'!H382</f>
        <v>0</v>
      </c>
      <c r="J382" s="107">
        <f t="shared" si="50"/>
        <v>0</v>
      </c>
      <c r="K382" s="113" t="str">
        <f t="shared" si="51"/>
        <v>Kurang</v>
      </c>
      <c r="L382" s="113" t="str">
        <f t="shared" si="52"/>
        <v>Kurang</v>
      </c>
      <c r="M382" s="113" t="str">
        <f t="shared" si="53"/>
        <v>Kurang</v>
      </c>
      <c r="N382" s="113" t="str">
        <f t="shared" si="54"/>
        <v>Kurang</v>
      </c>
      <c r="O382" s="109" t="str">
        <f>N.SEMISTER!J382</f>
        <v xml:space="preserve"> </v>
      </c>
      <c r="P382" s="109" t="str">
        <f>N.SEMISTER!P382</f>
        <v xml:space="preserve"> </v>
      </c>
      <c r="Q382" s="109" t="str">
        <f>N.SEMISTER!V382</f>
        <v xml:space="preserve"> </v>
      </c>
      <c r="R382" s="109" t="str">
        <f>N.SEMISTER!AB382</f>
        <v xml:space="preserve"> </v>
      </c>
      <c r="S382" s="109" t="str">
        <f>N.SEMISTER!AH382</f>
        <v xml:space="preserve"> </v>
      </c>
      <c r="T382" s="109" t="str">
        <f>N.SEMISTER!AN382</f>
        <v xml:space="preserve"> </v>
      </c>
      <c r="U382" s="109" t="str">
        <f>N.SEMISTER!AT382</f>
        <v xml:space="preserve"> </v>
      </c>
      <c r="V382" s="109" t="str">
        <f>N.SEMISTER!AZ382</f>
        <v xml:space="preserve"> </v>
      </c>
      <c r="W382" s="109" t="str">
        <f>N.SEMISTER!BF382</f>
        <v xml:space="preserve"> </v>
      </c>
      <c r="X382" s="109" t="str">
        <f>N.SEMISTER!BL382</f>
        <v xml:space="preserve"> </v>
      </c>
      <c r="Y382" s="109" t="str">
        <f>N.SEMISTER!BR382</f>
        <v xml:space="preserve"> </v>
      </c>
      <c r="Z382" s="109" t="str">
        <f>N.SEMISTER!BX382</f>
        <v xml:space="preserve"> </v>
      </c>
      <c r="AA382" s="109" t="str">
        <f>N.SEMISTER!CD382</f>
        <v xml:space="preserve"> </v>
      </c>
      <c r="AB382" s="114" t="str">
        <f t="shared" si="55"/>
        <v xml:space="preserve"> </v>
      </c>
      <c r="AC382" s="110" t="str">
        <f>UASBN!U381</f>
        <v xml:space="preserve"> </v>
      </c>
      <c r="AD382" s="110" t="str">
        <f>UASBN!V381</f>
        <v xml:space="preserve"> </v>
      </c>
      <c r="AE382" s="110" t="str">
        <f>UASBN!W381</f>
        <v xml:space="preserve"> </v>
      </c>
      <c r="AF382" s="110" t="str">
        <f>UASBN!X381</f>
        <v xml:space="preserve"> </v>
      </c>
      <c r="AG382" s="110" t="str">
        <f>UASBN!Y381</f>
        <v xml:space="preserve"> </v>
      </c>
      <c r="AH382" s="110" t="str">
        <f>UASBN!Z381</f>
        <v xml:space="preserve"> </v>
      </c>
      <c r="AI382" s="110" t="str">
        <f>UASBN!AA381</f>
        <v xml:space="preserve"> </v>
      </c>
      <c r="AJ382" s="110" t="str">
        <f>UASBN!AB381</f>
        <v xml:space="preserve"> </v>
      </c>
      <c r="AK382" s="110" t="str">
        <f>UASBN!AC381</f>
        <v xml:space="preserve"> </v>
      </c>
      <c r="AL382" s="110" t="str">
        <f>UASBN!AD381</f>
        <v xml:space="preserve"> </v>
      </c>
      <c r="AM382" s="110" t="str">
        <f>UASBN!AE381</f>
        <v xml:space="preserve"> </v>
      </c>
      <c r="AN382" s="110" t="str">
        <f>UASBN!AF381</f>
        <v xml:space="preserve"> </v>
      </c>
      <c r="AO382" s="110" t="str">
        <f>UASBN!AG381</f>
        <v xml:space="preserve"> </v>
      </c>
      <c r="AP382" s="111" t="str">
        <f t="shared" si="59"/>
        <v xml:space="preserve"> </v>
      </c>
      <c r="AQ382" s="115">
        <f t="shared" si="56"/>
        <v>34</v>
      </c>
      <c r="AR382" s="112">
        <f t="shared" si="57"/>
        <v>0</v>
      </c>
      <c r="AS382" s="115">
        <f t="shared" si="58"/>
        <v>34</v>
      </c>
      <c r="AT382" s="75"/>
      <c r="AU382" s="75"/>
    </row>
    <row r="383" spans="1:47" ht="15.75" customHeight="1" x14ac:dyDescent="0.25">
      <c r="A383" s="101">
        <f>BIODATA!A381</f>
        <v>376</v>
      </c>
      <c r="B383" s="102">
        <f>BIODATA!C381</f>
        <v>0</v>
      </c>
      <c r="C383" s="103">
        <f>BIODATA!D381</f>
        <v>0</v>
      </c>
      <c r="D383" s="104">
        <f>BIODATA!E381</f>
        <v>0</v>
      </c>
      <c r="E383" s="105">
        <f>BIODATA!G381</f>
        <v>0</v>
      </c>
      <c r="F383" s="106">
        <f>'NILAI UN'!E383</f>
        <v>0</v>
      </c>
      <c r="G383" s="106">
        <f>'NILAI UN'!F383</f>
        <v>0</v>
      </c>
      <c r="H383" s="106">
        <f>'NILAI UN'!G383</f>
        <v>0</v>
      </c>
      <c r="I383" s="106">
        <f>'NILAI UN'!H383</f>
        <v>0</v>
      </c>
      <c r="J383" s="107">
        <f t="shared" si="50"/>
        <v>0</v>
      </c>
      <c r="K383" s="113" t="str">
        <f t="shared" si="51"/>
        <v>Kurang</v>
      </c>
      <c r="L383" s="113" t="str">
        <f t="shared" si="52"/>
        <v>Kurang</v>
      </c>
      <c r="M383" s="113" t="str">
        <f t="shared" si="53"/>
        <v>Kurang</v>
      </c>
      <c r="N383" s="113" t="str">
        <f t="shared" si="54"/>
        <v>Kurang</v>
      </c>
      <c r="O383" s="109" t="str">
        <f>N.SEMISTER!J383</f>
        <v xml:space="preserve"> </v>
      </c>
      <c r="P383" s="109" t="str">
        <f>N.SEMISTER!P383</f>
        <v xml:space="preserve"> </v>
      </c>
      <c r="Q383" s="109" t="str">
        <f>N.SEMISTER!V383</f>
        <v xml:space="preserve"> </v>
      </c>
      <c r="R383" s="109" t="str">
        <f>N.SEMISTER!AB383</f>
        <v xml:space="preserve"> </v>
      </c>
      <c r="S383" s="109" t="str">
        <f>N.SEMISTER!AH383</f>
        <v xml:space="preserve"> </v>
      </c>
      <c r="T383" s="109" t="str">
        <f>N.SEMISTER!AN383</f>
        <v xml:space="preserve"> </v>
      </c>
      <c r="U383" s="109" t="str">
        <f>N.SEMISTER!AT383</f>
        <v xml:space="preserve"> </v>
      </c>
      <c r="V383" s="109" t="str">
        <f>N.SEMISTER!AZ383</f>
        <v xml:space="preserve"> </v>
      </c>
      <c r="W383" s="109" t="str">
        <f>N.SEMISTER!BF383</f>
        <v xml:space="preserve"> </v>
      </c>
      <c r="X383" s="109" t="str">
        <f>N.SEMISTER!BL383</f>
        <v xml:space="preserve"> </v>
      </c>
      <c r="Y383" s="109" t="str">
        <f>N.SEMISTER!BR383</f>
        <v xml:space="preserve"> </v>
      </c>
      <c r="Z383" s="109" t="str">
        <f>N.SEMISTER!BX383</f>
        <v xml:space="preserve"> </v>
      </c>
      <c r="AA383" s="109" t="str">
        <f>N.SEMISTER!CD383</f>
        <v xml:space="preserve"> </v>
      </c>
      <c r="AB383" s="114" t="str">
        <f t="shared" si="55"/>
        <v xml:space="preserve"> </v>
      </c>
      <c r="AC383" s="110" t="str">
        <f>UASBN!U382</f>
        <v xml:space="preserve"> </v>
      </c>
      <c r="AD383" s="110" t="str">
        <f>UASBN!V382</f>
        <v xml:space="preserve"> </v>
      </c>
      <c r="AE383" s="110" t="str">
        <f>UASBN!W382</f>
        <v xml:space="preserve"> </v>
      </c>
      <c r="AF383" s="110" t="str">
        <f>UASBN!X382</f>
        <v xml:space="preserve"> </v>
      </c>
      <c r="AG383" s="110" t="str">
        <f>UASBN!Y382</f>
        <v xml:space="preserve"> </v>
      </c>
      <c r="AH383" s="110" t="str">
        <f>UASBN!Z382</f>
        <v xml:space="preserve"> </v>
      </c>
      <c r="AI383" s="110" t="str">
        <f>UASBN!AA382</f>
        <v xml:space="preserve"> </v>
      </c>
      <c r="AJ383" s="110" t="str">
        <f>UASBN!AB382</f>
        <v xml:space="preserve"> </v>
      </c>
      <c r="AK383" s="110" t="str">
        <f>UASBN!AC382</f>
        <v xml:space="preserve"> </v>
      </c>
      <c r="AL383" s="110" t="str">
        <f>UASBN!AD382</f>
        <v xml:space="preserve"> </v>
      </c>
      <c r="AM383" s="110" t="str">
        <f>UASBN!AE382</f>
        <v xml:space="preserve"> </v>
      </c>
      <c r="AN383" s="110" t="str">
        <f>UASBN!AF382</f>
        <v xml:space="preserve"> </v>
      </c>
      <c r="AO383" s="110" t="str">
        <f>UASBN!AG382</f>
        <v xml:space="preserve"> </v>
      </c>
      <c r="AP383" s="111" t="str">
        <f t="shared" si="59"/>
        <v xml:space="preserve"> </v>
      </c>
      <c r="AQ383" s="115">
        <f t="shared" si="56"/>
        <v>34</v>
      </c>
      <c r="AR383" s="112">
        <f t="shared" si="57"/>
        <v>0</v>
      </c>
      <c r="AS383" s="115">
        <f t="shared" si="58"/>
        <v>34</v>
      </c>
      <c r="AT383" s="75"/>
      <c r="AU383" s="75"/>
    </row>
    <row r="384" spans="1:47" ht="15.75" customHeight="1" x14ac:dyDescent="0.25">
      <c r="A384" s="101">
        <f>BIODATA!A382</f>
        <v>377</v>
      </c>
      <c r="B384" s="102">
        <f>BIODATA!C382</f>
        <v>0</v>
      </c>
      <c r="C384" s="103">
        <f>BIODATA!D382</f>
        <v>0</v>
      </c>
      <c r="D384" s="104">
        <f>BIODATA!E382</f>
        <v>0</v>
      </c>
      <c r="E384" s="105">
        <f>BIODATA!G382</f>
        <v>0</v>
      </c>
      <c r="F384" s="106">
        <f>'NILAI UN'!E384</f>
        <v>0</v>
      </c>
      <c r="G384" s="106">
        <f>'NILAI UN'!F384</f>
        <v>0</v>
      </c>
      <c r="H384" s="106">
        <f>'NILAI UN'!G384</f>
        <v>0</v>
      </c>
      <c r="I384" s="106">
        <f>'NILAI UN'!H384</f>
        <v>0</v>
      </c>
      <c r="J384" s="107">
        <f t="shared" si="50"/>
        <v>0</v>
      </c>
      <c r="K384" s="113" t="str">
        <f t="shared" si="51"/>
        <v>Kurang</v>
      </c>
      <c r="L384" s="113" t="str">
        <f t="shared" si="52"/>
        <v>Kurang</v>
      </c>
      <c r="M384" s="113" t="str">
        <f t="shared" si="53"/>
        <v>Kurang</v>
      </c>
      <c r="N384" s="113" t="str">
        <f t="shared" si="54"/>
        <v>Kurang</v>
      </c>
      <c r="O384" s="109" t="str">
        <f>N.SEMISTER!J384</f>
        <v xml:space="preserve"> </v>
      </c>
      <c r="P384" s="109" t="str">
        <f>N.SEMISTER!P384</f>
        <v xml:space="preserve"> </v>
      </c>
      <c r="Q384" s="109" t="str">
        <f>N.SEMISTER!V384</f>
        <v xml:space="preserve"> </v>
      </c>
      <c r="R384" s="109" t="str">
        <f>N.SEMISTER!AB384</f>
        <v xml:space="preserve"> </v>
      </c>
      <c r="S384" s="109" t="str">
        <f>N.SEMISTER!AH384</f>
        <v xml:space="preserve"> </v>
      </c>
      <c r="T384" s="109" t="str">
        <f>N.SEMISTER!AN384</f>
        <v xml:space="preserve"> </v>
      </c>
      <c r="U384" s="109" t="str">
        <f>N.SEMISTER!AT384</f>
        <v xml:space="preserve"> </v>
      </c>
      <c r="V384" s="109" t="str">
        <f>N.SEMISTER!AZ384</f>
        <v xml:space="preserve"> </v>
      </c>
      <c r="W384" s="109" t="str">
        <f>N.SEMISTER!BF384</f>
        <v xml:space="preserve"> </v>
      </c>
      <c r="X384" s="109" t="str">
        <f>N.SEMISTER!BL384</f>
        <v xml:space="preserve"> </v>
      </c>
      <c r="Y384" s="109" t="str">
        <f>N.SEMISTER!BR384</f>
        <v xml:space="preserve"> </v>
      </c>
      <c r="Z384" s="109" t="str">
        <f>N.SEMISTER!BX384</f>
        <v xml:space="preserve"> </v>
      </c>
      <c r="AA384" s="109" t="str">
        <f>N.SEMISTER!CD384</f>
        <v xml:space="preserve"> </v>
      </c>
      <c r="AB384" s="114" t="str">
        <f t="shared" si="55"/>
        <v xml:space="preserve"> </v>
      </c>
      <c r="AC384" s="110" t="str">
        <f>UASBN!U383</f>
        <v xml:space="preserve"> </v>
      </c>
      <c r="AD384" s="110" t="str">
        <f>UASBN!V383</f>
        <v xml:space="preserve"> </v>
      </c>
      <c r="AE384" s="110" t="str">
        <f>UASBN!W383</f>
        <v xml:space="preserve"> </v>
      </c>
      <c r="AF384" s="110" t="str">
        <f>UASBN!X383</f>
        <v xml:space="preserve"> </v>
      </c>
      <c r="AG384" s="110" t="str">
        <f>UASBN!Y383</f>
        <v xml:space="preserve"> </v>
      </c>
      <c r="AH384" s="110" t="str">
        <f>UASBN!Z383</f>
        <v xml:space="preserve"> </v>
      </c>
      <c r="AI384" s="110" t="str">
        <f>UASBN!AA383</f>
        <v xml:space="preserve"> </v>
      </c>
      <c r="AJ384" s="110" t="str">
        <f>UASBN!AB383</f>
        <v xml:space="preserve"> </v>
      </c>
      <c r="AK384" s="110" t="str">
        <f>UASBN!AC383</f>
        <v xml:space="preserve"> </v>
      </c>
      <c r="AL384" s="110" t="str">
        <f>UASBN!AD383</f>
        <v xml:space="preserve"> </v>
      </c>
      <c r="AM384" s="110" t="str">
        <f>UASBN!AE383</f>
        <v xml:space="preserve"> </v>
      </c>
      <c r="AN384" s="110" t="str">
        <f>UASBN!AF383</f>
        <v xml:space="preserve"> </v>
      </c>
      <c r="AO384" s="110" t="str">
        <f>UASBN!AG383</f>
        <v xml:space="preserve"> </v>
      </c>
      <c r="AP384" s="111" t="str">
        <f t="shared" si="59"/>
        <v xml:space="preserve"> </v>
      </c>
      <c r="AQ384" s="115">
        <f t="shared" si="56"/>
        <v>34</v>
      </c>
      <c r="AR384" s="112">
        <f t="shared" si="57"/>
        <v>0</v>
      </c>
      <c r="AS384" s="115">
        <f t="shared" si="58"/>
        <v>34</v>
      </c>
      <c r="AT384" s="75"/>
      <c r="AU384" s="75"/>
    </row>
    <row r="385" spans="1:47" ht="15.75" customHeight="1" x14ac:dyDescent="0.25">
      <c r="A385" s="101">
        <f>BIODATA!A383</f>
        <v>378</v>
      </c>
      <c r="B385" s="102">
        <f>BIODATA!C383</f>
        <v>0</v>
      </c>
      <c r="C385" s="103">
        <f>BIODATA!D383</f>
        <v>0</v>
      </c>
      <c r="D385" s="104">
        <f>BIODATA!E383</f>
        <v>0</v>
      </c>
      <c r="E385" s="105">
        <f>BIODATA!G383</f>
        <v>0</v>
      </c>
      <c r="F385" s="106">
        <f>'NILAI UN'!E385</f>
        <v>0</v>
      </c>
      <c r="G385" s="106">
        <f>'NILAI UN'!F385</f>
        <v>0</v>
      </c>
      <c r="H385" s="106">
        <f>'NILAI UN'!G385</f>
        <v>0</v>
      </c>
      <c r="I385" s="106">
        <f>'NILAI UN'!H385</f>
        <v>0</v>
      </c>
      <c r="J385" s="107">
        <f t="shared" si="50"/>
        <v>0</v>
      </c>
      <c r="K385" s="113" t="str">
        <f t="shared" si="51"/>
        <v>Kurang</v>
      </c>
      <c r="L385" s="113" t="str">
        <f t="shared" si="52"/>
        <v>Kurang</v>
      </c>
      <c r="M385" s="113" t="str">
        <f t="shared" si="53"/>
        <v>Kurang</v>
      </c>
      <c r="N385" s="113" t="str">
        <f t="shared" si="54"/>
        <v>Kurang</v>
      </c>
      <c r="O385" s="109" t="str">
        <f>N.SEMISTER!J385</f>
        <v xml:space="preserve"> </v>
      </c>
      <c r="P385" s="109" t="str">
        <f>N.SEMISTER!P385</f>
        <v xml:space="preserve"> </v>
      </c>
      <c r="Q385" s="109" t="str">
        <f>N.SEMISTER!V385</f>
        <v xml:space="preserve"> </v>
      </c>
      <c r="R385" s="109" t="str">
        <f>N.SEMISTER!AB385</f>
        <v xml:space="preserve"> </v>
      </c>
      <c r="S385" s="109" t="str">
        <f>N.SEMISTER!AH385</f>
        <v xml:space="preserve"> </v>
      </c>
      <c r="T385" s="109" t="str">
        <f>N.SEMISTER!AN385</f>
        <v xml:space="preserve"> </v>
      </c>
      <c r="U385" s="109" t="str">
        <f>N.SEMISTER!AT385</f>
        <v xml:space="preserve"> </v>
      </c>
      <c r="V385" s="109" t="str">
        <f>N.SEMISTER!AZ385</f>
        <v xml:space="preserve"> </v>
      </c>
      <c r="W385" s="109" t="str">
        <f>N.SEMISTER!BF385</f>
        <v xml:space="preserve"> </v>
      </c>
      <c r="X385" s="109" t="str">
        <f>N.SEMISTER!BL385</f>
        <v xml:space="preserve"> </v>
      </c>
      <c r="Y385" s="109" t="str">
        <f>N.SEMISTER!BR385</f>
        <v xml:space="preserve"> </v>
      </c>
      <c r="Z385" s="109" t="str">
        <f>N.SEMISTER!BX385</f>
        <v xml:space="preserve"> </v>
      </c>
      <c r="AA385" s="109" t="str">
        <f>N.SEMISTER!CD385</f>
        <v xml:space="preserve"> </v>
      </c>
      <c r="AB385" s="114" t="str">
        <f t="shared" si="55"/>
        <v xml:space="preserve"> </v>
      </c>
      <c r="AC385" s="110" t="str">
        <f>UASBN!U384</f>
        <v xml:space="preserve"> </v>
      </c>
      <c r="AD385" s="110" t="str">
        <f>UASBN!V384</f>
        <v xml:space="preserve"> </v>
      </c>
      <c r="AE385" s="110" t="str">
        <f>UASBN!W384</f>
        <v xml:space="preserve"> </v>
      </c>
      <c r="AF385" s="110" t="str">
        <f>UASBN!X384</f>
        <v xml:space="preserve"> </v>
      </c>
      <c r="AG385" s="110" t="str">
        <f>UASBN!Y384</f>
        <v xml:space="preserve"> </v>
      </c>
      <c r="AH385" s="110" t="str">
        <f>UASBN!Z384</f>
        <v xml:space="preserve"> </v>
      </c>
      <c r="AI385" s="110" t="str">
        <f>UASBN!AA384</f>
        <v xml:space="preserve"> </v>
      </c>
      <c r="AJ385" s="110" t="str">
        <f>UASBN!AB384</f>
        <v xml:space="preserve"> </v>
      </c>
      <c r="AK385" s="110" t="str">
        <f>UASBN!AC384</f>
        <v xml:space="preserve"> </v>
      </c>
      <c r="AL385" s="110" t="str">
        <f>UASBN!AD384</f>
        <v xml:space="preserve"> </v>
      </c>
      <c r="AM385" s="110" t="str">
        <f>UASBN!AE384</f>
        <v xml:space="preserve"> </v>
      </c>
      <c r="AN385" s="110" t="str">
        <f>UASBN!AF384</f>
        <v xml:space="preserve"> </v>
      </c>
      <c r="AO385" s="110" t="str">
        <f>UASBN!AG384</f>
        <v xml:space="preserve"> </v>
      </c>
      <c r="AP385" s="111" t="str">
        <f t="shared" si="59"/>
        <v xml:space="preserve"> </v>
      </c>
      <c r="AQ385" s="115">
        <f t="shared" si="56"/>
        <v>34</v>
      </c>
      <c r="AR385" s="112">
        <f t="shared" si="57"/>
        <v>0</v>
      </c>
      <c r="AS385" s="115">
        <f t="shared" si="58"/>
        <v>34</v>
      </c>
      <c r="AT385" s="75"/>
      <c r="AU385" s="75"/>
    </row>
    <row r="386" spans="1:47" ht="15.75" customHeight="1" x14ac:dyDescent="0.25">
      <c r="A386" s="101">
        <f>BIODATA!A384</f>
        <v>379</v>
      </c>
      <c r="B386" s="102">
        <f>BIODATA!C384</f>
        <v>0</v>
      </c>
      <c r="C386" s="103">
        <f>BIODATA!D384</f>
        <v>0</v>
      </c>
      <c r="D386" s="104">
        <f>BIODATA!E384</f>
        <v>0</v>
      </c>
      <c r="E386" s="105">
        <f>BIODATA!G384</f>
        <v>0</v>
      </c>
      <c r="F386" s="106">
        <f>'NILAI UN'!E386</f>
        <v>0</v>
      </c>
      <c r="G386" s="106">
        <f>'NILAI UN'!F386</f>
        <v>0</v>
      </c>
      <c r="H386" s="106">
        <f>'NILAI UN'!G386</f>
        <v>0</v>
      </c>
      <c r="I386" s="106">
        <f>'NILAI UN'!H386</f>
        <v>0</v>
      </c>
      <c r="J386" s="107">
        <f t="shared" si="50"/>
        <v>0</v>
      </c>
      <c r="K386" s="108" t="str">
        <f t="shared" si="51"/>
        <v>Kurang</v>
      </c>
      <c r="L386" s="108" t="str">
        <f t="shared" si="52"/>
        <v>Kurang</v>
      </c>
      <c r="M386" s="108" t="str">
        <f t="shared" si="53"/>
        <v>Kurang</v>
      </c>
      <c r="N386" s="108" t="str">
        <f t="shared" si="54"/>
        <v>Kurang</v>
      </c>
      <c r="O386" s="109" t="str">
        <f>N.SEMISTER!J386</f>
        <v xml:space="preserve"> </v>
      </c>
      <c r="P386" s="109" t="str">
        <f>N.SEMISTER!P386</f>
        <v xml:space="preserve"> </v>
      </c>
      <c r="Q386" s="109" t="str">
        <f>N.SEMISTER!V386</f>
        <v xml:space="preserve"> </v>
      </c>
      <c r="R386" s="109" t="str">
        <f>N.SEMISTER!AB386</f>
        <v xml:space="preserve"> </v>
      </c>
      <c r="S386" s="109" t="str">
        <f>N.SEMISTER!AH386</f>
        <v xml:space="preserve"> </v>
      </c>
      <c r="T386" s="109" t="str">
        <f>N.SEMISTER!AN386</f>
        <v xml:space="preserve"> </v>
      </c>
      <c r="U386" s="109" t="str">
        <f>N.SEMISTER!AT386</f>
        <v xml:space="preserve"> </v>
      </c>
      <c r="V386" s="109" t="str">
        <f>N.SEMISTER!AZ386</f>
        <v xml:space="preserve"> </v>
      </c>
      <c r="W386" s="109" t="str">
        <f>N.SEMISTER!BF386</f>
        <v xml:space="preserve"> </v>
      </c>
      <c r="X386" s="109" t="str">
        <f>N.SEMISTER!BL386</f>
        <v xml:space="preserve"> </v>
      </c>
      <c r="Y386" s="109" t="str">
        <f>N.SEMISTER!BR386</f>
        <v xml:space="preserve"> </v>
      </c>
      <c r="Z386" s="109" t="str">
        <f>N.SEMISTER!BX386</f>
        <v xml:space="preserve"> </v>
      </c>
      <c r="AA386" s="109" t="str">
        <f>N.SEMISTER!CD386</f>
        <v xml:space="preserve"> </v>
      </c>
      <c r="AB386" s="114" t="str">
        <f t="shared" si="55"/>
        <v xml:space="preserve"> </v>
      </c>
      <c r="AC386" s="110" t="str">
        <f>UASBN!U385</f>
        <v xml:space="preserve"> </v>
      </c>
      <c r="AD386" s="110" t="str">
        <f>UASBN!V385</f>
        <v xml:space="preserve"> </v>
      </c>
      <c r="AE386" s="110" t="str">
        <f>UASBN!W385</f>
        <v xml:space="preserve"> </v>
      </c>
      <c r="AF386" s="110" t="str">
        <f>UASBN!X385</f>
        <v xml:space="preserve"> </v>
      </c>
      <c r="AG386" s="110" t="str">
        <f>UASBN!Y385</f>
        <v xml:space="preserve"> </v>
      </c>
      <c r="AH386" s="110" t="str">
        <f>UASBN!Z385</f>
        <v xml:space="preserve"> </v>
      </c>
      <c r="AI386" s="110" t="str">
        <f>UASBN!AA385</f>
        <v xml:space="preserve"> </v>
      </c>
      <c r="AJ386" s="110" t="str">
        <f>UASBN!AB385</f>
        <v xml:space="preserve"> </v>
      </c>
      <c r="AK386" s="110" t="str">
        <f>UASBN!AC385</f>
        <v xml:space="preserve"> </v>
      </c>
      <c r="AL386" s="110" t="str">
        <f>UASBN!AD385</f>
        <v xml:space="preserve"> </v>
      </c>
      <c r="AM386" s="110" t="str">
        <f>UASBN!AE385</f>
        <v xml:space="preserve"> </v>
      </c>
      <c r="AN386" s="110" t="str">
        <f>UASBN!AF385</f>
        <v xml:space="preserve"> </v>
      </c>
      <c r="AO386" s="110" t="str">
        <f>UASBN!AG385</f>
        <v xml:space="preserve"> </v>
      </c>
      <c r="AP386" s="111" t="str">
        <f t="shared" si="59"/>
        <v xml:space="preserve"> </v>
      </c>
      <c r="AQ386" s="115">
        <f t="shared" si="56"/>
        <v>34</v>
      </c>
      <c r="AR386" s="112">
        <f t="shared" si="57"/>
        <v>0</v>
      </c>
      <c r="AS386" s="115">
        <f t="shared" si="58"/>
        <v>34</v>
      </c>
      <c r="AT386" s="75"/>
      <c r="AU386" s="75"/>
    </row>
    <row r="387" spans="1:47" ht="15.75" customHeight="1" x14ac:dyDescent="0.25">
      <c r="A387" s="101">
        <f>BIODATA!A385</f>
        <v>380</v>
      </c>
      <c r="B387" s="102">
        <f>BIODATA!C385</f>
        <v>0</v>
      </c>
      <c r="C387" s="103">
        <f>BIODATA!D385</f>
        <v>0</v>
      </c>
      <c r="D387" s="104">
        <f>BIODATA!E385</f>
        <v>0</v>
      </c>
      <c r="E387" s="105">
        <f>BIODATA!G385</f>
        <v>0</v>
      </c>
      <c r="F387" s="106">
        <f>'NILAI UN'!E387</f>
        <v>0</v>
      </c>
      <c r="G387" s="106">
        <f>'NILAI UN'!F387</f>
        <v>0</v>
      </c>
      <c r="H387" s="106">
        <f>'NILAI UN'!G387</f>
        <v>0</v>
      </c>
      <c r="I387" s="106">
        <f>'NILAI UN'!H387</f>
        <v>0</v>
      </c>
      <c r="J387" s="107">
        <f t="shared" si="50"/>
        <v>0</v>
      </c>
      <c r="K387" s="113" t="str">
        <f t="shared" si="51"/>
        <v>Kurang</v>
      </c>
      <c r="L387" s="113" t="str">
        <f t="shared" si="52"/>
        <v>Kurang</v>
      </c>
      <c r="M387" s="113" t="str">
        <f t="shared" si="53"/>
        <v>Kurang</v>
      </c>
      <c r="N387" s="113" t="str">
        <f t="shared" si="54"/>
        <v>Kurang</v>
      </c>
      <c r="O387" s="109" t="str">
        <f>N.SEMISTER!J387</f>
        <v xml:space="preserve"> </v>
      </c>
      <c r="P387" s="109" t="str">
        <f>N.SEMISTER!P387</f>
        <v xml:space="preserve"> </v>
      </c>
      <c r="Q387" s="109" t="str">
        <f>N.SEMISTER!V387</f>
        <v xml:space="preserve"> </v>
      </c>
      <c r="R387" s="109" t="str">
        <f>N.SEMISTER!AB387</f>
        <v xml:space="preserve"> </v>
      </c>
      <c r="S387" s="109" t="str">
        <f>N.SEMISTER!AH387</f>
        <v xml:space="preserve"> </v>
      </c>
      <c r="T387" s="109" t="str">
        <f>N.SEMISTER!AN387</f>
        <v xml:space="preserve"> </v>
      </c>
      <c r="U387" s="109" t="str">
        <f>N.SEMISTER!AT387</f>
        <v xml:space="preserve"> </v>
      </c>
      <c r="V387" s="109" t="str">
        <f>N.SEMISTER!AZ387</f>
        <v xml:space="preserve"> </v>
      </c>
      <c r="W387" s="109" t="str">
        <f>N.SEMISTER!BF387</f>
        <v xml:space="preserve"> </v>
      </c>
      <c r="X387" s="109" t="str">
        <f>N.SEMISTER!BL387</f>
        <v xml:space="preserve"> </v>
      </c>
      <c r="Y387" s="109" t="str">
        <f>N.SEMISTER!BR387</f>
        <v xml:space="preserve"> </v>
      </c>
      <c r="Z387" s="109" t="str">
        <f>N.SEMISTER!BX387</f>
        <v xml:space="preserve"> </v>
      </c>
      <c r="AA387" s="109" t="str">
        <f>N.SEMISTER!CD387</f>
        <v xml:space="preserve"> </v>
      </c>
      <c r="AB387" s="114" t="str">
        <f t="shared" si="55"/>
        <v xml:space="preserve"> </v>
      </c>
      <c r="AC387" s="110" t="str">
        <f>UASBN!U386</f>
        <v xml:space="preserve"> </v>
      </c>
      <c r="AD387" s="110" t="str">
        <f>UASBN!V386</f>
        <v xml:space="preserve"> </v>
      </c>
      <c r="AE387" s="110" t="str">
        <f>UASBN!W386</f>
        <v xml:space="preserve"> </v>
      </c>
      <c r="AF387" s="110" t="str">
        <f>UASBN!X386</f>
        <v xml:space="preserve"> </v>
      </c>
      <c r="AG387" s="110" t="str">
        <f>UASBN!Y386</f>
        <v xml:space="preserve"> </v>
      </c>
      <c r="AH387" s="110" t="str">
        <f>UASBN!Z386</f>
        <v xml:space="preserve"> </v>
      </c>
      <c r="AI387" s="110" t="str">
        <f>UASBN!AA386</f>
        <v xml:space="preserve"> </v>
      </c>
      <c r="AJ387" s="110" t="str">
        <f>UASBN!AB386</f>
        <v xml:space="preserve"> </v>
      </c>
      <c r="AK387" s="110" t="str">
        <f>UASBN!AC386</f>
        <v xml:space="preserve"> </v>
      </c>
      <c r="AL387" s="110" t="str">
        <f>UASBN!AD386</f>
        <v xml:space="preserve"> </v>
      </c>
      <c r="AM387" s="110" t="str">
        <f>UASBN!AE386</f>
        <v xml:space="preserve"> </v>
      </c>
      <c r="AN387" s="110" t="str">
        <f>UASBN!AF386</f>
        <v xml:space="preserve"> </v>
      </c>
      <c r="AO387" s="110" t="str">
        <f>UASBN!AG386</f>
        <v xml:space="preserve"> </v>
      </c>
      <c r="AP387" s="111" t="str">
        <f t="shared" si="59"/>
        <v xml:space="preserve"> </v>
      </c>
      <c r="AQ387" s="115">
        <f t="shared" si="56"/>
        <v>34</v>
      </c>
      <c r="AR387" s="112">
        <f t="shared" si="57"/>
        <v>0</v>
      </c>
      <c r="AS387" s="115">
        <f t="shared" si="58"/>
        <v>34</v>
      </c>
      <c r="AT387" s="75"/>
      <c r="AU387" s="75"/>
    </row>
    <row r="388" spans="1:47" ht="15.75" customHeight="1" x14ac:dyDescent="0.25">
      <c r="A388" s="101">
        <f>BIODATA!A386</f>
        <v>381</v>
      </c>
      <c r="B388" s="102">
        <f>BIODATA!C386</f>
        <v>0</v>
      </c>
      <c r="C388" s="103">
        <f>BIODATA!D386</f>
        <v>0</v>
      </c>
      <c r="D388" s="104">
        <f>BIODATA!E386</f>
        <v>0</v>
      </c>
      <c r="E388" s="105">
        <f>BIODATA!G386</f>
        <v>0</v>
      </c>
      <c r="F388" s="106">
        <f>'NILAI UN'!E388</f>
        <v>0</v>
      </c>
      <c r="G388" s="106">
        <f>'NILAI UN'!F388</f>
        <v>0</v>
      </c>
      <c r="H388" s="106">
        <f>'NILAI UN'!G388</f>
        <v>0</v>
      </c>
      <c r="I388" s="106">
        <f>'NILAI UN'!H388</f>
        <v>0</v>
      </c>
      <c r="J388" s="107">
        <f t="shared" si="50"/>
        <v>0</v>
      </c>
      <c r="K388" s="113" t="str">
        <f t="shared" si="51"/>
        <v>Kurang</v>
      </c>
      <c r="L388" s="113" t="str">
        <f t="shared" si="52"/>
        <v>Kurang</v>
      </c>
      <c r="M388" s="113" t="str">
        <f t="shared" si="53"/>
        <v>Kurang</v>
      </c>
      <c r="N388" s="113" t="str">
        <f t="shared" si="54"/>
        <v>Kurang</v>
      </c>
      <c r="O388" s="109" t="str">
        <f>N.SEMISTER!J388</f>
        <v xml:space="preserve"> </v>
      </c>
      <c r="P388" s="109" t="str">
        <f>N.SEMISTER!P388</f>
        <v xml:space="preserve"> </v>
      </c>
      <c r="Q388" s="109" t="str">
        <f>N.SEMISTER!V388</f>
        <v xml:space="preserve"> </v>
      </c>
      <c r="R388" s="109" t="str">
        <f>N.SEMISTER!AB388</f>
        <v xml:space="preserve"> </v>
      </c>
      <c r="S388" s="109" t="str">
        <f>N.SEMISTER!AH388</f>
        <v xml:space="preserve"> </v>
      </c>
      <c r="T388" s="109" t="str">
        <f>N.SEMISTER!AN388</f>
        <v xml:space="preserve"> </v>
      </c>
      <c r="U388" s="109" t="str">
        <f>N.SEMISTER!AT388</f>
        <v xml:space="preserve"> </v>
      </c>
      <c r="V388" s="109" t="str">
        <f>N.SEMISTER!AZ388</f>
        <v xml:space="preserve"> </v>
      </c>
      <c r="W388" s="109" t="str">
        <f>N.SEMISTER!BF388</f>
        <v xml:space="preserve"> </v>
      </c>
      <c r="X388" s="109" t="str">
        <f>N.SEMISTER!BL388</f>
        <v xml:space="preserve"> </v>
      </c>
      <c r="Y388" s="109" t="str">
        <f>N.SEMISTER!BR388</f>
        <v xml:space="preserve"> </v>
      </c>
      <c r="Z388" s="109" t="str">
        <f>N.SEMISTER!BX388</f>
        <v xml:space="preserve"> </v>
      </c>
      <c r="AA388" s="109" t="str">
        <f>N.SEMISTER!CD388</f>
        <v xml:space="preserve"> </v>
      </c>
      <c r="AB388" s="114" t="str">
        <f t="shared" si="55"/>
        <v xml:space="preserve"> </v>
      </c>
      <c r="AC388" s="110" t="str">
        <f>UASBN!U387</f>
        <v xml:space="preserve"> </v>
      </c>
      <c r="AD388" s="110" t="str">
        <f>UASBN!V387</f>
        <v xml:space="preserve"> </v>
      </c>
      <c r="AE388" s="110" t="str">
        <f>UASBN!W387</f>
        <v xml:space="preserve"> </v>
      </c>
      <c r="AF388" s="110" t="str">
        <f>UASBN!X387</f>
        <v xml:space="preserve"> </v>
      </c>
      <c r="AG388" s="110" t="str">
        <f>UASBN!Y387</f>
        <v xml:space="preserve"> </v>
      </c>
      <c r="AH388" s="110" t="str">
        <f>UASBN!Z387</f>
        <v xml:space="preserve"> </v>
      </c>
      <c r="AI388" s="110" t="str">
        <f>UASBN!AA387</f>
        <v xml:space="preserve"> </v>
      </c>
      <c r="AJ388" s="110" t="str">
        <f>UASBN!AB387</f>
        <v xml:space="preserve"> </v>
      </c>
      <c r="AK388" s="110" t="str">
        <f>UASBN!AC387</f>
        <v xml:space="preserve"> </v>
      </c>
      <c r="AL388" s="110" t="str">
        <f>UASBN!AD387</f>
        <v xml:space="preserve"> </v>
      </c>
      <c r="AM388" s="110" t="str">
        <f>UASBN!AE387</f>
        <v xml:space="preserve"> </v>
      </c>
      <c r="AN388" s="110" t="str">
        <f>UASBN!AF387</f>
        <v xml:space="preserve"> </v>
      </c>
      <c r="AO388" s="110" t="str">
        <f>UASBN!AG387</f>
        <v xml:space="preserve"> </v>
      </c>
      <c r="AP388" s="111" t="str">
        <f t="shared" si="59"/>
        <v xml:space="preserve"> </v>
      </c>
      <c r="AQ388" s="115">
        <f t="shared" si="56"/>
        <v>34</v>
      </c>
      <c r="AR388" s="112">
        <f t="shared" si="57"/>
        <v>0</v>
      </c>
      <c r="AS388" s="115">
        <f t="shared" si="58"/>
        <v>34</v>
      </c>
      <c r="AT388" s="75"/>
      <c r="AU388" s="75"/>
    </row>
    <row r="389" spans="1:47" ht="15.75" customHeight="1" x14ac:dyDescent="0.25">
      <c r="A389" s="101">
        <f>BIODATA!A387</f>
        <v>382</v>
      </c>
      <c r="B389" s="102">
        <f>BIODATA!C387</f>
        <v>0</v>
      </c>
      <c r="C389" s="103">
        <f>BIODATA!D387</f>
        <v>0</v>
      </c>
      <c r="D389" s="104">
        <f>BIODATA!E387</f>
        <v>0</v>
      </c>
      <c r="E389" s="105">
        <f>BIODATA!G387</f>
        <v>0</v>
      </c>
      <c r="F389" s="106">
        <f>'NILAI UN'!E389</f>
        <v>0</v>
      </c>
      <c r="G389" s="106">
        <f>'NILAI UN'!F389</f>
        <v>0</v>
      </c>
      <c r="H389" s="106">
        <f>'NILAI UN'!G389</f>
        <v>0</v>
      </c>
      <c r="I389" s="106">
        <f>'NILAI UN'!H389</f>
        <v>0</v>
      </c>
      <c r="J389" s="107">
        <f t="shared" si="50"/>
        <v>0</v>
      </c>
      <c r="K389" s="113" t="str">
        <f t="shared" si="51"/>
        <v>Kurang</v>
      </c>
      <c r="L389" s="113" t="str">
        <f t="shared" si="52"/>
        <v>Kurang</v>
      </c>
      <c r="M389" s="113" t="str">
        <f t="shared" si="53"/>
        <v>Kurang</v>
      </c>
      <c r="N389" s="113" t="str">
        <f t="shared" si="54"/>
        <v>Kurang</v>
      </c>
      <c r="O389" s="109" t="str">
        <f>N.SEMISTER!J389</f>
        <v xml:space="preserve"> </v>
      </c>
      <c r="P389" s="109" t="str">
        <f>N.SEMISTER!P389</f>
        <v xml:space="preserve"> </v>
      </c>
      <c r="Q389" s="109" t="str">
        <f>N.SEMISTER!V389</f>
        <v xml:space="preserve"> </v>
      </c>
      <c r="R389" s="109" t="str">
        <f>N.SEMISTER!AB389</f>
        <v xml:space="preserve"> </v>
      </c>
      <c r="S389" s="109" t="str">
        <f>N.SEMISTER!AH389</f>
        <v xml:space="preserve"> </v>
      </c>
      <c r="T389" s="109" t="str">
        <f>N.SEMISTER!AN389</f>
        <v xml:space="preserve"> </v>
      </c>
      <c r="U389" s="109" t="str">
        <f>N.SEMISTER!AT389</f>
        <v xml:space="preserve"> </v>
      </c>
      <c r="V389" s="109" t="str">
        <f>N.SEMISTER!AZ389</f>
        <v xml:space="preserve"> </v>
      </c>
      <c r="W389" s="109" t="str">
        <f>N.SEMISTER!BF389</f>
        <v xml:space="preserve"> </v>
      </c>
      <c r="X389" s="109" t="str">
        <f>N.SEMISTER!BL389</f>
        <v xml:space="preserve"> </v>
      </c>
      <c r="Y389" s="109" t="str">
        <f>N.SEMISTER!BR389</f>
        <v xml:space="preserve"> </v>
      </c>
      <c r="Z389" s="109" t="str">
        <f>N.SEMISTER!BX389</f>
        <v xml:space="preserve"> </v>
      </c>
      <c r="AA389" s="109" t="str">
        <f>N.SEMISTER!CD389</f>
        <v xml:space="preserve"> </v>
      </c>
      <c r="AB389" s="114" t="str">
        <f t="shared" si="55"/>
        <v xml:space="preserve"> </v>
      </c>
      <c r="AC389" s="110" t="str">
        <f>UASBN!U388</f>
        <v xml:space="preserve"> </v>
      </c>
      <c r="AD389" s="110" t="str">
        <f>UASBN!V388</f>
        <v xml:space="preserve"> </v>
      </c>
      <c r="AE389" s="110" t="str">
        <f>UASBN!W388</f>
        <v xml:space="preserve"> </v>
      </c>
      <c r="AF389" s="110" t="str">
        <f>UASBN!X388</f>
        <v xml:space="preserve"> </v>
      </c>
      <c r="AG389" s="110" t="str">
        <f>UASBN!Y388</f>
        <v xml:space="preserve"> </v>
      </c>
      <c r="AH389" s="110" t="str">
        <f>UASBN!Z388</f>
        <v xml:space="preserve"> </v>
      </c>
      <c r="AI389" s="110" t="str">
        <f>UASBN!AA388</f>
        <v xml:space="preserve"> </v>
      </c>
      <c r="AJ389" s="110" t="str">
        <f>UASBN!AB388</f>
        <v xml:space="preserve"> </v>
      </c>
      <c r="AK389" s="110" t="str">
        <f>UASBN!AC388</f>
        <v xml:space="preserve"> </v>
      </c>
      <c r="AL389" s="110" t="str">
        <f>UASBN!AD388</f>
        <v xml:space="preserve"> </v>
      </c>
      <c r="AM389" s="110" t="str">
        <f>UASBN!AE388</f>
        <v xml:space="preserve"> </v>
      </c>
      <c r="AN389" s="110" t="str">
        <f>UASBN!AF388</f>
        <v xml:space="preserve"> </v>
      </c>
      <c r="AO389" s="110" t="str">
        <f>UASBN!AG388</f>
        <v xml:space="preserve"> </v>
      </c>
      <c r="AP389" s="111" t="str">
        <f t="shared" si="59"/>
        <v xml:space="preserve"> </v>
      </c>
      <c r="AQ389" s="115">
        <f t="shared" si="56"/>
        <v>34</v>
      </c>
      <c r="AR389" s="112">
        <f t="shared" si="57"/>
        <v>0</v>
      </c>
      <c r="AS389" s="115">
        <f t="shared" si="58"/>
        <v>34</v>
      </c>
      <c r="AT389" s="75"/>
      <c r="AU389" s="75"/>
    </row>
    <row r="390" spans="1:47" ht="15.75" customHeight="1" x14ac:dyDescent="0.25">
      <c r="A390" s="101">
        <f>BIODATA!A388</f>
        <v>383</v>
      </c>
      <c r="B390" s="102">
        <f>BIODATA!C388</f>
        <v>0</v>
      </c>
      <c r="C390" s="103">
        <f>BIODATA!D388</f>
        <v>0</v>
      </c>
      <c r="D390" s="104">
        <f>BIODATA!E388</f>
        <v>0</v>
      </c>
      <c r="E390" s="105">
        <f>BIODATA!G388</f>
        <v>0</v>
      </c>
      <c r="F390" s="106">
        <f>'NILAI UN'!E390</f>
        <v>0</v>
      </c>
      <c r="G390" s="106">
        <f>'NILAI UN'!F390</f>
        <v>0</v>
      </c>
      <c r="H390" s="106">
        <f>'NILAI UN'!G390</f>
        <v>0</v>
      </c>
      <c r="I390" s="106">
        <f>'NILAI UN'!H390</f>
        <v>0</v>
      </c>
      <c r="J390" s="107">
        <f t="shared" si="50"/>
        <v>0</v>
      </c>
      <c r="K390" s="113" t="str">
        <f t="shared" si="51"/>
        <v>Kurang</v>
      </c>
      <c r="L390" s="113" t="str">
        <f t="shared" si="52"/>
        <v>Kurang</v>
      </c>
      <c r="M390" s="113" t="str">
        <f t="shared" si="53"/>
        <v>Kurang</v>
      </c>
      <c r="N390" s="113" t="str">
        <f t="shared" si="54"/>
        <v>Kurang</v>
      </c>
      <c r="O390" s="109" t="str">
        <f>N.SEMISTER!J390</f>
        <v xml:space="preserve"> </v>
      </c>
      <c r="P390" s="109" t="str">
        <f>N.SEMISTER!P390</f>
        <v xml:space="preserve"> </v>
      </c>
      <c r="Q390" s="109" t="str">
        <f>N.SEMISTER!V390</f>
        <v xml:space="preserve"> </v>
      </c>
      <c r="R390" s="109" t="str">
        <f>N.SEMISTER!AB390</f>
        <v xml:space="preserve"> </v>
      </c>
      <c r="S390" s="109" t="str">
        <f>N.SEMISTER!AH390</f>
        <v xml:space="preserve"> </v>
      </c>
      <c r="T390" s="109" t="str">
        <f>N.SEMISTER!AN390</f>
        <v xml:space="preserve"> </v>
      </c>
      <c r="U390" s="109" t="str">
        <f>N.SEMISTER!AT390</f>
        <v xml:space="preserve"> </v>
      </c>
      <c r="V390" s="109" t="str">
        <f>N.SEMISTER!AZ390</f>
        <v xml:space="preserve"> </v>
      </c>
      <c r="W390" s="109" t="str">
        <f>N.SEMISTER!BF390</f>
        <v xml:space="preserve"> </v>
      </c>
      <c r="X390" s="109" t="str">
        <f>N.SEMISTER!BL390</f>
        <v xml:space="preserve"> </v>
      </c>
      <c r="Y390" s="109" t="str">
        <f>N.SEMISTER!BR390</f>
        <v xml:space="preserve"> </v>
      </c>
      <c r="Z390" s="109" t="str">
        <f>N.SEMISTER!BX390</f>
        <v xml:space="preserve"> </v>
      </c>
      <c r="AA390" s="109" t="str">
        <f>N.SEMISTER!CD390</f>
        <v xml:space="preserve"> </v>
      </c>
      <c r="AB390" s="114" t="str">
        <f t="shared" si="55"/>
        <v xml:space="preserve"> </v>
      </c>
      <c r="AC390" s="110" t="str">
        <f>UASBN!U389</f>
        <v xml:space="preserve"> </v>
      </c>
      <c r="AD390" s="110" t="str">
        <f>UASBN!V389</f>
        <v xml:space="preserve"> </v>
      </c>
      <c r="AE390" s="110" t="str">
        <f>UASBN!W389</f>
        <v xml:space="preserve"> </v>
      </c>
      <c r="AF390" s="110" t="str">
        <f>UASBN!X389</f>
        <v xml:space="preserve"> </v>
      </c>
      <c r="AG390" s="110" t="str">
        <f>UASBN!Y389</f>
        <v xml:space="preserve"> </v>
      </c>
      <c r="AH390" s="110" t="str">
        <f>UASBN!Z389</f>
        <v xml:space="preserve"> </v>
      </c>
      <c r="AI390" s="110" t="str">
        <f>UASBN!AA389</f>
        <v xml:space="preserve"> </v>
      </c>
      <c r="AJ390" s="110" t="str">
        <f>UASBN!AB389</f>
        <v xml:space="preserve"> </v>
      </c>
      <c r="AK390" s="110" t="str">
        <f>UASBN!AC389</f>
        <v xml:space="preserve"> </v>
      </c>
      <c r="AL390" s="110" t="str">
        <f>UASBN!AD389</f>
        <v xml:space="preserve"> </v>
      </c>
      <c r="AM390" s="110" t="str">
        <f>UASBN!AE389</f>
        <v xml:space="preserve"> </v>
      </c>
      <c r="AN390" s="110" t="str">
        <f>UASBN!AF389</f>
        <v xml:space="preserve"> </v>
      </c>
      <c r="AO390" s="110" t="str">
        <f>UASBN!AG389</f>
        <v xml:space="preserve"> </v>
      </c>
      <c r="AP390" s="111" t="str">
        <f t="shared" si="59"/>
        <v xml:space="preserve"> </v>
      </c>
      <c r="AQ390" s="115">
        <f t="shared" si="56"/>
        <v>34</v>
      </c>
      <c r="AR390" s="112">
        <f t="shared" si="57"/>
        <v>0</v>
      </c>
      <c r="AS390" s="115">
        <f t="shared" si="58"/>
        <v>34</v>
      </c>
      <c r="AT390" s="75"/>
      <c r="AU390" s="75"/>
    </row>
    <row r="391" spans="1:47" ht="15.75" customHeight="1" x14ac:dyDescent="0.25">
      <c r="A391" s="101">
        <f>BIODATA!A389</f>
        <v>384</v>
      </c>
      <c r="B391" s="102">
        <f>BIODATA!C389</f>
        <v>0</v>
      </c>
      <c r="C391" s="103">
        <f>BIODATA!D389</f>
        <v>0</v>
      </c>
      <c r="D391" s="104">
        <f>BIODATA!E389</f>
        <v>0</v>
      </c>
      <c r="E391" s="105">
        <f>BIODATA!G389</f>
        <v>0</v>
      </c>
      <c r="F391" s="106">
        <f>'NILAI UN'!E391</f>
        <v>0</v>
      </c>
      <c r="G391" s="106">
        <f>'NILAI UN'!F391</f>
        <v>0</v>
      </c>
      <c r="H391" s="106">
        <f>'NILAI UN'!G391</f>
        <v>0</v>
      </c>
      <c r="I391" s="106">
        <f>'NILAI UN'!H391</f>
        <v>0</v>
      </c>
      <c r="J391" s="107">
        <f t="shared" si="50"/>
        <v>0</v>
      </c>
      <c r="K391" s="113" t="str">
        <f t="shared" si="51"/>
        <v>Kurang</v>
      </c>
      <c r="L391" s="113" t="str">
        <f t="shared" si="52"/>
        <v>Kurang</v>
      </c>
      <c r="M391" s="113" t="str">
        <f t="shared" si="53"/>
        <v>Kurang</v>
      </c>
      <c r="N391" s="113" t="str">
        <f t="shared" si="54"/>
        <v>Kurang</v>
      </c>
      <c r="O391" s="109" t="str">
        <f>N.SEMISTER!J391</f>
        <v xml:space="preserve"> </v>
      </c>
      <c r="P391" s="109" t="str">
        <f>N.SEMISTER!P391</f>
        <v xml:space="preserve"> </v>
      </c>
      <c r="Q391" s="109" t="str">
        <f>N.SEMISTER!V391</f>
        <v xml:space="preserve"> </v>
      </c>
      <c r="R391" s="109" t="str">
        <f>N.SEMISTER!AB391</f>
        <v xml:space="preserve"> </v>
      </c>
      <c r="S391" s="109" t="str">
        <f>N.SEMISTER!AH391</f>
        <v xml:space="preserve"> </v>
      </c>
      <c r="T391" s="109" t="str">
        <f>N.SEMISTER!AN391</f>
        <v xml:space="preserve"> </v>
      </c>
      <c r="U391" s="109" t="str">
        <f>N.SEMISTER!AT391</f>
        <v xml:space="preserve"> </v>
      </c>
      <c r="V391" s="109" t="str">
        <f>N.SEMISTER!AZ391</f>
        <v xml:space="preserve"> </v>
      </c>
      <c r="W391" s="109" t="str">
        <f>N.SEMISTER!BF391</f>
        <v xml:space="preserve"> </v>
      </c>
      <c r="X391" s="109" t="str">
        <f>N.SEMISTER!BL391</f>
        <v xml:space="preserve"> </v>
      </c>
      <c r="Y391" s="109" t="str">
        <f>N.SEMISTER!BR391</f>
        <v xml:space="preserve"> </v>
      </c>
      <c r="Z391" s="109" t="str">
        <f>N.SEMISTER!BX391</f>
        <v xml:space="preserve"> </v>
      </c>
      <c r="AA391" s="109" t="str">
        <f>N.SEMISTER!CD391</f>
        <v xml:space="preserve"> </v>
      </c>
      <c r="AB391" s="114" t="str">
        <f t="shared" si="55"/>
        <v xml:space="preserve"> </v>
      </c>
      <c r="AC391" s="110" t="str">
        <f>UASBN!U390</f>
        <v xml:space="preserve"> </v>
      </c>
      <c r="AD391" s="110" t="str">
        <f>UASBN!V390</f>
        <v xml:space="preserve"> </v>
      </c>
      <c r="AE391" s="110" t="str">
        <f>UASBN!W390</f>
        <v xml:space="preserve"> </v>
      </c>
      <c r="AF391" s="110" t="str">
        <f>UASBN!X390</f>
        <v xml:space="preserve"> </v>
      </c>
      <c r="AG391" s="110" t="str">
        <f>UASBN!Y390</f>
        <v xml:space="preserve"> </v>
      </c>
      <c r="AH391" s="110" t="str">
        <f>UASBN!Z390</f>
        <v xml:space="preserve"> </v>
      </c>
      <c r="AI391" s="110" t="str">
        <f>UASBN!AA390</f>
        <v xml:space="preserve"> </v>
      </c>
      <c r="AJ391" s="110" t="str">
        <f>UASBN!AB390</f>
        <v xml:space="preserve"> </v>
      </c>
      <c r="AK391" s="110" t="str">
        <f>UASBN!AC390</f>
        <v xml:space="preserve"> </v>
      </c>
      <c r="AL391" s="110" t="str">
        <f>UASBN!AD390</f>
        <v xml:space="preserve"> </v>
      </c>
      <c r="AM391" s="110" t="str">
        <f>UASBN!AE390</f>
        <v xml:space="preserve"> </v>
      </c>
      <c r="AN391" s="110" t="str">
        <f>UASBN!AF390</f>
        <v xml:space="preserve"> </v>
      </c>
      <c r="AO391" s="110" t="str">
        <f>UASBN!AG390</f>
        <v xml:space="preserve"> </v>
      </c>
      <c r="AP391" s="111" t="str">
        <f t="shared" si="59"/>
        <v xml:space="preserve"> </v>
      </c>
      <c r="AQ391" s="115">
        <f t="shared" si="56"/>
        <v>34</v>
      </c>
      <c r="AR391" s="112">
        <f t="shared" si="57"/>
        <v>0</v>
      </c>
      <c r="AS391" s="115">
        <f t="shared" si="58"/>
        <v>34</v>
      </c>
      <c r="AT391" s="75"/>
      <c r="AU391" s="75"/>
    </row>
    <row r="392" spans="1:47" ht="15.75" customHeight="1" x14ac:dyDescent="0.25">
      <c r="A392" s="101">
        <f>BIODATA!A390</f>
        <v>385</v>
      </c>
      <c r="B392" s="102">
        <f>BIODATA!C390</f>
        <v>0</v>
      </c>
      <c r="C392" s="103">
        <f>BIODATA!D390</f>
        <v>0</v>
      </c>
      <c r="D392" s="104">
        <f>BIODATA!E390</f>
        <v>0</v>
      </c>
      <c r="E392" s="105">
        <f>BIODATA!G390</f>
        <v>0</v>
      </c>
      <c r="F392" s="106">
        <f>'NILAI UN'!E392</f>
        <v>0</v>
      </c>
      <c r="G392" s="106">
        <f>'NILAI UN'!F392</f>
        <v>0</v>
      </c>
      <c r="H392" s="106">
        <f>'NILAI UN'!G392</f>
        <v>0</v>
      </c>
      <c r="I392" s="106">
        <f>'NILAI UN'!H392</f>
        <v>0</v>
      </c>
      <c r="J392" s="107">
        <f t="shared" ref="J392:J407" si="60">SUM(F392:I392)</f>
        <v>0</v>
      </c>
      <c r="K392" s="113" t="str">
        <f t="shared" si="51"/>
        <v>Kurang</v>
      </c>
      <c r="L392" s="113" t="str">
        <f t="shared" si="52"/>
        <v>Kurang</v>
      </c>
      <c r="M392" s="113" t="str">
        <f t="shared" si="53"/>
        <v>Kurang</v>
      </c>
      <c r="N392" s="113" t="str">
        <f t="shared" si="54"/>
        <v>Kurang</v>
      </c>
      <c r="O392" s="109" t="str">
        <f>N.SEMISTER!J392</f>
        <v xml:space="preserve"> </v>
      </c>
      <c r="P392" s="109" t="str">
        <f>N.SEMISTER!P392</f>
        <v xml:space="preserve"> </v>
      </c>
      <c r="Q392" s="109" t="str">
        <f>N.SEMISTER!V392</f>
        <v xml:space="preserve"> </v>
      </c>
      <c r="R392" s="109" t="str">
        <f>N.SEMISTER!AB392</f>
        <v xml:space="preserve"> </v>
      </c>
      <c r="S392" s="109" t="str">
        <f>N.SEMISTER!AH392</f>
        <v xml:space="preserve"> </v>
      </c>
      <c r="T392" s="109" t="str">
        <f>N.SEMISTER!AN392</f>
        <v xml:space="preserve"> </v>
      </c>
      <c r="U392" s="109" t="str">
        <f>N.SEMISTER!AT392</f>
        <v xml:space="preserve"> </v>
      </c>
      <c r="V392" s="109" t="str">
        <f>N.SEMISTER!AZ392</f>
        <v xml:space="preserve"> </v>
      </c>
      <c r="W392" s="109" t="str">
        <f>N.SEMISTER!BF392</f>
        <v xml:space="preserve"> </v>
      </c>
      <c r="X392" s="109" t="str">
        <f>N.SEMISTER!BL392</f>
        <v xml:space="preserve"> </v>
      </c>
      <c r="Y392" s="109" t="str">
        <f>N.SEMISTER!BR392</f>
        <v xml:space="preserve"> </v>
      </c>
      <c r="Z392" s="109" t="str">
        <f>N.SEMISTER!BX392</f>
        <v xml:space="preserve"> </v>
      </c>
      <c r="AA392" s="109" t="str">
        <f>N.SEMISTER!CD392</f>
        <v xml:space="preserve"> </v>
      </c>
      <c r="AB392" s="114" t="str">
        <f t="shared" ref="AB392:AB407" si="61">IFERROR(AVERAGE(O392:AA392)," ")</f>
        <v xml:space="preserve"> </v>
      </c>
      <c r="AC392" s="110" t="str">
        <f>UASBN!U391</f>
        <v xml:space="preserve"> </v>
      </c>
      <c r="AD392" s="110" t="str">
        <f>UASBN!V391</f>
        <v xml:space="preserve"> </v>
      </c>
      <c r="AE392" s="110" t="str">
        <f>UASBN!W391</f>
        <v xml:space="preserve"> </v>
      </c>
      <c r="AF392" s="110" t="str">
        <f>UASBN!X391</f>
        <v xml:space="preserve"> </v>
      </c>
      <c r="AG392" s="110" t="str">
        <f>UASBN!Y391</f>
        <v xml:space="preserve"> </v>
      </c>
      <c r="AH392" s="110" t="str">
        <f>UASBN!Z391</f>
        <v xml:space="preserve"> </v>
      </c>
      <c r="AI392" s="110" t="str">
        <f>UASBN!AA391</f>
        <v xml:space="preserve"> </v>
      </c>
      <c r="AJ392" s="110" t="str">
        <f>UASBN!AB391</f>
        <v xml:space="preserve"> </v>
      </c>
      <c r="AK392" s="110" t="str">
        <f>UASBN!AC391</f>
        <v xml:space="preserve"> </v>
      </c>
      <c r="AL392" s="110" t="str">
        <f>UASBN!AD391</f>
        <v xml:space="preserve"> </v>
      </c>
      <c r="AM392" s="110" t="str">
        <f>UASBN!AE391</f>
        <v xml:space="preserve"> </v>
      </c>
      <c r="AN392" s="110" t="str">
        <f>UASBN!AF391</f>
        <v xml:space="preserve"> </v>
      </c>
      <c r="AO392" s="110" t="str">
        <f>UASBN!AG391</f>
        <v xml:space="preserve"> </v>
      </c>
      <c r="AP392" s="111" t="str">
        <f t="shared" si="59"/>
        <v xml:space="preserve"> </v>
      </c>
      <c r="AQ392" s="115">
        <f t="shared" ref="AQ392:AQ407" si="62">IFERROR(RANK(J392,R.UN)," ")</f>
        <v>34</v>
      </c>
      <c r="AR392" s="112">
        <f t="shared" ref="AR392:AR407" si="63">SUM(J392,AP392)</f>
        <v>0</v>
      </c>
      <c r="AS392" s="115">
        <f t="shared" ref="AS392:AS407" si="64">RANK(AR392,R.UNUS)</f>
        <v>34</v>
      </c>
      <c r="AT392" s="75"/>
      <c r="AU392" s="75"/>
    </row>
    <row r="393" spans="1:47" ht="15.75" customHeight="1" x14ac:dyDescent="0.25">
      <c r="A393" s="101">
        <f>BIODATA!A391</f>
        <v>386</v>
      </c>
      <c r="B393" s="102">
        <f>BIODATA!C391</f>
        <v>0</v>
      </c>
      <c r="C393" s="103">
        <f>BIODATA!D391</f>
        <v>0</v>
      </c>
      <c r="D393" s="104">
        <f>BIODATA!E391</f>
        <v>0</v>
      </c>
      <c r="E393" s="105">
        <f>BIODATA!G391</f>
        <v>0</v>
      </c>
      <c r="F393" s="106">
        <f>'NILAI UN'!E393</f>
        <v>0</v>
      </c>
      <c r="G393" s="106">
        <f>'NILAI UN'!F393</f>
        <v>0</v>
      </c>
      <c r="H393" s="106">
        <f>'NILAI UN'!G393</f>
        <v>0</v>
      </c>
      <c r="I393" s="106">
        <f>'NILAI UN'!H393</f>
        <v>0</v>
      </c>
      <c r="J393" s="107">
        <f t="shared" si="60"/>
        <v>0</v>
      </c>
      <c r="K393" s="113" t="str">
        <f t="shared" ref="K393:K406" si="65">IF(F393&gt;=85.1,"Sangat Baik",IF(F393&gt;=70.1,"Baik",IF(F393&gt;=55.1,"Cukup","Kurang")))</f>
        <v>Kurang</v>
      </c>
      <c r="L393" s="113" t="str">
        <f t="shared" ref="L393:L406" si="66">IF(G393&gt;=85.1,"Sangat Baik",IF(G393&gt;=70.1,"Baik",IF(G393&gt;=55.1,"Cukup","Kurang")))</f>
        <v>Kurang</v>
      </c>
      <c r="M393" s="113" t="str">
        <f t="shared" ref="M393:M406" si="67">IF(H393&gt;=85.1,"Sangat Baik",IF(H393&gt;=70.1,"Baik",IF(H393&gt;=55.1,"Cukup","Kurang")))</f>
        <v>Kurang</v>
      </c>
      <c r="N393" s="113" t="str">
        <f t="shared" ref="N393:N406" si="68">IF(I393&gt;=85.1,"Sangat Baik",IF(I393&gt;=70.1,"Baik",IF(I393&gt;=55.1,"Cukup","Kurang")))</f>
        <v>Kurang</v>
      </c>
      <c r="O393" s="109" t="str">
        <f>N.SEMISTER!J393</f>
        <v xml:space="preserve"> </v>
      </c>
      <c r="P393" s="109" t="str">
        <f>N.SEMISTER!P393</f>
        <v xml:space="preserve"> </v>
      </c>
      <c r="Q393" s="109" t="str">
        <f>N.SEMISTER!V393</f>
        <v xml:space="preserve"> </v>
      </c>
      <c r="R393" s="109" t="str">
        <f>N.SEMISTER!AB393</f>
        <v xml:space="preserve"> </v>
      </c>
      <c r="S393" s="109" t="str">
        <f>N.SEMISTER!AH393</f>
        <v xml:space="preserve"> </v>
      </c>
      <c r="T393" s="109" t="str">
        <f>N.SEMISTER!AN393</f>
        <v xml:space="preserve"> </v>
      </c>
      <c r="U393" s="109" t="str">
        <f>N.SEMISTER!AT393</f>
        <v xml:space="preserve"> </v>
      </c>
      <c r="V393" s="109" t="str">
        <f>N.SEMISTER!AZ393</f>
        <v xml:space="preserve"> </v>
      </c>
      <c r="W393" s="109" t="str">
        <f>N.SEMISTER!BF393</f>
        <v xml:space="preserve"> </v>
      </c>
      <c r="X393" s="109" t="str">
        <f>N.SEMISTER!BL393</f>
        <v xml:space="preserve"> </v>
      </c>
      <c r="Y393" s="109" t="str">
        <f>N.SEMISTER!BR393</f>
        <v xml:space="preserve"> </v>
      </c>
      <c r="Z393" s="109" t="str">
        <f>N.SEMISTER!BX393</f>
        <v xml:space="preserve"> </v>
      </c>
      <c r="AA393" s="109" t="str">
        <f>N.SEMISTER!CD393</f>
        <v xml:space="preserve"> </v>
      </c>
      <c r="AB393" s="114" t="str">
        <f t="shared" si="61"/>
        <v xml:space="preserve"> </v>
      </c>
      <c r="AC393" s="110" t="str">
        <f>UASBN!U392</f>
        <v xml:space="preserve"> </v>
      </c>
      <c r="AD393" s="110" t="str">
        <f>UASBN!V392</f>
        <v xml:space="preserve"> </v>
      </c>
      <c r="AE393" s="110" t="str">
        <f>UASBN!W392</f>
        <v xml:space="preserve"> </v>
      </c>
      <c r="AF393" s="110" t="str">
        <f>UASBN!X392</f>
        <v xml:space="preserve"> </v>
      </c>
      <c r="AG393" s="110" t="str">
        <f>UASBN!Y392</f>
        <v xml:space="preserve"> </v>
      </c>
      <c r="AH393" s="110" t="str">
        <f>UASBN!Z392</f>
        <v xml:space="preserve"> </v>
      </c>
      <c r="AI393" s="110" t="str">
        <f>UASBN!AA392</f>
        <v xml:space="preserve"> </v>
      </c>
      <c r="AJ393" s="110" t="str">
        <f>UASBN!AB392</f>
        <v xml:space="preserve"> </v>
      </c>
      <c r="AK393" s="110" t="str">
        <f>UASBN!AC392</f>
        <v xml:space="preserve"> </v>
      </c>
      <c r="AL393" s="110" t="str">
        <f>UASBN!AD392</f>
        <v xml:space="preserve"> </v>
      </c>
      <c r="AM393" s="110" t="str">
        <f>UASBN!AE392</f>
        <v xml:space="preserve"> </v>
      </c>
      <c r="AN393" s="110" t="str">
        <f>UASBN!AF392</f>
        <v xml:space="preserve"> </v>
      </c>
      <c r="AO393" s="110" t="str">
        <f>UASBN!AG392</f>
        <v xml:space="preserve"> </v>
      </c>
      <c r="AP393" s="111" t="str">
        <f t="shared" ref="AP393:AP407" si="69">IFERROR(AVERAGE(AC393:AO393)," ")</f>
        <v xml:space="preserve"> </v>
      </c>
      <c r="AQ393" s="115">
        <f t="shared" si="62"/>
        <v>34</v>
      </c>
      <c r="AR393" s="112">
        <f t="shared" si="63"/>
        <v>0</v>
      </c>
      <c r="AS393" s="115">
        <f t="shared" si="64"/>
        <v>34</v>
      </c>
      <c r="AT393" s="75"/>
      <c r="AU393" s="75"/>
    </row>
    <row r="394" spans="1:47" ht="15.75" customHeight="1" x14ac:dyDescent="0.25">
      <c r="A394" s="101">
        <f>BIODATA!A392</f>
        <v>387</v>
      </c>
      <c r="B394" s="102">
        <f>BIODATA!C392</f>
        <v>0</v>
      </c>
      <c r="C394" s="103">
        <f>BIODATA!D392</f>
        <v>0</v>
      </c>
      <c r="D394" s="104">
        <f>BIODATA!E392</f>
        <v>0</v>
      </c>
      <c r="E394" s="105">
        <f>BIODATA!G392</f>
        <v>0</v>
      </c>
      <c r="F394" s="106">
        <f>'NILAI UN'!E394</f>
        <v>0</v>
      </c>
      <c r="G394" s="106">
        <f>'NILAI UN'!F394</f>
        <v>0</v>
      </c>
      <c r="H394" s="106">
        <f>'NILAI UN'!G394</f>
        <v>0</v>
      </c>
      <c r="I394" s="106">
        <f>'NILAI UN'!H394</f>
        <v>0</v>
      </c>
      <c r="J394" s="107">
        <f t="shared" si="60"/>
        <v>0</v>
      </c>
      <c r="K394" s="113" t="str">
        <f t="shared" si="65"/>
        <v>Kurang</v>
      </c>
      <c r="L394" s="113" t="str">
        <f t="shared" si="66"/>
        <v>Kurang</v>
      </c>
      <c r="M394" s="113" t="str">
        <f t="shared" si="67"/>
        <v>Kurang</v>
      </c>
      <c r="N394" s="113" t="str">
        <f t="shared" si="68"/>
        <v>Kurang</v>
      </c>
      <c r="O394" s="109" t="str">
        <f>N.SEMISTER!J394</f>
        <v xml:space="preserve"> </v>
      </c>
      <c r="P394" s="109" t="str">
        <f>N.SEMISTER!P394</f>
        <v xml:space="preserve"> </v>
      </c>
      <c r="Q394" s="109" t="str">
        <f>N.SEMISTER!V394</f>
        <v xml:space="preserve"> </v>
      </c>
      <c r="R394" s="109" t="str">
        <f>N.SEMISTER!AB394</f>
        <v xml:space="preserve"> </v>
      </c>
      <c r="S394" s="109" t="str">
        <f>N.SEMISTER!AH394</f>
        <v xml:space="preserve"> </v>
      </c>
      <c r="T394" s="109" t="str">
        <f>N.SEMISTER!AN394</f>
        <v xml:space="preserve"> </v>
      </c>
      <c r="U394" s="109" t="str">
        <f>N.SEMISTER!AT394</f>
        <v xml:space="preserve"> </v>
      </c>
      <c r="V394" s="109" t="str">
        <f>N.SEMISTER!AZ394</f>
        <v xml:space="preserve"> </v>
      </c>
      <c r="W394" s="109" t="str">
        <f>N.SEMISTER!BF394</f>
        <v xml:space="preserve"> </v>
      </c>
      <c r="X394" s="109" t="str">
        <f>N.SEMISTER!BL394</f>
        <v xml:space="preserve"> </v>
      </c>
      <c r="Y394" s="109" t="str">
        <f>N.SEMISTER!BR394</f>
        <v xml:space="preserve"> </v>
      </c>
      <c r="Z394" s="109" t="str">
        <f>N.SEMISTER!BX394</f>
        <v xml:space="preserve"> </v>
      </c>
      <c r="AA394" s="109" t="str">
        <f>N.SEMISTER!CD394</f>
        <v xml:space="preserve"> </v>
      </c>
      <c r="AB394" s="114" t="str">
        <f t="shared" si="61"/>
        <v xml:space="preserve"> </v>
      </c>
      <c r="AC394" s="110" t="str">
        <f>UASBN!U393</f>
        <v xml:space="preserve"> </v>
      </c>
      <c r="AD394" s="110" t="str">
        <f>UASBN!V393</f>
        <v xml:space="preserve"> </v>
      </c>
      <c r="AE394" s="110" t="str">
        <f>UASBN!W393</f>
        <v xml:space="preserve"> </v>
      </c>
      <c r="AF394" s="110" t="str">
        <f>UASBN!X393</f>
        <v xml:space="preserve"> </v>
      </c>
      <c r="AG394" s="110" t="str">
        <f>UASBN!Y393</f>
        <v xml:space="preserve"> </v>
      </c>
      <c r="AH394" s="110" t="str">
        <f>UASBN!Z393</f>
        <v xml:space="preserve"> </v>
      </c>
      <c r="AI394" s="110" t="str">
        <f>UASBN!AA393</f>
        <v xml:space="preserve"> </v>
      </c>
      <c r="AJ394" s="110" t="str">
        <f>UASBN!AB393</f>
        <v xml:space="preserve"> </v>
      </c>
      <c r="AK394" s="110" t="str">
        <f>UASBN!AC393</f>
        <v xml:space="preserve"> </v>
      </c>
      <c r="AL394" s="110" t="str">
        <f>UASBN!AD393</f>
        <v xml:space="preserve"> </v>
      </c>
      <c r="AM394" s="110" t="str">
        <f>UASBN!AE393</f>
        <v xml:space="preserve"> </v>
      </c>
      <c r="AN394" s="110" t="str">
        <f>UASBN!AF393</f>
        <v xml:space="preserve"> </v>
      </c>
      <c r="AO394" s="110" t="str">
        <f>UASBN!AG393</f>
        <v xml:space="preserve"> </v>
      </c>
      <c r="AP394" s="111" t="str">
        <f t="shared" si="69"/>
        <v xml:space="preserve"> </v>
      </c>
      <c r="AQ394" s="115">
        <f t="shared" si="62"/>
        <v>34</v>
      </c>
      <c r="AR394" s="112">
        <f t="shared" si="63"/>
        <v>0</v>
      </c>
      <c r="AS394" s="115">
        <f t="shared" si="64"/>
        <v>34</v>
      </c>
      <c r="AT394" s="75"/>
      <c r="AU394" s="75"/>
    </row>
    <row r="395" spans="1:47" ht="15.75" customHeight="1" x14ac:dyDescent="0.25">
      <c r="A395" s="101">
        <f>BIODATA!A393</f>
        <v>388</v>
      </c>
      <c r="B395" s="102">
        <f>BIODATA!C393</f>
        <v>0</v>
      </c>
      <c r="C395" s="103">
        <f>BIODATA!D393</f>
        <v>0</v>
      </c>
      <c r="D395" s="104">
        <f>BIODATA!E393</f>
        <v>0</v>
      </c>
      <c r="E395" s="105">
        <f>BIODATA!G393</f>
        <v>0</v>
      </c>
      <c r="F395" s="106">
        <f>'NILAI UN'!E395</f>
        <v>0</v>
      </c>
      <c r="G395" s="106">
        <f>'NILAI UN'!F395</f>
        <v>0</v>
      </c>
      <c r="H395" s="106">
        <f>'NILAI UN'!G395</f>
        <v>0</v>
      </c>
      <c r="I395" s="106">
        <f>'NILAI UN'!H395</f>
        <v>0</v>
      </c>
      <c r="J395" s="107">
        <f t="shared" si="60"/>
        <v>0</v>
      </c>
      <c r="K395" s="113" t="str">
        <f t="shared" si="65"/>
        <v>Kurang</v>
      </c>
      <c r="L395" s="113" t="str">
        <f t="shared" si="66"/>
        <v>Kurang</v>
      </c>
      <c r="M395" s="113" t="str">
        <f t="shared" si="67"/>
        <v>Kurang</v>
      </c>
      <c r="N395" s="113" t="str">
        <f t="shared" si="68"/>
        <v>Kurang</v>
      </c>
      <c r="O395" s="109" t="str">
        <f>N.SEMISTER!J395</f>
        <v xml:space="preserve"> </v>
      </c>
      <c r="P395" s="109" t="str">
        <f>N.SEMISTER!P395</f>
        <v xml:space="preserve"> </v>
      </c>
      <c r="Q395" s="109" t="str">
        <f>N.SEMISTER!V395</f>
        <v xml:space="preserve"> </v>
      </c>
      <c r="R395" s="109" t="str">
        <f>N.SEMISTER!AB395</f>
        <v xml:space="preserve"> </v>
      </c>
      <c r="S395" s="109" t="str">
        <f>N.SEMISTER!AH395</f>
        <v xml:space="preserve"> </v>
      </c>
      <c r="T395" s="109" t="str">
        <f>N.SEMISTER!AN395</f>
        <v xml:space="preserve"> </v>
      </c>
      <c r="U395" s="109" t="str">
        <f>N.SEMISTER!AT395</f>
        <v xml:space="preserve"> </v>
      </c>
      <c r="V395" s="109" t="str">
        <f>N.SEMISTER!AZ395</f>
        <v xml:space="preserve"> </v>
      </c>
      <c r="W395" s="109" t="str">
        <f>N.SEMISTER!BF395</f>
        <v xml:space="preserve"> </v>
      </c>
      <c r="X395" s="109" t="str">
        <f>N.SEMISTER!BL395</f>
        <v xml:space="preserve"> </v>
      </c>
      <c r="Y395" s="109" t="str">
        <f>N.SEMISTER!BR395</f>
        <v xml:space="preserve"> </v>
      </c>
      <c r="Z395" s="109" t="str">
        <f>N.SEMISTER!BX395</f>
        <v xml:space="preserve"> </v>
      </c>
      <c r="AA395" s="109" t="str">
        <f>N.SEMISTER!CD395</f>
        <v xml:space="preserve"> </v>
      </c>
      <c r="AB395" s="114" t="str">
        <f t="shared" si="61"/>
        <v xml:space="preserve"> </v>
      </c>
      <c r="AC395" s="110" t="str">
        <f>UASBN!U394</f>
        <v xml:space="preserve"> </v>
      </c>
      <c r="AD395" s="110" t="str">
        <f>UASBN!V394</f>
        <v xml:space="preserve"> </v>
      </c>
      <c r="AE395" s="110" t="str">
        <f>UASBN!W394</f>
        <v xml:space="preserve"> </v>
      </c>
      <c r="AF395" s="110" t="str">
        <f>UASBN!X394</f>
        <v xml:space="preserve"> </v>
      </c>
      <c r="AG395" s="110" t="str">
        <f>UASBN!Y394</f>
        <v xml:space="preserve"> </v>
      </c>
      <c r="AH395" s="110" t="str">
        <f>UASBN!Z394</f>
        <v xml:space="preserve"> </v>
      </c>
      <c r="AI395" s="110" t="str">
        <f>UASBN!AA394</f>
        <v xml:space="preserve"> </v>
      </c>
      <c r="AJ395" s="110" t="str">
        <f>UASBN!AB394</f>
        <v xml:space="preserve"> </v>
      </c>
      <c r="AK395" s="110" t="str">
        <f>UASBN!AC394</f>
        <v xml:space="preserve"> </v>
      </c>
      <c r="AL395" s="110" t="str">
        <f>UASBN!AD394</f>
        <v xml:space="preserve"> </v>
      </c>
      <c r="AM395" s="110" t="str">
        <f>UASBN!AE394</f>
        <v xml:space="preserve"> </v>
      </c>
      <c r="AN395" s="110" t="str">
        <f>UASBN!AF394</f>
        <v xml:space="preserve"> </v>
      </c>
      <c r="AO395" s="110" t="str">
        <f>UASBN!AG394</f>
        <v xml:space="preserve"> </v>
      </c>
      <c r="AP395" s="111" t="str">
        <f t="shared" si="69"/>
        <v xml:space="preserve"> </v>
      </c>
      <c r="AQ395" s="115">
        <f t="shared" si="62"/>
        <v>34</v>
      </c>
      <c r="AR395" s="112">
        <f t="shared" si="63"/>
        <v>0</v>
      </c>
      <c r="AS395" s="115">
        <f t="shared" si="64"/>
        <v>34</v>
      </c>
      <c r="AT395" s="75"/>
      <c r="AU395" s="75"/>
    </row>
    <row r="396" spans="1:47" ht="15.75" customHeight="1" x14ac:dyDescent="0.25">
      <c r="A396" s="101">
        <f>BIODATA!A394</f>
        <v>389</v>
      </c>
      <c r="B396" s="102">
        <f>BIODATA!C394</f>
        <v>0</v>
      </c>
      <c r="C396" s="103">
        <f>BIODATA!D394</f>
        <v>0</v>
      </c>
      <c r="D396" s="104">
        <f>BIODATA!E394</f>
        <v>0</v>
      </c>
      <c r="E396" s="105">
        <f>BIODATA!G394</f>
        <v>0</v>
      </c>
      <c r="F396" s="106">
        <f>'NILAI UN'!E396</f>
        <v>0</v>
      </c>
      <c r="G396" s="106">
        <f>'NILAI UN'!F396</f>
        <v>0</v>
      </c>
      <c r="H396" s="106">
        <f>'NILAI UN'!G396</f>
        <v>0</v>
      </c>
      <c r="I396" s="106">
        <f>'NILAI UN'!H396</f>
        <v>0</v>
      </c>
      <c r="J396" s="107">
        <f t="shared" si="60"/>
        <v>0</v>
      </c>
      <c r="K396" s="113" t="str">
        <f t="shared" si="65"/>
        <v>Kurang</v>
      </c>
      <c r="L396" s="113" t="str">
        <f t="shared" si="66"/>
        <v>Kurang</v>
      </c>
      <c r="M396" s="113" t="str">
        <f t="shared" si="67"/>
        <v>Kurang</v>
      </c>
      <c r="N396" s="113" t="str">
        <f t="shared" si="68"/>
        <v>Kurang</v>
      </c>
      <c r="O396" s="109" t="str">
        <f>N.SEMISTER!J396</f>
        <v xml:space="preserve"> </v>
      </c>
      <c r="P396" s="109" t="str">
        <f>N.SEMISTER!P396</f>
        <v xml:space="preserve"> </v>
      </c>
      <c r="Q396" s="109" t="str">
        <f>N.SEMISTER!V396</f>
        <v xml:space="preserve"> </v>
      </c>
      <c r="R396" s="109" t="str">
        <f>N.SEMISTER!AB396</f>
        <v xml:space="preserve"> </v>
      </c>
      <c r="S396" s="109" t="str">
        <f>N.SEMISTER!AH396</f>
        <v xml:space="preserve"> </v>
      </c>
      <c r="T396" s="109" t="str">
        <f>N.SEMISTER!AN396</f>
        <v xml:space="preserve"> </v>
      </c>
      <c r="U396" s="109" t="str">
        <f>N.SEMISTER!AT396</f>
        <v xml:space="preserve"> </v>
      </c>
      <c r="V396" s="109" t="str">
        <f>N.SEMISTER!AZ396</f>
        <v xml:space="preserve"> </v>
      </c>
      <c r="W396" s="109" t="str">
        <f>N.SEMISTER!BF396</f>
        <v xml:space="preserve"> </v>
      </c>
      <c r="X396" s="109" t="str">
        <f>N.SEMISTER!BL396</f>
        <v xml:space="preserve"> </v>
      </c>
      <c r="Y396" s="109" t="str">
        <f>N.SEMISTER!BR396</f>
        <v xml:space="preserve"> </v>
      </c>
      <c r="Z396" s="109" t="str">
        <f>N.SEMISTER!BX396</f>
        <v xml:space="preserve"> </v>
      </c>
      <c r="AA396" s="109" t="str">
        <f>N.SEMISTER!CD396</f>
        <v xml:space="preserve"> </v>
      </c>
      <c r="AB396" s="114" t="str">
        <f t="shared" si="61"/>
        <v xml:space="preserve"> </v>
      </c>
      <c r="AC396" s="110" t="str">
        <f>UASBN!U395</f>
        <v xml:space="preserve"> </v>
      </c>
      <c r="AD396" s="110" t="str">
        <f>UASBN!V395</f>
        <v xml:space="preserve"> </v>
      </c>
      <c r="AE396" s="110" t="str">
        <f>UASBN!W395</f>
        <v xml:space="preserve"> </v>
      </c>
      <c r="AF396" s="110" t="str">
        <f>UASBN!X395</f>
        <v xml:space="preserve"> </v>
      </c>
      <c r="AG396" s="110" t="str">
        <f>UASBN!Y395</f>
        <v xml:space="preserve"> </v>
      </c>
      <c r="AH396" s="110" t="str">
        <f>UASBN!Z395</f>
        <v xml:space="preserve"> </v>
      </c>
      <c r="AI396" s="110" t="str">
        <f>UASBN!AA395</f>
        <v xml:space="preserve"> </v>
      </c>
      <c r="AJ396" s="110" t="str">
        <f>UASBN!AB395</f>
        <v xml:space="preserve"> </v>
      </c>
      <c r="AK396" s="110" t="str">
        <f>UASBN!AC395</f>
        <v xml:space="preserve"> </v>
      </c>
      <c r="AL396" s="110" t="str">
        <f>UASBN!AD395</f>
        <v xml:space="preserve"> </v>
      </c>
      <c r="AM396" s="110" t="str">
        <f>UASBN!AE395</f>
        <v xml:space="preserve"> </v>
      </c>
      <c r="AN396" s="110" t="str">
        <f>UASBN!AF395</f>
        <v xml:space="preserve"> </v>
      </c>
      <c r="AO396" s="110" t="str">
        <f>UASBN!AG395</f>
        <v xml:space="preserve"> </v>
      </c>
      <c r="AP396" s="111" t="str">
        <f t="shared" si="69"/>
        <v xml:space="preserve"> </v>
      </c>
      <c r="AQ396" s="115">
        <f t="shared" si="62"/>
        <v>34</v>
      </c>
      <c r="AR396" s="112">
        <f t="shared" si="63"/>
        <v>0</v>
      </c>
      <c r="AS396" s="115">
        <f t="shared" si="64"/>
        <v>34</v>
      </c>
      <c r="AT396" s="75"/>
      <c r="AU396" s="75"/>
    </row>
    <row r="397" spans="1:47" ht="15.75" customHeight="1" x14ac:dyDescent="0.25">
      <c r="A397" s="101">
        <f>BIODATA!A395</f>
        <v>390</v>
      </c>
      <c r="B397" s="102">
        <f>BIODATA!C395</f>
        <v>0</v>
      </c>
      <c r="C397" s="103">
        <f>BIODATA!D395</f>
        <v>0</v>
      </c>
      <c r="D397" s="104">
        <f>BIODATA!E395</f>
        <v>0</v>
      </c>
      <c r="E397" s="105">
        <f>BIODATA!G395</f>
        <v>0</v>
      </c>
      <c r="F397" s="106">
        <f>'NILAI UN'!E397</f>
        <v>0</v>
      </c>
      <c r="G397" s="106">
        <f>'NILAI UN'!F397</f>
        <v>0</v>
      </c>
      <c r="H397" s="106">
        <f>'NILAI UN'!G397</f>
        <v>0</v>
      </c>
      <c r="I397" s="106">
        <f>'NILAI UN'!H397</f>
        <v>0</v>
      </c>
      <c r="J397" s="107">
        <f t="shared" si="60"/>
        <v>0</v>
      </c>
      <c r="K397" s="113" t="str">
        <f t="shared" si="65"/>
        <v>Kurang</v>
      </c>
      <c r="L397" s="113" t="str">
        <f t="shared" si="66"/>
        <v>Kurang</v>
      </c>
      <c r="M397" s="113" t="str">
        <f t="shared" si="67"/>
        <v>Kurang</v>
      </c>
      <c r="N397" s="113" t="str">
        <f t="shared" si="68"/>
        <v>Kurang</v>
      </c>
      <c r="O397" s="109" t="str">
        <f>N.SEMISTER!J397</f>
        <v xml:space="preserve"> </v>
      </c>
      <c r="P397" s="109" t="str">
        <f>N.SEMISTER!P397</f>
        <v xml:space="preserve"> </v>
      </c>
      <c r="Q397" s="109" t="str">
        <f>N.SEMISTER!V397</f>
        <v xml:space="preserve"> </v>
      </c>
      <c r="R397" s="109" t="str">
        <f>N.SEMISTER!AB397</f>
        <v xml:space="preserve"> </v>
      </c>
      <c r="S397" s="109" t="str">
        <f>N.SEMISTER!AH397</f>
        <v xml:space="preserve"> </v>
      </c>
      <c r="T397" s="109" t="str">
        <f>N.SEMISTER!AN397</f>
        <v xml:space="preserve"> </v>
      </c>
      <c r="U397" s="109" t="str">
        <f>N.SEMISTER!AT397</f>
        <v xml:space="preserve"> </v>
      </c>
      <c r="V397" s="109" t="str">
        <f>N.SEMISTER!AZ397</f>
        <v xml:space="preserve"> </v>
      </c>
      <c r="W397" s="109" t="str">
        <f>N.SEMISTER!BF397</f>
        <v xml:space="preserve"> </v>
      </c>
      <c r="X397" s="109" t="str">
        <f>N.SEMISTER!BL397</f>
        <v xml:space="preserve"> </v>
      </c>
      <c r="Y397" s="109" t="str">
        <f>N.SEMISTER!BR397</f>
        <v xml:space="preserve"> </v>
      </c>
      <c r="Z397" s="109" t="str">
        <f>N.SEMISTER!BX397</f>
        <v xml:space="preserve"> </v>
      </c>
      <c r="AA397" s="109" t="str">
        <f>N.SEMISTER!CD397</f>
        <v xml:space="preserve"> </v>
      </c>
      <c r="AB397" s="114" t="str">
        <f t="shared" si="61"/>
        <v xml:space="preserve"> </v>
      </c>
      <c r="AC397" s="110" t="str">
        <f>UASBN!U396</f>
        <v xml:space="preserve"> </v>
      </c>
      <c r="AD397" s="110" t="str">
        <f>UASBN!V396</f>
        <v xml:space="preserve"> </v>
      </c>
      <c r="AE397" s="110" t="str">
        <f>UASBN!W396</f>
        <v xml:space="preserve"> </v>
      </c>
      <c r="AF397" s="110" t="str">
        <f>UASBN!X396</f>
        <v xml:space="preserve"> </v>
      </c>
      <c r="AG397" s="110" t="str">
        <f>UASBN!Y396</f>
        <v xml:space="preserve"> </v>
      </c>
      <c r="AH397" s="110" t="str">
        <f>UASBN!Z396</f>
        <v xml:space="preserve"> </v>
      </c>
      <c r="AI397" s="110" t="str">
        <f>UASBN!AA396</f>
        <v xml:space="preserve"> </v>
      </c>
      <c r="AJ397" s="110" t="str">
        <f>UASBN!AB396</f>
        <v xml:space="preserve"> </v>
      </c>
      <c r="AK397" s="110" t="str">
        <f>UASBN!AC396</f>
        <v xml:space="preserve"> </v>
      </c>
      <c r="AL397" s="110" t="str">
        <f>UASBN!AD396</f>
        <v xml:space="preserve"> </v>
      </c>
      <c r="AM397" s="110" t="str">
        <f>UASBN!AE396</f>
        <v xml:space="preserve"> </v>
      </c>
      <c r="AN397" s="110" t="str">
        <f>UASBN!AF396</f>
        <v xml:space="preserve"> </v>
      </c>
      <c r="AO397" s="110" t="str">
        <f>UASBN!AG396</f>
        <v xml:space="preserve"> </v>
      </c>
      <c r="AP397" s="111" t="str">
        <f t="shared" si="69"/>
        <v xml:space="preserve"> </v>
      </c>
      <c r="AQ397" s="115">
        <f t="shared" si="62"/>
        <v>34</v>
      </c>
      <c r="AR397" s="112">
        <f t="shared" si="63"/>
        <v>0</v>
      </c>
      <c r="AS397" s="115">
        <f t="shared" si="64"/>
        <v>34</v>
      </c>
      <c r="AT397" s="75"/>
      <c r="AU397" s="75"/>
    </row>
    <row r="398" spans="1:47" ht="15.75" customHeight="1" x14ac:dyDescent="0.25">
      <c r="A398" s="101">
        <f>BIODATA!A396</f>
        <v>391</v>
      </c>
      <c r="B398" s="102">
        <f>BIODATA!C396</f>
        <v>0</v>
      </c>
      <c r="C398" s="103">
        <f>BIODATA!D396</f>
        <v>0</v>
      </c>
      <c r="D398" s="104">
        <f>BIODATA!E396</f>
        <v>0</v>
      </c>
      <c r="E398" s="105">
        <f>BIODATA!G396</f>
        <v>0</v>
      </c>
      <c r="F398" s="106">
        <f>'NILAI UN'!E398</f>
        <v>0</v>
      </c>
      <c r="G398" s="106">
        <f>'NILAI UN'!F398</f>
        <v>0</v>
      </c>
      <c r="H398" s="106">
        <f>'NILAI UN'!G398</f>
        <v>0</v>
      </c>
      <c r="I398" s="106">
        <f>'NILAI UN'!H398</f>
        <v>0</v>
      </c>
      <c r="J398" s="107">
        <f t="shared" si="60"/>
        <v>0</v>
      </c>
      <c r="K398" s="113" t="str">
        <f t="shared" si="65"/>
        <v>Kurang</v>
      </c>
      <c r="L398" s="113" t="str">
        <f t="shared" si="66"/>
        <v>Kurang</v>
      </c>
      <c r="M398" s="113" t="str">
        <f t="shared" si="67"/>
        <v>Kurang</v>
      </c>
      <c r="N398" s="113" t="str">
        <f t="shared" si="68"/>
        <v>Kurang</v>
      </c>
      <c r="O398" s="109" t="str">
        <f>N.SEMISTER!J398</f>
        <v xml:space="preserve"> </v>
      </c>
      <c r="P398" s="109" t="str">
        <f>N.SEMISTER!P398</f>
        <v xml:space="preserve"> </v>
      </c>
      <c r="Q398" s="109" t="str">
        <f>N.SEMISTER!V398</f>
        <v xml:space="preserve"> </v>
      </c>
      <c r="R398" s="109" t="str">
        <f>N.SEMISTER!AB398</f>
        <v xml:space="preserve"> </v>
      </c>
      <c r="S398" s="109" t="str">
        <f>N.SEMISTER!AH398</f>
        <v xml:space="preserve"> </v>
      </c>
      <c r="T398" s="109" t="str">
        <f>N.SEMISTER!AN398</f>
        <v xml:space="preserve"> </v>
      </c>
      <c r="U398" s="109" t="str">
        <f>N.SEMISTER!AT398</f>
        <v xml:space="preserve"> </v>
      </c>
      <c r="V398" s="109" t="str">
        <f>N.SEMISTER!AZ398</f>
        <v xml:space="preserve"> </v>
      </c>
      <c r="W398" s="109" t="str">
        <f>N.SEMISTER!BF398</f>
        <v xml:space="preserve"> </v>
      </c>
      <c r="X398" s="109" t="str">
        <f>N.SEMISTER!BL398</f>
        <v xml:space="preserve"> </v>
      </c>
      <c r="Y398" s="109" t="str">
        <f>N.SEMISTER!BR398</f>
        <v xml:space="preserve"> </v>
      </c>
      <c r="Z398" s="109" t="str">
        <f>N.SEMISTER!BX398</f>
        <v xml:space="preserve"> </v>
      </c>
      <c r="AA398" s="109" t="str">
        <f>N.SEMISTER!CD398</f>
        <v xml:space="preserve"> </v>
      </c>
      <c r="AB398" s="114" t="str">
        <f t="shared" si="61"/>
        <v xml:space="preserve"> </v>
      </c>
      <c r="AC398" s="110" t="str">
        <f>UASBN!U397</f>
        <v xml:space="preserve"> </v>
      </c>
      <c r="AD398" s="110" t="str">
        <f>UASBN!V397</f>
        <v xml:space="preserve"> </v>
      </c>
      <c r="AE398" s="110" t="str">
        <f>UASBN!W397</f>
        <v xml:space="preserve"> </v>
      </c>
      <c r="AF398" s="110" t="str">
        <f>UASBN!X397</f>
        <v xml:space="preserve"> </v>
      </c>
      <c r="AG398" s="110" t="str">
        <f>UASBN!Y397</f>
        <v xml:space="preserve"> </v>
      </c>
      <c r="AH398" s="110" t="str">
        <f>UASBN!Z397</f>
        <v xml:space="preserve"> </v>
      </c>
      <c r="AI398" s="110" t="str">
        <f>UASBN!AA397</f>
        <v xml:space="preserve"> </v>
      </c>
      <c r="AJ398" s="110" t="str">
        <f>UASBN!AB397</f>
        <v xml:space="preserve"> </v>
      </c>
      <c r="AK398" s="110" t="str">
        <f>UASBN!AC397</f>
        <v xml:space="preserve"> </v>
      </c>
      <c r="AL398" s="110" t="str">
        <f>UASBN!AD397</f>
        <v xml:space="preserve"> </v>
      </c>
      <c r="AM398" s="110" t="str">
        <f>UASBN!AE397</f>
        <v xml:space="preserve"> </v>
      </c>
      <c r="AN398" s="110" t="str">
        <f>UASBN!AF397</f>
        <v xml:space="preserve"> </v>
      </c>
      <c r="AO398" s="110" t="str">
        <f>UASBN!AG397</f>
        <v xml:space="preserve"> </v>
      </c>
      <c r="AP398" s="111" t="str">
        <f t="shared" si="69"/>
        <v xml:space="preserve"> </v>
      </c>
      <c r="AQ398" s="115">
        <f t="shared" si="62"/>
        <v>34</v>
      </c>
      <c r="AR398" s="112">
        <f t="shared" si="63"/>
        <v>0</v>
      </c>
      <c r="AS398" s="115">
        <f t="shared" si="64"/>
        <v>34</v>
      </c>
      <c r="AT398" s="75"/>
      <c r="AU398" s="75"/>
    </row>
    <row r="399" spans="1:47" ht="15.75" customHeight="1" x14ac:dyDescent="0.25">
      <c r="A399" s="101">
        <f>BIODATA!A397</f>
        <v>392</v>
      </c>
      <c r="B399" s="102">
        <f>BIODATA!C397</f>
        <v>0</v>
      </c>
      <c r="C399" s="103">
        <f>BIODATA!D397</f>
        <v>0</v>
      </c>
      <c r="D399" s="104">
        <f>BIODATA!E397</f>
        <v>0</v>
      </c>
      <c r="E399" s="105">
        <f>BIODATA!G397</f>
        <v>0</v>
      </c>
      <c r="F399" s="106">
        <f>'NILAI UN'!E399</f>
        <v>0</v>
      </c>
      <c r="G399" s="106">
        <f>'NILAI UN'!F399</f>
        <v>0</v>
      </c>
      <c r="H399" s="106">
        <f>'NILAI UN'!G399</f>
        <v>0</v>
      </c>
      <c r="I399" s="106">
        <f>'NILAI UN'!H399</f>
        <v>0</v>
      </c>
      <c r="J399" s="107">
        <f t="shared" si="60"/>
        <v>0</v>
      </c>
      <c r="K399" s="113" t="str">
        <f t="shared" si="65"/>
        <v>Kurang</v>
      </c>
      <c r="L399" s="113" t="str">
        <f t="shared" si="66"/>
        <v>Kurang</v>
      </c>
      <c r="M399" s="113" t="str">
        <f t="shared" si="67"/>
        <v>Kurang</v>
      </c>
      <c r="N399" s="113" t="str">
        <f t="shared" si="68"/>
        <v>Kurang</v>
      </c>
      <c r="O399" s="109" t="str">
        <f>N.SEMISTER!J399</f>
        <v xml:space="preserve"> </v>
      </c>
      <c r="P399" s="109" t="str">
        <f>N.SEMISTER!P399</f>
        <v xml:space="preserve"> </v>
      </c>
      <c r="Q399" s="109" t="str">
        <f>N.SEMISTER!V399</f>
        <v xml:space="preserve"> </v>
      </c>
      <c r="R399" s="109" t="str">
        <f>N.SEMISTER!AB399</f>
        <v xml:space="preserve"> </v>
      </c>
      <c r="S399" s="109" t="str">
        <f>N.SEMISTER!AH399</f>
        <v xml:space="preserve"> </v>
      </c>
      <c r="T399" s="109" t="str">
        <f>N.SEMISTER!AN399</f>
        <v xml:space="preserve"> </v>
      </c>
      <c r="U399" s="109" t="str">
        <f>N.SEMISTER!AT399</f>
        <v xml:space="preserve"> </v>
      </c>
      <c r="V399" s="109" t="str">
        <f>N.SEMISTER!AZ399</f>
        <v xml:space="preserve"> </v>
      </c>
      <c r="W399" s="109" t="str">
        <f>N.SEMISTER!BF399</f>
        <v xml:space="preserve"> </v>
      </c>
      <c r="X399" s="109" t="str">
        <f>N.SEMISTER!BL399</f>
        <v xml:space="preserve"> </v>
      </c>
      <c r="Y399" s="109" t="str">
        <f>N.SEMISTER!BR399</f>
        <v xml:space="preserve"> </v>
      </c>
      <c r="Z399" s="109" t="str">
        <f>N.SEMISTER!BX399</f>
        <v xml:space="preserve"> </v>
      </c>
      <c r="AA399" s="109" t="str">
        <f>N.SEMISTER!CD399</f>
        <v xml:space="preserve"> </v>
      </c>
      <c r="AB399" s="114" t="str">
        <f t="shared" si="61"/>
        <v xml:space="preserve"> </v>
      </c>
      <c r="AC399" s="110" t="str">
        <f>UASBN!U398</f>
        <v xml:space="preserve"> </v>
      </c>
      <c r="AD399" s="110" t="str">
        <f>UASBN!V398</f>
        <v xml:space="preserve"> </v>
      </c>
      <c r="AE399" s="110" t="str">
        <f>UASBN!W398</f>
        <v xml:space="preserve"> </v>
      </c>
      <c r="AF399" s="110" t="str">
        <f>UASBN!X398</f>
        <v xml:space="preserve"> </v>
      </c>
      <c r="AG399" s="110" t="str">
        <f>UASBN!Y398</f>
        <v xml:space="preserve"> </v>
      </c>
      <c r="AH399" s="110" t="str">
        <f>UASBN!Z398</f>
        <v xml:space="preserve"> </v>
      </c>
      <c r="AI399" s="110" t="str">
        <f>UASBN!AA398</f>
        <v xml:space="preserve"> </v>
      </c>
      <c r="AJ399" s="110" t="str">
        <f>UASBN!AB398</f>
        <v xml:space="preserve"> </v>
      </c>
      <c r="AK399" s="110" t="str">
        <f>UASBN!AC398</f>
        <v xml:space="preserve"> </v>
      </c>
      <c r="AL399" s="110" t="str">
        <f>UASBN!AD398</f>
        <v xml:space="preserve"> </v>
      </c>
      <c r="AM399" s="110" t="str">
        <f>UASBN!AE398</f>
        <v xml:space="preserve"> </v>
      </c>
      <c r="AN399" s="110" t="str">
        <f>UASBN!AF398</f>
        <v xml:space="preserve"> </v>
      </c>
      <c r="AO399" s="110" t="str">
        <f>UASBN!AG398</f>
        <v xml:space="preserve"> </v>
      </c>
      <c r="AP399" s="111" t="str">
        <f t="shared" si="69"/>
        <v xml:space="preserve"> </v>
      </c>
      <c r="AQ399" s="115">
        <f t="shared" si="62"/>
        <v>34</v>
      </c>
      <c r="AR399" s="112">
        <f t="shared" si="63"/>
        <v>0</v>
      </c>
      <c r="AS399" s="115">
        <f t="shared" si="64"/>
        <v>34</v>
      </c>
      <c r="AT399" s="75"/>
      <c r="AU399" s="75"/>
    </row>
    <row r="400" spans="1:47" ht="15.75" customHeight="1" x14ac:dyDescent="0.25">
      <c r="A400" s="101">
        <f>BIODATA!A398</f>
        <v>393</v>
      </c>
      <c r="B400" s="102">
        <f>BIODATA!C398</f>
        <v>0</v>
      </c>
      <c r="C400" s="103">
        <f>BIODATA!D398</f>
        <v>0</v>
      </c>
      <c r="D400" s="104">
        <f>BIODATA!E398</f>
        <v>0</v>
      </c>
      <c r="E400" s="105">
        <f>BIODATA!G398</f>
        <v>0</v>
      </c>
      <c r="F400" s="106">
        <f>'NILAI UN'!E400</f>
        <v>0</v>
      </c>
      <c r="G400" s="106">
        <f>'NILAI UN'!F400</f>
        <v>0</v>
      </c>
      <c r="H400" s="106">
        <f>'NILAI UN'!G400</f>
        <v>0</v>
      </c>
      <c r="I400" s="106">
        <f>'NILAI UN'!H400</f>
        <v>0</v>
      </c>
      <c r="J400" s="107">
        <f t="shared" si="60"/>
        <v>0</v>
      </c>
      <c r="K400" s="113" t="str">
        <f t="shared" si="65"/>
        <v>Kurang</v>
      </c>
      <c r="L400" s="113" t="str">
        <f t="shared" si="66"/>
        <v>Kurang</v>
      </c>
      <c r="M400" s="113" t="str">
        <f t="shared" si="67"/>
        <v>Kurang</v>
      </c>
      <c r="N400" s="113" t="str">
        <f t="shared" si="68"/>
        <v>Kurang</v>
      </c>
      <c r="O400" s="109" t="str">
        <f>N.SEMISTER!J400</f>
        <v xml:space="preserve"> </v>
      </c>
      <c r="P400" s="109" t="str">
        <f>N.SEMISTER!P400</f>
        <v xml:space="preserve"> </v>
      </c>
      <c r="Q400" s="109" t="str">
        <f>N.SEMISTER!V400</f>
        <v xml:space="preserve"> </v>
      </c>
      <c r="R400" s="109" t="str">
        <f>N.SEMISTER!AB400</f>
        <v xml:space="preserve"> </v>
      </c>
      <c r="S400" s="109" t="str">
        <f>N.SEMISTER!AH400</f>
        <v xml:space="preserve"> </v>
      </c>
      <c r="T400" s="109" t="str">
        <f>N.SEMISTER!AN400</f>
        <v xml:space="preserve"> </v>
      </c>
      <c r="U400" s="109" t="str">
        <f>N.SEMISTER!AT400</f>
        <v xml:space="preserve"> </v>
      </c>
      <c r="V400" s="109" t="str">
        <f>N.SEMISTER!AZ400</f>
        <v xml:space="preserve"> </v>
      </c>
      <c r="W400" s="109" t="str">
        <f>N.SEMISTER!BF400</f>
        <v xml:space="preserve"> </v>
      </c>
      <c r="X400" s="109" t="str">
        <f>N.SEMISTER!BL400</f>
        <v xml:space="preserve"> </v>
      </c>
      <c r="Y400" s="109" t="str">
        <f>N.SEMISTER!BR400</f>
        <v xml:space="preserve"> </v>
      </c>
      <c r="Z400" s="109" t="str">
        <f>N.SEMISTER!BX400</f>
        <v xml:space="preserve"> </v>
      </c>
      <c r="AA400" s="109" t="str">
        <f>N.SEMISTER!CD400</f>
        <v xml:space="preserve"> </v>
      </c>
      <c r="AB400" s="114" t="str">
        <f t="shared" si="61"/>
        <v xml:space="preserve"> </v>
      </c>
      <c r="AC400" s="110" t="str">
        <f>UASBN!U399</f>
        <v xml:space="preserve"> </v>
      </c>
      <c r="AD400" s="110" t="str">
        <f>UASBN!V399</f>
        <v xml:space="preserve"> </v>
      </c>
      <c r="AE400" s="110" t="str">
        <f>UASBN!W399</f>
        <v xml:space="preserve"> </v>
      </c>
      <c r="AF400" s="110" t="str">
        <f>UASBN!X399</f>
        <v xml:space="preserve"> </v>
      </c>
      <c r="AG400" s="110" t="str">
        <f>UASBN!Y399</f>
        <v xml:space="preserve"> </v>
      </c>
      <c r="AH400" s="110" t="str">
        <f>UASBN!Z399</f>
        <v xml:space="preserve"> </v>
      </c>
      <c r="AI400" s="110" t="str">
        <f>UASBN!AA399</f>
        <v xml:space="preserve"> </v>
      </c>
      <c r="AJ400" s="110" t="str">
        <f>UASBN!AB399</f>
        <v xml:space="preserve"> </v>
      </c>
      <c r="AK400" s="110" t="str">
        <f>UASBN!AC399</f>
        <v xml:space="preserve"> </v>
      </c>
      <c r="AL400" s="110" t="str">
        <f>UASBN!AD399</f>
        <v xml:space="preserve"> </v>
      </c>
      <c r="AM400" s="110" t="str">
        <f>UASBN!AE399</f>
        <v xml:space="preserve"> </v>
      </c>
      <c r="AN400" s="110" t="str">
        <f>UASBN!AF399</f>
        <v xml:space="preserve"> </v>
      </c>
      <c r="AO400" s="110" t="str">
        <f>UASBN!AG399</f>
        <v xml:space="preserve"> </v>
      </c>
      <c r="AP400" s="111" t="str">
        <f t="shared" si="69"/>
        <v xml:space="preserve"> </v>
      </c>
      <c r="AQ400" s="115">
        <f t="shared" si="62"/>
        <v>34</v>
      </c>
      <c r="AR400" s="112">
        <f t="shared" si="63"/>
        <v>0</v>
      </c>
      <c r="AS400" s="115">
        <f t="shared" si="64"/>
        <v>34</v>
      </c>
      <c r="AT400" s="75"/>
      <c r="AU400" s="75"/>
    </row>
    <row r="401" spans="1:47" ht="15.75" customHeight="1" x14ac:dyDescent="0.25">
      <c r="A401" s="101">
        <f>BIODATA!A399</f>
        <v>394</v>
      </c>
      <c r="B401" s="102">
        <f>BIODATA!C399</f>
        <v>0</v>
      </c>
      <c r="C401" s="103">
        <f>BIODATA!D399</f>
        <v>0</v>
      </c>
      <c r="D401" s="104">
        <f>BIODATA!E399</f>
        <v>0</v>
      </c>
      <c r="E401" s="105">
        <f>BIODATA!G399</f>
        <v>0</v>
      </c>
      <c r="F401" s="106">
        <f>'NILAI UN'!E401</f>
        <v>0</v>
      </c>
      <c r="G401" s="106">
        <f>'NILAI UN'!F401</f>
        <v>0</v>
      </c>
      <c r="H401" s="106">
        <f>'NILAI UN'!G401</f>
        <v>0</v>
      </c>
      <c r="I401" s="106">
        <f>'NILAI UN'!H401</f>
        <v>0</v>
      </c>
      <c r="J401" s="107">
        <f t="shared" si="60"/>
        <v>0</v>
      </c>
      <c r="K401" s="113" t="str">
        <f t="shared" si="65"/>
        <v>Kurang</v>
      </c>
      <c r="L401" s="113" t="str">
        <f t="shared" si="66"/>
        <v>Kurang</v>
      </c>
      <c r="M401" s="113" t="str">
        <f t="shared" si="67"/>
        <v>Kurang</v>
      </c>
      <c r="N401" s="113" t="str">
        <f t="shared" si="68"/>
        <v>Kurang</v>
      </c>
      <c r="O401" s="109" t="str">
        <f>N.SEMISTER!J401</f>
        <v xml:space="preserve"> </v>
      </c>
      <c r="P401" s="109" t="str">
        <f>N.SEMISTER!P401</f>
        <v xml:space="preserve"> </v>
      </c>
      <c r="Q401" s="109" t="str">
        <f>N.SEMISTER!V401</f>
        <v xml:space="preserve"> </v>
      </c>
      <c r="R401" s="109" t="str">
        <f>N.SEMISTER!AB401</f>
        <v xml:space="preserve"> </v>
      </c>
      <c r="S401" s="109" t="str">
        <f>N.SEMISTER!AH401</f>
        <v xml:space="preserve"> </v>
      </c>
      <c r="T401" s="109" t="str">
        <f>N.SEMISTER!AN401</f>
        <v xml:space="preserve"> </v>
      </c>
      <c r="U401" s="109" t="str">
        <f>N.SEMISTER!AT401</f>
        <v xml:space="preserve"> </v>
      </c>
      <c r="V401" s="109" t="str">
        <f>N.SEMISTER!AZ401</f>
        <v xml:space="preserve"> </v>
      </c>
      <c r="W401" s="109" t="str">
        <f>N.SEMISTER!BF401</f>
        <v xml:space="preserve"> </v>
      </c>
      <c r="X401" s="109" t="str">
        <f>N.SEMISTER!BL401</f>
        <v xml:space="preserve"> </v>
      </c>
      <c r="Y401" s="109" t="str">
        <f>N.SEMISTER!BR401</f>
        <v xml:space="preserve"> </v>
      </c>
      <c r="Z401" s="109" t="str">
        <f>N.SEMISTER!BX401</f>
        <v xml:space="preserve"> </v>
      </c>
      <c r="AA401" s="109" t="str">
        <f>N.SEMISTER!CD401</f>
        <v xml:space="preserve"> </v>
      </c>
      <c r="AB401" s="114" t="str">
        <f t="shared" si="61"/>
        <v xml:space="preserve"> </v>
      </c>
      <c r="AC401" s="110" t="str">
        <f>UASBN!U400</f>
        <v xml:space="preserve"> </v>
      </c>
      <c r="AD401" s="110" t="str">
        <f>UASBN!V400</f>
        <v xml:space="preserve"> </v>
      </c>
      <c r="AE401" s="110" t="str">
        <f>UASBN!W400</f>
        <v xml:space="preserve"> </v>
      </c>
      <c r="AF401" s="110" t="str">
        <f>UASBN!X400</f>
        <v xml:space="preserve"> </v>
      </c>
      <c r="AG401" s="110" t="str">
        <f>UASBN!Y400</f>
        <v xml:space="preserve"> </v>
      </c>
      <c r="AH401" s="110" t="str">
        <f>UASBN!Z400</f>
        <v xml:space="preserve"> </v>
      </c>
      <c r="AI401" s="110" t="str">
        <f>UASBN!AA400</f>
        <v xml:space="preserve"> </v>
      </c>
      <c r="AJ401" s="110" t="str">
        <f>UASBN!AB400</f>
        <v xml:space="preserve"> </v>
      </c>
      <c r="AK401" s="110" t="str">
        <f>UASBN!AC400</f>
        <v xml:space="preserve"> </v>
      </c>
      <c r="AL401" s="110" t="str">
        <f>UASBN!AD400</f>
        <v xml:space="preserve"> </v>
      </c>
      <c r="AM401" s="110" t="str">
        <f>UASBN!AE400</f>
        <v xml:space="preserve"> </v>
      </c>
      <c r="AN401" s="110" t="str">
        <f>UASBN!AF400</f>
        <v xml:space="preserve"> </v>
      </c>
      <c r="AO401" s="110" t="str">
        <f>UASBN!AG400</f>
        <v xml:space="preserve"> </v>
      </c>
      <c r="AP401" s="111" t="str">
        <f t="shared" si="69"/>
        <v xml:space="preserve"> </v>
      </c>
      <c r="AQ401" s="115">
        <f t="shared" si="62"/>
        <v>34</v>
      </c>
      <c r="AR401" s="112">
        <f t="shared" si="63"/>
        <v>0</v>
      </c>
      <c r="AS401" s="115">
        <f t="shared" si="64"/>
        <v>34</v>
      </c>
      <c r="AT401" s="75"/>
      <c r="AU401" s="75"/>
    </row>
    <row r="402" spans="1:47" ht="15.75" customHeight="1" x14ac:dyDescent="0.25">
      <c r="A402" s="101">
        <f>BIODATA!A400</f>
        <v>395</v>
      </c>
      <c r="B402" s="102">
        <f>BIODATA!C400</f>
        <v>0</v>
      </c>
      <c r="C402" s="103">
        <f>BIODATA!D400</f>
        <v>0</v>
      </c>
      <c r="D402" s="104">
        <f>BIODATA!E400</f>
        <v>0</v>
      </c>
      <c r="E402" s="105">
        <f>BIODATA!G400</f>
        <v>0</v>
      </c>
      <c r="F402" s="106">
        <f>'NILAI UN'!E402</f>
        <v>0</v>
      </c>
      <c r="G402" s="106">
        <f>'NILAI UN'!F402</f>
        <v>0</v>
      </c>
      <c r="H402" s="106">
        <f>'NILAI UN'!G402</f>
        <v>0</v>
      </c>
      <c r="I402" s="106">
        <f>'NILAI UN'!H402</f>
        <v>0</v>
      </c>
      <c r="J402" s="107">
        <f t="shared" si="60"/>
        <v>0</v>
      </c>
      <c r="K402" s="113" t="str">
        <f t="shared" si="65"/>
        <v>Kurang</v>
      </c>
      <c r="L402" s="113" t="str">
        <f t="shared" si="66"/>
        <v>Kurang</v>
      </c>
      <c r="M402" s="113" t="str">
        <f t="shared" si="67"/>
        <v>Kurang</v>
      </c>
      <c r="N402" s="113" t="str">
        <f t="shared" si="68"/>
        <v>Kurang</v>
      </c>
      <c r="O402" s="109" t="str">
        <f>N.SEMISTER!J402</f>
        <v xml:space="preserve"> </v>
      </c>
      <c r="P402" s="109" t="str">
        <f>N.SEMISTER!P402</f>
        <v xml:space="preserve"> </v>
      </c>
      <c r="Q402" s="109" t="str">
        <f>N.SEMISTER!V402</f>
        <v xml:space="preserve"> </v>
      </c>
      <c r="R402" s="109" t="str">
        <f>N.SEMISTER!AB402</f>
        <v xml:space="preserve"> </v>
      </c>
      <c r="S402" s="109" t="str">
        <f>N.SEMISTER!AH402</f>
        <v xml:space="preserve"> </v>
      </c>
      <c r="T402" s="109" t="str">
        <f>N.SEMISTER!AN402</f>
        <v xml:space="preserve"> </v>
      </c>
      <c r="U402" s="109" t="str">
        <f>N.SEMISTER!AT402</f>
        <v xml:space="preserve"> </v>
      </c>
      <c r="V402" s="109" t="str">
        <f>N.SEMISTER!AZ402</f>
        <v xml:space="preserve"> </v>
      </c>
      <c r="W402" s="109" t="str">
        <f>N.SEMISTER!BF402</f>
        <v xml:space="preserve"> </v>
      </c>
      <c r="X402" s="109" t="str">
        <f>N.SEMISTER!BL402</f>
        <v xml:space="preserve"> </v>
      </c>
      <c r="Y402" s="109" t="str">
        <f>N.SEMISTER!BR402</f>
        <v xml:space="preserve"> </v>
      </c>
      <c r="Z402" s="109" t="str">
        <f>N.SEMISTER!BX402</f>
        <v xml:space="preserve"> </v>
      </c>
      <c r="AA402" s="109" t="str">
        <f>N.SEMISTER!CD402</f>
        <v xml:space="preserve"> </v>
      </c>
      <c r="AB402" s="114" t="str">
        <f t="shared" si="61"/>
        <v xml:space="preserve"> </v>
      </c>
      <c r="AC402" s="110" t="str">
        <f>UASBN!U401</f>
        <v xml:space="preserve"> </v>
      </c>
      <c r="AD402" s="110" t="str">
        <f>UASBN!V401</f>
        <v xml:space="preserve"> </v>
      </c>
      <c r="AE402" s="110" t="str">
        <f>UASBN!W401</f>
        <v xml:space="preserve"> </v>
      </c>
      <c r="AF402" s="110" t="str">
        <f>UASBN!X401</f>
        <v xml:space="preserve"> </v>
      </c>
      <c r="AG402" s="110" t="str">
        <f>UASBN!Y401</f>
        <v xml:space="preserve"> </v>
      </c>
      <c r="AH402" s="110" t="str">
        <f>UASBN!Z401</f>
        <v xml:space="preserve"> </v>
      </c>
      <c r="AI402" s="110" t="str">
        <f>UASBN!AA401</f>
        <v xml:space="preserve"> </v>
      </c>
      <c r="AJ402" s="110" t="str">
        <f>UASBN!AB401</f>
        <v xml:space="preserve"> </v>
      </c>
      <c r="AK402" s="110" t="str">
        <f>UASBN!AC401</f>
        <v xml:space="preserve"> </v>
      </c>
      <c r="AL402" s="110" t="str">
        <f>UASBN!AD401</f>
        <v xml:space="preserve"> </v>
      </c>
      <c r="AM402" s="110" t="str">
        <f>UASBN!AE401</f>
        <v xml:space="preserve"> </v>
      </c>
      <c r="AN402" s="110" t="str">
        <f>UASBN!AF401</f>
        <v xml:space="preserve"> </v>
      </c>
      <c r="AO402" s="110" t="str">
        <f>UASBN!AG401</f>
        <v xml:space="preserve"> </v>
      </c>
      <c r="AP402" s="111" t="str">
        <f t="shared" si="69"/>
        <v xml:space="preserve"> </v>
      </c>
      <c r="AQ402" s="115">
        <f t="shared" si="62"/>
        <v>34</v>
      </c>
      <c r="AR402" s="112">
        <f t="shared" si="63"/>
        <v>0</v>
      </c>
      <c r="AS402" s="115">
        <f t="shared" si="64"/>
        <v>34</v>
      </c>
      <c r="AT402" s="75"/>
      <c r="AU402" s="75"/>
    </row>
    <row r="403" spans="1:47" ht="15.75" customHeight="1" x14ac:dyDescent="0.25">
      <c r="A403" s="101">
        <f>BIODATA!A401</f>
        <v>396</v>
      </c>
      <c r="B403" s="102">
        <f>BIODATA!C401</f>
        <v>0</v>
      </c>
      <c r="C403" s="103">
        <f>BIODATA!D401</f>
        <v>0</v>
      </c>
      <c r="D403" s="104">
        <f>BIODATA!E401</f>
        <v>0</v>
      </c>
      <c r="E403" s="105">
        <f>BIODATA!G401</f>
        <v>0</v>
      </c>
      <c r="F403" s="106">
        <f>'NILAI UN'!E403</f>
        <v>0</v>
      </c>
      <c r="G403" s="106">
        <f>'NILAI UN'!F403</f>
        <v>0</v>
      </c>
      <c r="H403" s="106">
        <f>'NILAI UN'!G403</f>
        <v>0</v>
      </c>
      <c r="I403" s="106">
        <f>'NILAI UN'!H403</f>
        <v>0</v>
      </c>
      <c r="J403" s="107">
        <f t="shared" si="60"/>
        <v>0</v>
      </c>
      <c r="K403" s="113" t="str">
        <f t="shared" si="65"/>
        <v>Kurang</v>
      </c>
      <c r="L403" s="113" t="str">
        <f t="shared" si="66"/>
        <v>Kurang</v>
      </c>
      <c r="M403" s="113" t="str">
        <f t="shared" si="67"/>
        <v>Kurang</v>
      </c>
      <c r="N403" s="113" t="str">
        <f t="shared" si="68"/>
        <v>Kurang</v>
      </c>
      <c r="O403" s="109" t="str">
        <f>N.SEMISTER!J403</f>
        <v xml:space="preserve"> </v>
      </c>
      <c r="P403" s="109" t="str">
        <f>N.SEMISTER!P403</f>
        <v xml:space="preserve"> </v>
      </c>
      <c r="Q403" s="109" t="str">
        <f>N.SEMISTER!V403</f>
        <v xml:space="preserve"> </v>
      </c>
      <c r="R403" s="109" t="str">
        <f>N.SEMISTER!AB403</f>
        <v xml:space="preserve"> </v>
      </c>
      <c r="S403" s="109" t="str">
        <f>N.SEMISTER!AH403</f>
        <v xml:space="preserve"> </v>
      </c>
      <c r="T403" s="109" t="str">
        <f>N.SEMISTER!AN403</f>
        <v xml:space="preserve"> </v>
      </c>
      <c r="U403" s="109" t="str">
        <f>N.SEMISTER!AT403</f>
        <v xml:space="preserve"> </v>
      </c>
      <c r="V403" s="109" t="str">
        <f>N.SEMISTER!AZ403</f>
        <v xml:space="preserve"> </v>
      </c>
      <c r="W403" s="109" t="str">
        <f>N.SEMISTER!BF403</f>
        <v xml:space="preserve"> </v>
      </c>
      <c r="X403" s="109" t="str">
        <f>N.SEMISTER!BL403</f>
        <v xml:space="preserve"> </v>
      </c>
      <c r="Y403" s="109" t="str">
        <f>N.SEMISTER!BR403</f>
        <v xml:space="preserve"> </v>
      </c>
      <c r="Z403" s="109" t="str">
        <f>N.SEMISTER!BX403</f>
        <v xml:space="preserve"> </v>
      </c>
      <c r="AA403" s="109" t="str">
        <f>N.SEMISTER!CD403</f>
        <v xml:space="preserve"> </v>
      </c>
      <c r="AB403" s="114" t="str">
        <f t="shared" si="61"/>
        <v xml:space="preserve"> </v>
      </c>
      <c r="AC403" s="110" t="str">
        <f>UASBN!U402</f>
        <v xml:space="preserve"> </v>
      </c>
      <c r="AD403" s="110" t="str">
        <f>UASBN!V402</f>
        <v xml:space="preserve"> </v>
      </c>
      <c r="AE403" s="110" t="str">
        <f>UASBN!W402</f>
        <v xml:space="preserve"> </v>
      </c>
      <c r="AF403" s="110" t="str">
        <f>UASBN!X402</f>
        <v xml:space="preserve"> </v>
      </c>
      <c r="AG403" s="110" t="str">
        <f>UASBN!Y402</f>
        <v xml:space="preserve"> </v>
      </c>
      <c r="AH403" s="110" t="str">
        <f>UASBN!Z402</f>
        <v xml:space="preserve"> </v>
      </c>
      <c r="AI403" s="110" t="str">
        <f>UASBN!AA402</f>
        <v xml:space="preserve"> </v>
      </c>
      <c r="AJ403" s="110" t="str">
        <f>UASBN!AB402</f>
        <v xml:space="preserve"> </v>
      </c>
      <c r="AK403" s="110" t="str">
        <f>UASBN!AC402</f>
        <v xml:space="preserve"> </v>
      </c>
      <c r="AL403" s="110" t="str">
        <f>UASBN!AD402</f>
        <v xml:space="preserve"> </v>
      </c>
      <c r="AM403" s="110" t="str">
        <f>UASBN!AE402</f>
        <v xml:space="preserve"> </v>
      </c>
      <c r="AN403" s="110" t="str">
        <f>UASBN!AF402</f>
        <v xml:space="preserve"> </v>
      </c>
      <c r="AO403" s="110" t="str">
        <f>UASBN!AG402</f>
        <v xml:space="preserve"> </v>
      </c>
      <c r="AP403" s="111" t="str">
        <f t="shared" si="69"/>
        <v xml:space="preserve"> </v>
      </c>
      <c r="AQ403" s="115">
        <f t="shared" si="62"/>
        <v>34</v>
      </c>
      <c r="AR403" s="112">
        <f t="shared" si="63"/>
        <v>0</v>
      </c>
      <c r="AS403" s="115">
        <f t="shared" si="64"/>
        <v>34</v>
      </c>
      <c r="AT403" s="75"/>
      <c r="AU403" s="75"/>
    </row>
    <row r="404" spans="1:47" ht="15.75" customHeight="1" x14ac:dyDescent="0.25">
      <c r="A404" s="101">
        <f>BIODATA!A402</f>
        <v>397</v>
      </c>
      <c r="B404" s="102">
        <f>BIODATA!C402</f>
        <v>0</v>
      </c>
      <c r="C404" s="103">
        <f>BIODATA!D402</f>
        <v>0</v>
      </c>
      <c r="D404" s="104">
        <f>BIODATA!E402</f>
        <v>0</v>
      </c>
      <c r="E404" s="105">
        <f>BIODATA!G402</f>
        <v>0</v>
      </c>
      <c r="F404" s="106">
        <f>'NILAI UN'!E404</f>
        <v>0</v>
      </c>
      <c r="G404" s="106">
        <f>'NILAI UN'!F404</f>
        <v>0</v>
      </c>
      <c r="H404" s="106">
        <f>'NILAI UN'!G404</f>
        <v>0</v>
      </c>
      <c r="I404" s="106">
        <f>'NILAI UN'!H404</f>
        <v>0</v>
      </c>
      <c r="J404" s="107">
        <f t="shared" si="60"/>
        <v>0</v>
      </c>
      <c r="K404" s="113" t="str">
        <f t="shared" si="65"/>
        <v>Kurang</v>
      </c>
      <c r="L404" s="113" t="str">
        <f t="shared" si="66"/>
        <v>Kurang</v>
      </c>
      <c r="M404" s="113" t="str">
        <f t="shared" si="67"/>
        <v>Kurang</v>
      </c>
      <c r="N404" s="113" t="str">
        <f t="shared" si="68"/>
        <v>Kurang</v>
      </c>
      <c r="O404" s="109" t="str">
        <f>N.SEMISTER!J404</f>
        <v xml:space="preserve"> </v>
      </c>
      <c r="P404" s="109" t="str">
        <f>N.SEMISTER!P404</f>
        <v xml:space="preserve"> </v>
      </c>
      <c r="Q404" s="109" t="str">
        <f>N.SEMISTER!V404</f>
        <v xml:space="preserve"> </v>
      </c>
      <c r="R404" s="109" t="str">
        <f>N.SEMISTER!AB404</f>
        <v xml:space="preserve"> </v>
      </c>
      <c r="S404" s="109" t="str">
        <f>N.SEMISTER!AH404</f>
        <v xml:space="preserve"> </v>
      </c>
      <c r="T404" s="109" t="str">
        <f>N.SEMISTER!AN404</f>
        <v xml:space="preserve"> </v>
      </c>
      <c r="U404" s="109" t="str">
        <f>N.SEMISTER!AT404</f>
        <v xml:space="preserve"> </v>
      </c>
      <c r="V404" s="109" t="str">
        <f>N.SEMISTER!AZ404</f>
        <v xml:space="preserve"> </v>
      </c>
      <c r="W404" s="109" t="str">
        <f>N.SEMISTER!BF404</f>
        <v xml:space="preserve"> </v>
      </c>
      <c r="X404" s="109" t="str">
        <f>N.SEMISTER!BL404</f>
        <v xml:space="preserve"> </v>
      </c>
      <c r="Y404" s="109" t="str">
        <f>N.SEMISTER!BR404</f>
        <v xml:space="preserve"> </v>
      </c>
      <c r="Z404" s="109" t="str">
        <f>N.SEMISTER!BX404</f>
        <v xml:space="preserve"> </v>
      </c>
      <c r="AA404" s="109" t="str">
        <f>N.SEMISTER!CD404</f>
        <v xml:space="preserve"> </v>
      </c>
      <c r="AB404" s="114" t="str">
        <f t="shared" si="61"/>
        <v xml:space="preserve"> </v>
      </c>
      <c r="AC404" s="110" t="str">
        <f>UASBN!U403</f>
        <v xml:space="preserve"> </v>
      </c>
      <c r="AD404" s="110" t="str">
        <f>UASBN!V403</f>
        <v xml:space="preserve"> </v>
      </c>
      <c r="AE404" s="110" t="str">
        <f>UASBN!W403</f>
        <v xml:space="preserve"> </v>
      </c>
      <c r="AF404" s="110" t="str">
        <f>UASBN!X403</f>
        <v xml:space="preserve"> </v>
      </c>
      <c r="AG404" s="110" t="str">
        <f>UASBN!Y403</f>
        <v xml:space="preserve"> </v>
      </c>
      <c r="AH404" s="110" t="str">
        <f>UASBN!Z403</f>
        <v xml:space="preserve"> </v>
      </c>
      <c r="AI404" s="110" t="str">
        <f>UASBN!AA403</f>
        <v xml:space="preserve"> </v>
      </c>
      <c r="AJ404" s="110" t="str">
        <f>UASBN!AB403</f>
        <v xml:space="preserve"> </v>
      </c>
      <c r="AK404" s="110" t="str">
        <f>UASBN!AC403</f>
        <v xml:space="preserve"> </v>
      </c>
      <c r="AL404" s="110" t="str">
        <f>UASBN!AD403</f>
        <v xml:space="preserve"> </v>
      </c>
      <c r="AM404" s="110" t="str">
        <f>UASBN!AE403</f>
        <v xml:space="preserve"> </v>
      </c>
      <c r="AN404" s="110" t="str">
        <f>UASBN!AF403</f>
        <v xml:space="preserve"> </v>
      </c>
      <c r="AO404" s="110" t="str">
        <f>UASBN!AG403</f>
        <v xml:space="preserve"> </v>
      </c>
      <c r="AP404" s="111" t="str">
        <f t="shared" si="69"/>
        <v xml:space="preserve"> </v>
      </c>
      <c r="AQ404" s="115">
        <f t="shared" si="62"/>
        <v>34</v>
      </c>
      <c r="AR404" s="112">
        <f t="shared" si="63"/>
        <v>0</v>
      </c>
      <c r="AS404" s="115">
        <f t="shared" si="64"/>
        <v>34</v>
      </c>
      <c r="AT404" s="75"/>
      <c r="AU404" s="75"/>
    </row>
    <row r="405" spans="1:47" ht="15.75" customHeight="1" x14ac:dyDescent="0.25">
      <c r="A405" s="101">
        <f>BIODATA!A403</f>
        <v>398</v>
      </c>
      <c r="B405" s="102">
        <f>BIODATA!C403</f>
        <v>0</v>
      </c>
      <c r="C405" s="103">
        <f>BIODATA!D403</f>
        <v>0</v>
      </c>
      <c r="D405" s="104">
        <f>BIODATA!E403</f>
        <v>0</v>
      </c>
      <c r="E405" s="105">
        <f>BIODATA!G403</f>
        <v>0</v>
      </c>
      <c r="F405" s="106">
        <f>'NILAI UN'!E405</f>
        <v>0</v>
      </c>
      <c r="G405" s="106">
        <f>'NILAI UN'!F405</f>
        <v>0</v>
      </c>
      <c r="H405" s="106">
        <f>'NILAI UN'!G405</f>
        <v>0</v>
      </c>
      <c r="I405" s="106">
        <f>'NILAI UN'!H405</f>
        <v>0</v>
      </c>
      <c r="J405" s="107">
        <f t="shared" si="60"/>
        <v>0</v>
      </c>
      <c r="K405" s="113" t="str">
        <f t="shared" si="65"/>
        <v>Kurang</v>
      </c>
      <c r="L405" s="113" t="str">
        <f t="shared" si="66"/>
        <v>Kurang</v>
      </c>
      <c r="M405" s="113" t="str">
        <f t="shared" si="67"/>
        <v>Kurang</v>
      </c>
      <c r="N405" s="113" t="str">
        <f t="shared" si="68"/>
        <v>Kurang</v>
      </c>
      <c r="O405" s="109" t="str">
        <f>N.SEMISTER!J405</f>
        <v xml:space="preserve"> </v>
      </c>
      <c r="P405" s="109" t="str">
        <f>N.SEMISTER!P405</f>
        <v xml:space="preserve"> </v>
      </c>
      <c r="Q405" s="109" t="str">
        <f>N.SEMISTER!V405</f>
        <v xml:space="preserve"> </v>
      </c>
      <c r="R405" s="109" t="str">
        <f>N.SEMISTER!AB405</f>
        <v xml:space="preserve"> </v>
      </c>
      <c r="S405" s="109" t="str">
        <f>N.SEMISTER!AH405</f>
        <v xml:space="preserve"> </v>
      </c>
      <c r="T405" s="109" t="str">
        <f>N.SEMISTER!AN405</f>
        <v xml:space="preserve"> </v>
      </c>
      <c r="U405" s="109" t="str">
        <f>N.SEMISTER!AT405</f>
        <v xml:space="preserve"> </v>
      </c>
      <c r="V405" s="109" t="str">
        <f>N.SEMISTER!AZ405</f>
        <v xml:space="preserve"> </v>
      </c>
      <c r="W405" s="109" t="str">
        <f>N.SEMISTER!BF405</f>
        <v xml:space="preserve"> </v>
      </c>
      <c r="X405" s="109" t="str">
        <f>N.SEMISTER!BL405</f>
        <v xml:space="preserve"> </v>
      </c>
      <c r="Y405" s="109" t="str">
        <f>N.SEMISTER!BR405</f>
        <v xml:space="preserve"> </v>
      </c>
      <c r="Z405" s="109" t="str">
        <f>N.SEMISTER!BX405</f>
        <v xml:space="preserve"> </v>
      </c>
      <c r="AA405" s="109" t="str">
        <f>N.SEMISTER!CD405</f>
        <v xml:space="preserve"> </v>
      </c>
      <c r="AB405" s="114" t="str">
        <f t="shared" si="61"/>
        <v xml:space="preserve"> </v>
      </c>
      <c r="AC405" s="110" t="str">
        <f>UASBN!U404</f>
        <v xml:space="preserve"> </v>
      </c>
      <c r="AD405" s="110" t="str">
        <f>UASBN!V404</f>
        <v xml:space="preserve"> </v>
      </c>
      <c r="AE405" s="110" t="str">
        <f>UASBN!W404</f>
        <v xml:space="preserve"> </v>
      </c>
      <c r="AF405" s="110" t="str">
        <f>UASBN!X404</f>
        <v xml:space="preserve"> </v>
      </c>
      <c r="AG405" s="110" t="str">
        <f>UASBN!Y404</f>
        <v xml:space="preserve"> </v>
      </c>
      <c r="AH405" s="110" t="str">
        <f>UASBN!Z404</f>
        <v xml:space="preserve"> </v>
      </c>
      <c r="AI405" s="110" t="str">
        <f>UASBN!AA404</f>
        <v xml:space="preserve"> </v>
      </c>
      <c r="AJ405" s="110" t="str">
        <f>UASBN!AB404</f>
        <v xml:space="preserve"> </v>
      </c>
      <c r="AK405" s="110" t="str">
        <f>UASBN!AC404</f>
        <v xml:space="preserve"> </v>
      </c>
      <c r="AL405" s="110" t="str">
        <f>UASBN!AD404</f>
        <v xml:space="preserve"> </v>
      </c>
      <c r="AM405" s="110" t="str">
        <f>UASBN!AE404</f>
        <v xml:space="preserve"> </v>
      </c>
      <c r="AN405" s="110" t="str">
        <f>UASBN!AF404</f>
        <v xml:space="preserve"> </v>
      </c>
      <c r="AO405" s="110" t="str">
        <f>UASBN!AG404</f>
        <v xml:space="preserve"> </v>
      </c>
      <c r="AP405" s="111" t="str">
        <f t="shared" si="69"/>
        <v xml:space="preserve"> </v>
      </c>
      <c r="AQ405" s="115">
        <f t="shared" si="62"/>
        <v>34</v>
      </c>
      <c r="AR405" s="112">
        <f t="shared" si="63"/>
        <v>0</v>
      </c>
      <c r="AS405" s="115">
        <f t="shared" si="64"/>
        <v>34</v>
      </c>
      <c r="AT405" s="75"/>
      <c r="AU405" s="75"/>
    </row>
    <row r="406" spans="1:47" ht="15.75" customHeight="1" x14ac:dyDescent="0.25">
      <c r="A406" s="101">
        <f>BIODATA!A404</f>
        <v>399</v>
      </c>
      <c r="B406" s="102">
        <f>BIODATA!C404</f>
        <v>0</v>
      </c>
      <c r="C406" s="103">
        <f>BIODATA!D404</f>
        <v>0</v>
      </c>
      <c r="D406" s="104">
        <f>BIODATA!E404</f>
        <v>0</v>
      </c>
      <c r="E406" s="105">
        <f>BIODATA!G404</f>
        <v>0</v>
      </c>
      <c r="F406" s="106">
        <f>'NILAI UN'!E406</f>
        <v>0</v>
      </c>
      <c r="G406" s="106">
        <f>'NILAI UN'!F406</f>
        <v>0</v>
      </c>
      <c r="H406" s="106">
        <f>'NILAI UN'!G406</f>
        <v>0</v>
      </c>
      <c r="I406" s="106">
        <f>'NILAI UN'!H406</f>
        <v>0</v>
      </c>
      <c r="J406" s="107">
        <f t="shared" si="60"/>
        <v>0</v>
      </c>
      <c r="K406" s="113" t="str">
        <f t="shared" si="65"/>
        <v>Kurang</v>
      </c>
      <c r="L406" s="113" t="str">
        <f t="shared" si="66"/>
        <v>Kurang</v>
      </c>
      <c r="M406" s="113" t="str">
        <f t="shared" si="67"/>
        <v>Kurang</v>
      </c>
      <c r="N406" s="113" t="str">
        <f t="shared" si="68"/>
        <v>Kurang</v>
      </c>
      <c r="O406" s="109" t="str">
        <f>N.SEMISTER!J406</f>
        <v xml:space="preserve"> </v>
      </c>
      <c r="P406" s="109" t="str">
        <f>N.SEMISTER!P406</f>
        <v xml:space="preserve"> </v>
      </c>
      <c r="Q406" s="109" t="str">
        <f>N.SEMISTER!V406</f>
        <v xml:space="preserve"> </v>
      </c>
      <c r="R406" s="109" t="str">
        <f>N.SEMISTER!AB406</f>
        <v xml:space="preserve"> </v>
      </c>
      <c r="S406" s="109" t="str">
        <f>N.SEMISTER!AH406</f>
        <v xml:space="preserve"> </v>
      </c>
      <c r="T406" s="109" t="str">
        <f>N.SEMISTER!AN406</f>
        <v xml:space="preserve"> </v>
      </c>
      <c r="U406" s="109" t="str">
        <f>N.SEMISTER!AT406</f>
        <v xml:space="preserve"> </v>
      </c>
      <c r="V406" s="109" t="str">
        <f>N.SEMISTER!AZ406</f>
        <v xml:space="preserve"> </v>
      </c>
      <c r="W406" s="109" t="str">
        <f>N.SEMISTER!BF406</f>
        <v xml:space="preserve"> </v>
      </c>
      <c r="X406" s="109" t="str">
        <f>N.SEMISTER!BL406</f>
        <v xml:space="preserve"> </v>
      </c>
      <c r="Y406" s="109" t="str">
        <f>N.SEMISTER!BR406</f>
        <v xml:space="preserve"> </v>
      </c>
      <c r="Z406" s="109" t="str">
        <f>N.SEMISTER!BX406</f>
        <v xml:space="preserve"> </v>
      </c>
      <c r="AA406" s="109" t="str">
        <f>N.SEMISTER!CD406</f>
        <v xml:space="preserve"> </v>
      </c>
      <c r="AB406" s="114" t="str">
        <f t="shared" si="61"/>
        <v xml:space="preserve"> </v>
      </c>
      <c r="AC406" s="110" t="str">
        <f>UASBN!U405</f>
        <v xml:space="preserve"> </v>
      </c>
      <c r="AD406" s="110" t="str">
        <f>UASBN!V405</f>
        <v xml:space="preserve"> </v>
      </c>
      <c r="AE406" s="110" t="str">
        <f>UASBN!W405</f>
        <v xml:space="preserve"> </v>
      </c>
      <c r="AF406" s="110" t="str">
        <f>UASBN!X405</f>
        <v xml:space="preserve"> </v>
      </c>
      <c r="AG406" s="110" t="str">
        <f>UASBN!Y405</f>
        <v xml:space="preserve"> </v>
      </c>
      <c r="AH406" s="110" t="str">
        <f>UASBN!Z405</f>
        <v xml:space="preserve"> </v>
      </c>
      <c r="AI406" s="110" t="str">
        <f>UASBN!AA405</f>
        <v xml:space="preserve"> </v>
      </c>
      <c r="AJ406" s="110" t="str">
        <f>UASBN!AB405</f>
        <v xml:space="preserve"> </v>
      </c>
      <c r="AK406" s="110" t="str">
        <f>UASBN!AC405</f>
        <v xml:space="preserve"> </v>
      </c>
      <c r="AL406" s="110" t="str">
        <f>UASBN!AD405</f>
        <v xml:space="preserve"> </v>
      </c>
      <c r="AM406" s="110" t="str">
        <f>UASBN!AE405</f>
        <v xml:space="preserve"> </v>
      </c>
      <c r="AN406" s="110" t="str">
        <f>UASBN!AF405</f>
        <v xml:space="preserve"> </v>
      </c>
      <c r="AO406" s="110" t="str">
        <f>UASBN!AG405</f>
        <v xml:space="preserve"> </v>
      </c>
      <c r="AP406" s="111" t="str">
        <f t="shared" si="69"/>
        <v xml:space="preserve"> </v>
      </c>
      <c r="AQ406" s="115">
        <f t="shared" si="62"/>
        <v>34</v>
      </c>
      <c r="AR406" s="112">
        <f t="shared" si="63"/>
        <v>0</v>
      </c>
      <c r="AS406" s="115">
        <f t="shared" si="64"/>
        <v>34</v>
      </c>
      <c r="AT406" s="75"/>
      <c r="AU406" s="75"/>
    </row>
    <row r="407" spans="1:47" ht="15.75" customHeight="1" x14ac:dyDescent="0.25">
      <c r="A407" s="101">
        <f>BIODATA!A405</f>
        <v>400</v>
      </c>
      <c r="B407" s="102">
        <f>BIODATA!C405</f>
        <v>0</v>
      </c>
      <c r="C407" s="103">
        <f>BIODATA!D405</f>
        <v>0</v>
      </c>
      <c r="D407" s="104">
        <f>BIODATA!E405</f>
        <v>0</v>
      </c>
      <c r="E407" s="105">
        <f>BIODATA!G405</f>
        <v>0</v>
      </c>
      <c r="F407" s="106">
        <f>'NILAI UN'!E407</f>
        <v>0</v>
      </c>
      <c r="G407" s="106">
        <f>'NILAI UN'!F407</f>
        <v>0</v>
      </c>
      <c r="H407" s="106">
        <f>'NILAI UN'!G407</f>
        <v>0</v>
      </c>
      <c r="I407" s="106">
        <f>'NILAI UN'!H407</f>
        <v>0</v>
      </c>
      <c r="J407" s="107">
        <f t="shared" si="60"/>
        <v>0</v>
      </c>
      <c r="K407" s="113" t="str">
        <f t="shared" ref="K407" si="70">IF(F407&gt;=85.1,"Sangat Baik",IF(F407&gt;=70.1,"Baik",IF(F407&gt;=55.1,"Cukup","Kurang")))</f>
        <v>Kurang</v>
      </c>
      <c r="L407" s="113" t="str">
        <f t="shared" ref="L407" si="71">IF(G407&gt;=85.1,"Sangat Baik",IF(G407&gt;=70.1,"Baik",IF(G407&gt;=55.1,"Cukup","Kurang")))</f>
        <v>Kurang</v>
      </c>
      <c r="M407" s="113" t="str">
        <f t="shared" ref="M407" si="72">IF(H407&gt;=85.1,"Sangat Baik",IF(H407&gt;=70.1,"Baik",IF(H407&gt;=55.1,"Cukup","Kurang")))</f>
        <v>Kurang</v>
      </c>
      <c r="N407" s="113" t="str">
        <f t="shared" ref="N407" si="73">IF(I407&gt;=85.1,"Sangat Baik",IF(I407&gt;=70.1,"Baik",IF(I407&gt;=55.1,"Cukup","Kurang")))</f>
        <v>Kurang</v>
      </c>
      <c r="O407" s="109" t="str">
        <f>N.SEMISTER!J407</f>
        <v xml:space="preserve"> </v>
      </c>
      <c r="P407" s="109" t="str">
        <f>N.SEMISTER!P407</f>
        <v xml:space="preserve"> </v>
      </c>
      <c r="Q407" s="109" t="str">
        <f>N.SEMISTER!V407</f>
        <v xml:space="preserve"> </v>
      </c>
      <c r="R407" s="109" t="str">
        <f>N.SEMISTER!AB407</f>
        <v xml:space="preserve"> </v>
      </c>
      <c r="S407" s="109" t="str">
        <f>N.SEMISTER!AH407</f>
        <v xml:space="preserve"> </v>
      </c>
      <c r="T407" s="109" t="str">
        <f>N.SEMISTER!AN407</f>
        <v xml:space="preserve"> </v>
      </c>
      <c r="U407" s="109" t="str">
        <f>N.SEMISTER!AT407</f>
        <v xml:space="preserve"> </v>
      </c>
      <c r="V407" s="109" t="str">
        <f>N.SEMISTER!AZ407</f>
        <v xml:space="preserve"> </v>
      </c>
      <c r="W407" s="109" t="str">
        <f>N.SEMISTER!BF407</f>
        <v xml:space="preserve"> </v>
      </c>
      <c r="X407" s="109" t="str">
        <f>N.SEMISTER!BL407</f>
        <v xml:space="preserve"> </v>
      </c>
      <c r="Y407" s="109" t="str">
        <f>N.SEMISTER!BR407</f>
        <v xml:space="preserve"> </v>
      </c>
      <c r="Z407" s="109" t="str">
        <f>N.SEMISTER!BX407</f>
        <v xml:space="preserve"> </v>
      </c>
      <c r="AA407" s="109" t="str">
        <f>N.SEMISTER!CD407</f>
        <v xml:space="preserve"> </v>
      </c>
      <c r="AB407" s="114" t="str">
        <f t="shared" si="61"/>
        <v xml:space="preserve"> </v>
      </c>
      <c r="AC407" s="110" t="str">
        <f>UASBN!U406</f>
        <v xml:space="preserve"> </v>
      </c>
      <c r="AD407" s="110" t="str">
        <f>UASBN!V406</f>
        <v xml:space="preserve"> </v>
      </c>
      <c r="AE407" s="110" t="str">
        <f>UASBN!W406</f>
        <v xml:space="preserve"> </v>
      </c>
      <c r="AF407" s="110" t="str">
        <f>UASBN!X406</f>
        <v xml:space="preserve"> </v>
      </c>
      <c r="AG407" s="110" t="str">
        <f>UASBN!Y406</f>
        <v xml:space="preserve"> </v>
      </c>
      <c r="AH407" s="110" t="str">
        <f>UASBN!Z406</f>
        <v xml:space="preserve"> </v>
      </c>
      <c r="AI407" s="110" t="str">
        <f>UASBN!AA406</f>
        <v xml:space="preserve"> </v>
      </c>
      <c r="AJ407" s="110" t="str">
        <f>UASBN!AB406</f>
        <v xml:space="preserve"> </v>
      </c>
      <c r="AK407" s="110" t="str">
        <f>UASBN!AC406</f>
        <v xml:space="preserve"> </v>
      </c>
      <c r="AL407" s="110" t="str">
        <f>UASBN!AD406</f>
        <v xml:space="preserve"> </v>
      </c>
      <c r="AM407" s="110" t="str">
        <f>UASBN!AE406</f>
        <v xml:space="preserve"> </v>
      </c>
      <c r="AN407" s="110" t="str">
        <f>UASBN!AF406</f>
        <v xml:space="preserve"> </v>
      </c>
      <c r="AO407" s="110" t="str">
        <f>UASBN!AG406</f>
        <v xml:space="preserve"> </v>
      </c>
      <c r="AP407" s="111" t="str">
        <f t="shared" si="69"/>
        <v xml:space="preserve"> </v>
      </c>
      <c r="AQ407" s="115">
        <f t="shared" si="62"/>
        <v>34</v>
      </c>
      <c r="AR407" s="112">
        <f t="shared" si="63"/>
        <v>0</v>
      </c>
      <c r="AS407" s="115">
        <f t="shared" si="64"/>
        <v>34</v>
      </c>
      <c r="AT407" s="75"/>
      <c r="AU407" s="75"/>
    </row>
    <row r="408" spans="1:47" x14ac:dyDescent="0.25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75"/>
      <c r="AN408" s="75"/>
      <c r="AO408" s="75"/>
      <c r="AP408" s="75"/>
      <c r="AQ408" s="75"/>
      <c r="AR408" s="75"/>
      <c r="AS408" s="75"/>
      <c r="AT408" s="75"/>
      <c r="AU408" s="75"/>
    </row>
    <row r="409" spans="1:47" hidden="1" x14ac:dyDescent="0.25">
      <c r="AR409" s="75"/>
      <c r="AS409" s="75"/>
      <c r="AT409" s="75"/>
      <c r="AU409" s="75"/>
    </row>
    <row r="410" spans="1:47" hidden="1" x14ac:dyDescent="0.25">
      <c r="AR410" s="75"/>
      <c r="AS410" s="75"/>
      <c r="AT410" s="75"/>
      <c r="AU410" s="75"/>
    </row>
    <row r="411" spans="1:47" hidden="1" x14ac:dyDescent="0.25">
      <c r="AR411" s="75"/>
      <c r="AS411" s="75"/>
      <c r="AT411" s="75"/>
      <c r="AU411" s="75"/>
    </row>
    <row r="412" spans="1:47" hidden="1" x14ac:dyDescent="0.25">
      <c r="AR412" s="75"/>
      <c r="AS412" s="75"/>
      <c r="AT412" s="75"/>
      <c r="AU412" s="75"/>
    </row>
    <row r="413" spans="1:47" hidden="1" x14ac:dyDescent="0.25">
      <c r="AR413" s="75"/>
      <c r="AS413" s="75"/>
      <c r="AT413" s="75"/>
      <c r="AU413" s="75"/>
    </row>
    <row r="414" spans="1:47" hidden="1" x14ac:dyDescent="0.25">
      <c r="AR414" s="75"/>
      <c r="AS414" s="75"/>
      <c r="AT414" s="75"/>
      <c r="AU414" s="75"/>
    </row>
    <row r="415" spans="1:47" hidden="1" x14ac:dyDescent="0.25">
      <c r="AR415" s="75"/>
      <c r="AS415" s="75"/>
      <c r="AT415" s="75"/>
      <c r="AU415" s="75"/>
    </row>
    <row r="416" spans="1:47" hidden="1" x14ac:dyDescent="0.25">
      <c r="AR416" s="75"/>
      <c r="AS416" s="75"/>
      <c r="AT416" s="75"/>
      <c r="AU416" s="75"/>
    </row>
    <row r="417" spans="44:47" hidden="1" x14ac:dyDescent="0.25">
      <c r="AR417" s="75"/>
      <c r="AS417" s="75"/>
      <c r="AT417" s="75"/>
      <c r="AU417" s="75"/>
    </row>
    <row r="418" spans="44:47" hidden="1" x14ac:dyDescent="0.25">
      <c r="AR418" s="75"/>
      <c r="AS418" s="75"/>
      <c r="AT418" s="75"/>
      <c r="AU418" s="75"/>
    </row>
    <row r="419" spans="44:47" hidden="1" x14ac:dyDescent="0.25">
      <c r="AR419" s="75"/>
      <c r="AS419" s="75"/>
      <c r="AT419" s="75"/>
      <c r="AU419" s="75"/>
    </row>
    <row r="420" spans="44:47" hidden="1" x14ac:dyDescent="0.25">
      <c r="AR420" s="75"/>
      <c r="AS420" s="75"/>
      <c r="AT420" s="75"/>
      <c r="AU420" s="75"/>
    </row>
    <row r="421" spans="44:47" hidden="1" x14ac:dyDescent="0.25">
      <c r="AR421" s="75"/>
      <c r="AS421" s="75"/>
      <c r="AT421" s="75"/>
      <c r="AU421" s="75"/>
    </row>
    <row r="422" spans="44:47" hidden="1" x14ac:dyDescent="0.25">
      <c r="AR422" s="75"/>
      <c r="AS422" s="75"/>
      <c r="AT422" s="75"/>
      <c r="AU422" s="75"/>
    </row>
    <row r="423" spans="44:47" hidden="1" x14ac:dyDescent="0.25">
      <c r="AR423" s="75"/>
      <c r="AS423" s="75"/>
      <c r="AT423" s="75"/>
      <c r="AU423" s="75"/>
    </row>
    <row r="424" spans="44:47" hidden="1" x14ac:dyDescent="0.25">
      <c r="AR424" s="75"/>
      <c r="AS424" s="75"/>
      <c r="AT424" s="75"/>
      <c r="AU424" s="75"/>
    </row>
    <row r="425" spans="44:47" hidden="1" x14ac:dyDescent="0.25">
      <c r="AR425" s="75"/>
      <c r="AS425" s="75"/>
      <c r="AT425" s="75"/>
      <c r="AU425" s="75"/>
    </row>
    <row r="426" spans="44:47" hidden="1" x14ac:dyDescent="0.25">
      <c r="AR426" s="75"/>
      <c r="AS426" s="75"/>
      <c r="AT426" s="75"/>
      <c r="AU426" s="75"/>
    </row>
    <row r="427" spans="44:47" hidden="1" x14ac:dyDescent="0.25">
      <c r="AR427" s="75"/>
      <c r="AS427" s="75"/>
      <c r="AT427" s="75"/>
      <c r="AU427" s="75"/>
    </row>
    <row r="428" spans="44:47" hidden="1" x14ac:dyDescent="0.25">
      <c r="AR428" s="75"/>
      <c r="AS428" s="75"/>
      <c r="AT428" s="75"/>
      <c r="AU428" s="75"/>
    </row>
    <row r="429" spans="44:47" hidden="1" x14ac:dyDescent="0.25">
      <c r="AR429" s="75"/>
      <c r="AS429" s="75"/>
      <c r="AT429" s="75"/>
      <c r="AU429" s="75"/>
    </row>
    <row r="430" spans="44:47" hidden="1" x14ac:dyDescent="0.25">
      <c r="AR430" s="75"/>
      <c r="AS430" s="75"/>
      <c r="AT430" s="75"/>
      <c r="AU430" s="75"/>
    </row>
    <row r="431" spans="44:47" hidden="1" x14ac:dyDescent="0.25">
      <c r="AR431" s="75"/>
      <c r="AS431" s="75"/>
      <c r="AT431" s="75"/>
      <c r="AU431" s="75"/>
    </row>
    <row r="432" spans="44:47" hidden="1" x14ac:dyDescent="0.25">
      <c r="AR432" s="75"/>
      <c r="AS432" s="75"/>
      <c r="AT432" s="75"/>
      <c r="AU432" s="75"/>
    </row>
    <row r="433" spans="1:47" hidden="1" x14ac:dyDescent="0.25">
      <c r="AR433" s="75"/>
      <c r="AS433" s="75"/>
      <c r="AT433" s="75"/>
      <c r="AU433" s="75"/>
    </row>
    <row r="434" spans="1:47" hidden="1" x14ac:dyDescent="0.25">
      <c r="AR434" s="75"/>
      <c r="AS434" s="75"/>
      <c r="AT434" s="75"/>
      <c r="AU434" s="75"/>
    </row>
    <row r="435" spans="1:47" hidden="1" x14ac:dyDescent="0.25">
      <c r="AR435" s="75"/>
      <c r="AS435" s="75"/>
      <c r="AT435" s="75"/>
      <c r="AU435" s="75"/>
    </row>
    <row r="436" spans="1:47" hidden="1" x14ac:dyDescent="0.25">
      <c r="AR436" s="75"/>
      <c r="AS436" s="75"/>
      <c r="AT436" s="75"/>
      <c r="AU436" s="75"/>
    </row>
    <row r="437" spans="1:47" hidden="1" x14ac:dyDescent="0.25">
      <c r="AR437" s="75"/>
      <c r="AS437" s="75"/>
      <c r="AT437" s="75"/>
      <c r="AU437" s="75"/>
    </row>
    <row r="438" spans="1:47" hidden="1" x14ac:dyDescent="0.25">
      <c r="AR438" s="75"/>
      <c r="AS438" s="75"/>
      <c r="AT438" s="75"/>
      <c r="AU438" s="75"/>
    </row>
    <row r="439" spans="1:47" hidden="1" x14ac:dyDescent="0.25">
      <c r="AR439" s="75"/>
      <c r="AS439" s="75"/>
      <c r="AT439" s="75"/>
      <c r="AU439" s="75"/>
    </row>
    <row r="440" spans="1:47" x14ac:dyDescent="0.25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  <c r="AA440" s="75"/>
      <c r="AB440" s="75"/>
      <c r="AC440" s="75"/>
      <c r="AD440" s="75"/>
      <c r="AE440" s="75"/>
      <c r="AF440" s="75"/>
      <c r="AG440" s="75"/>
      <c r="AH440" s="75"/>
      <c r="AI440" s="75"/>
      <c r="AJ440" s="75"/>
      <c r="AK440" s="75"/>
      <c r="AL440" s="64" t="s">
        <v>2</v>
      </c>
      <c r="AM440" s="75"/>
      <c r="AN440" s="75"/>
      <c r="AO440" s="75"/>
      <c r="AP440" s="75"/>
      <c r="AQ440" s="75"/>
      <c r="AR440" s="75"/>
      <c r="AS440" s="75"/>
      <c r="AT440" s="75"/>
      <c r="AU440" s="75"/>
    </row>
  </sheetData>
  <sheetProtection algorithmName="SHA-512" hashValue="zryMJSjRYcfZV0TsUlXUl0vWp8t0Npp9Ez9r+sUGFmKClfHsT3qicXiHy8UTReDXEkzfk6YW2rQGFUiJwknZ2Q==" saltValue="rpWGnwIyoKVYNxjN4ipTYQ==" spinCount="100000" sheet="1" selectLockedCells="1" selectUnlockedCells="1"/>
  <protectedRanges>
    <protectedRange sqref="AC8:AO407" name="Range1_2_1"/>
    <protectedRange sqref="C8:C407" name="Range1_1_2"/>
    <protectedRange sqref="D8:D407" name="Range1_13"/>
  </protectedRanges>
  <mergeCells count="46">
    <mergeCell ref="A1:I1"/>
    <mergeCell ref="A2:I2"/>
    <mergeCell ref="A3:I3"/>
    <mergeCell ref="A4:A6"/>
    <mergeCell ref="B4:B6"/>
    <mergeCell ref="C4:C6"/>
    <mergeCell ref="D4:D6"/>
    <mergeCell ref="E4:E6"/>
    <mergeCell ref="I5:I6"/>
    <mergeCell ref="V5:V6"/>
    <mergeCell ref="F4:N4"/>
    <mergeCell ref="O4:AB4"/>
    <mergeCell ref="AC4:AP4"/>
    <mergeCell ref="F5:H5"/>
    <mergeCell ref="J5:J6"/>
    <mergeCell ref="K5:N5"/>
    <mergeCell ref="O5:O6"/>
    <mergeCell ref="P5:P6"/>
    <mergeCell ref="Q5:Q6"/>
    <mergeCell ref="R5:R6"/>
    <mergeCell ref="S5:S6"/>
    <mergeCell ref="T5:T6"/>
    <mergeCell ref="U5:U6"/>
    <mergeCell ref="AH5:AH6"/>
    <mergeCell ref="W5:W6"/>
    <mergeCell ref="X5:X6"/>
    <mergeCell ref="Y5:Y6"/>
    <mergeCell ref="Z5:Z6"/>
    <mergeCell ref="AA5:AA6"/>
    <mergeCell ref="AB5:AB6"/>
    <mergeCell ref="AN5:AN6"/>
    <mergeCell ref="AC5:AC6"/>
    <mergeCell ref="AD5:AD6"/>
    <mergeCell ref="AE5:AE6"/>
    <mergeCell ref="AF5:AF6"/>
    <mergeCell ref="AG5:AG6"/>
    <mergeCell ref="AI5:AI6"/>
    <mergeCell ref="AJ5:AJ6"/>
    <mergeCell ref="AK5:AK6"/>
    <mergeCell ref="AL5:AL6"/>
    <mergeCell ref="AM5:AM6"/>
    <mergeCell ref="AQ4:AQ6"/>
    <mergeCell ref="AR4:AR6"/>
    <mergeCell ref="AS4:AS6"/>
    <mergeCell ref="AO5:AO6"/>
    <mergeCell ref="AP5:AP6"/>
  </mergeCells>
  <conditionalFormatting sqref="K8:N407">
    <cfRule type="containsText" dxfId="3" priority="1" operator="containsText" text="Sangat Baik">
      <formula>NOT(ISERROR(SEARCH("Sangat Baik",K8)))</formula>
    </cfRule>
    <cfRule type="containsText" dxfId="2" priority="2" operator="containsText" text="Baik">
      <formula>NOT(ISERROR(SEARCH("Baik",K8)))</formula>
    </cfRule>
    <cfRule type="containsText" dxfId="1" priority="3" operator="containsText" text="Cukup">
      <formula>NOT(ISERROR(SEARCH("Cukup",K8)))</formula>
    </cfRule>
    <cfRule type="containsText" dxfId="0" priority="4" operator="containsText" text="Kurang">
      <formula>NOT(ISERROR(SEARCH("Kurang",K8)))</formula>
    </cfRule>
  </conditionalFormatting>
  <pageMargins left="0.7" right="0.7" top="0.75" bottom="0.75" header="0.3" footer="0.3"/>
  <pageSetup orientation="portrait" horizontalDpi="4294967293" verticalDpi="0" r:id="rId1"/>
  <headerFooter>
    <oddFooter>&amp;R&amp;"+,Bold Italic"&amp;9Aplikasi SKHUS By Maulidaini, S.Pd.I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A123"/>
  <sheetViews>
    <sheetView showGridLines="0" tabSelected="1" zoomScaleNormal="100" workbookViewId="0">
      <selection activeCell="S19" sqref="S19:U20"/>
    </sheetView>
  </sheetViews>
  <sheetFormatPr defaultColWidth="0" defaultRowHeight="15" zeroHeight="1" x14ac:dyDescent="0.25"/>
  <cols>
    <col min="1" max="1" width="2.5703125" style="59" customWidth="1"/>
    <col min="2" max="2" width="8.140625" style="59" customWidth="1"/>
    <col min="3" max="3" width="5.28515625" style="59" customWidth="1"/>
    <col min="4" max="4" width="7.140625" style="59" customWidth="1"/>
    <col min="5" max="5" width="10.7109375" style="59" customWidth="1"/>
    <col min="6" max="6" width="2.140625" style="59" customWidth="1"/>
    <col min="7" max="7" width="2" style="59" customWidth="1"/>
    <col min="8" max="8" width="7.42578125" style="59" customWidth="1"/>
    <col min="9" max="9" width="11" style="59" customWidth="1"/>
    <col min="10" max="10" width="10" style="59" customWidth="1"/>
    <col min="11" max="11" width="10.42578125" style="59" customWidth="1"/>
    <col min="12" max="12" width="12.5703125" style="59" customWidth="1"/>
    <col min="13" max="13" width="2.42578125" style="59" customWidth="1"/>
    <col min="14" max="14" width="8.28515625" style="59" customWidth="1"/>
    <col min="15" max="15" width="5" style="59" customWidth="1"/>
    <col min="16" max="16" width="1" style="59" customWidth="1"/>
    <col min="17" max="17" width="9.140625" style="59" customWidth="1"/>
    <col min="18" max="18" width="14.140625" style="59" customWidth="1"/>
    <col min="19" max="20" width="9.140625" style="59" customWidth="1"/>
    <col min="21" max="21" width="10.85546875" style="59" customWidth="1"/>
    <col min="22" max="22" width="1" style="59" customWidth="1"/>
    <col min="23" max="23" width="9.140625" style="59" customWidth="1"/>
    <col min="24" max="25" width="9.140625" style="59" hidden="1" customWidth="1"/>
    <col min="26" max="26" width="26.140625" style="59" hidden="1" customWidth="1"/>
    <col min="27" max="27" width="22" style="59" hidden="1" customWidth="1"/>
    <col min="28" max="16384" width="9.140625" style="59" hidden="1"/>
  </cols>
  <sheetData>
    <row r="1" spans="2:27" ht="10.5" customHeight="1" x14ac:dyDescent="0.25">
      <c r="B1" s="140"/>
      <c r="C1" s="140"/>
      <c r="D1" s="140"/>
      <c r="F1" s="140"/>
      <c r="G1" s="140"/>
      <c r="H1" s="140"/>
      <c r="J1" s="140"/>
      <c r="K1" s="140"/>
      <c r="L1" s="140"/>
      <c r="N1" s="140"/>
      <c r="O1" s="19"/>
      <c r="P1" s="19"/>
      <c r="Q1" s="19"/>
      <c r="R1" s="19"/>
      <c r="S1" s="19"/>
      <c r="T1" s="19"/>
      <c r="U1" s="19"/>
      <c r="V1" s="19"/>
      <c r="W1" s="19"/>
      <c r="X1" s="140"/>
      <c r="Z1" s="140"/>
      <c r="AA1" s="140"/>
    </row>
    <row r="2" spans="2:27" x14ac:dyDescent="0.25"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9"/>
      <c r="P2" s="19"/>
      <c r="Q2" s="178" t="s">
        <v>124</v>
      </c>
      <c r="R2" s="177"/>
      <c r="S2" s="177"/>
      <c r="T2" s="177"/>
      <c r="U2" s="177"/>
      <c r="V2" s="19"/>
      <c r="W2" s="19"/>
      <c r="Y2" s="59" t="str">
        <f>VLOOKUP(KODE,BIODATA,7)</f>
        <v>Akuntansi</v>
      </c>
    </row>
    <row r="3" spans="2:27" x14ac:dyDescent="0.25"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9"/>
      <c r="P3" s="19"/>
      <c r="Q3" s="178" t="s">
        <v>125</v>
      </c>
      <c r="R3" s="177"/>
      <c r="S3" s="177"/>
      <c r="T3" s="177"/>
      <c r="U3" s="177"/>
      <c r="V3" s="19"/>
      <c r="W3" s="19"/>
    </row>
    <row r="4" spans="2:27" ht="11.25" customHeight="1" x14ac:dyDescent="0.25"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9"/>
      <c r="P4" s="19"/>
      <c r="Q4" s="179" t="s">
        <v>126</v>
      </c>
      <c r="R4" s="177"/>
      <c r="S4" s="177"/>
      <c r="T4" s="177"/>
      <c r="U4" s="177"/>
      <c r="V4" s="19"/>
      <c r="W4" s="19"/>
    </row>
    <row r="5" spans="2:27" ht="3" customHeight="1" x14ac:dyDescent="0.25"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9"/>
      <c r="P5" s="19"/>
      <c r="Q5" s="177"/>
      <c r="R5" s="177"/>
      <c r="S5" s="177"/>
      <c r="T5" s="177"/>
      <c r="U5" s="177"/>
      <c r="V5" s="19"/>
      <c r="W5" s="19"/>
    </row>
    <row r="6" spans="2:27" ht="15" customHeight="1" x14ac:dyDescent="0.25">
      <c r="B6" s="141"/>
      <c r="C6" s="404" t="str">
        <f>MENU!F12</f>
        <v>PEMERINTAH ACEH</v>
      </c>
      <c r="D6" s="404"/>
      <c r="E6" s="404"/>
      <c r="F6" s="404"/>
      <c r="G6" s="404"/>
      <c r="H6" s="404"/>
      <c r="I6" s="404"/>
      <c r="J6" s="404"/>
      <c r="K6" s="404"/>
      <c r="L6" s="404"/>
      <c r="M6" s="141"/>
      <c r="N6" s="140"/>
      <c r="O6" s="19"/>
      <c r="P6" s="19"/>
      <c r="Q6" s="19"/>
      <c r="R6" s="19"/>
      <c r="S6" s="19"/>
      <c r="T6" s="19"/>
      <c r="U6" s="19"/>
      <c r="V6" s="19"/>
      <c r="W6" s="19"/>
    </row>
    <row r="7" spans="2:27" ht="15" customHeight="1" x14ac:dyDescent="0.25">
      <c r="B7" s="141"/>
      <c r="C7" s="404" t="str">
        <f>MENU!F13</f>
        <v>DINAS PENDIDIKAN</v>
      </c>
      <c r="D7" s="404"/>
      <c r="E7" s="404"/>
      <c r="F7" s="404"/>
      <c r="G7" s="404"/>
      <c r="H7" s="404"/>
      <c r="I7" s="404"/>
      <c r="J7" s="404"/>
      <c r="K7" s="404"/>
      <c r="L7" s="404"/>
      <c r="M7" s="142"/>
      <c r="N7" s="140"/>
      <c r="O7" s="19"/>
      <c r="P7" s="19"/>
      <c r="Q7" s="19"/>
      <c r="R7" s="19"/>
      <c r="S7" s="19"/>
      <c r="T7" s="19"/>
      <c r="U7" s="19"/>
      <c r="V7" s="19"/>
      <c r="W7" s="19"/>
    </row>
    <row r="8" spans="2:27" ht="18.75" customHeight="1" x14ac:dyDescent="0.25">
      <c r="B8" s="141"/>
      <c r="C8" s="405" t="str">
        <f>MENU!F15</f>
        <v>SMK NEGERI 1 LUBUKLINGGAU</v>
      </c>
      <c r="D8" s="405"/>
      <c r="E8" s="405"/>
      <c r="F8" s="405"/>
      <c r="G8" s="405"/>
      <c r="H8" s="405"/>
      <c r="I8" s="405"/>
      <c r="J8" s="405"/>
      <c r="K8" s="405"/>
      <c r="L8" s="405"/>
      <c r="M8" s="141"/>
      <c r="N8" s="140"/>
      <c r="O8" s="19"/>
      <c r="P8" s="19"/>
      <c r="Q8" s="408" t="s">
        <v>122</v>
      </c>
      <c r="R8" s="408"/>
      <c r="S8" s="408"/>
      <c r="T8" s="408"/>
      <c r="U8" s="408"/>
      <c r="V8" s="408"/>
      <c r="W8" s="19"/>
    </row>
    <row r="9" spans="2:27" ht="15.75" customHeight="1" x14ac:dyDescent="0.25">
      <c r="B9" s="141"/>
      <c r="C9" s="406" t="str">
        <f>MENU!F14</f>
        <v>KABUPATEN ACEH SELATAN</v>
      </c>
      <c r="D9" s="406"/>
      <c r="E9" s="406"/>
      <c r="F9" s="406"/>
      <c r="G9" s="406"/>
      <c r="H9" s="406"/>
      <c r="I9" s="406"/>
      <c r="J9" s="406"/>
      <c r="K9" s="406"/>
      <c r="L9" s="406"/>
      <c r="M9" s="141"/>
      <c r="N9" s="140"/>
      <c r="O9" s="19"/>
      <c r="P9" s="19"/>
      <c r="Q9" s="19"/>
      <c r="R9" s="19"/>
      <c r="S9" s="19"/>
      <c r="T9" s="19"/>
      <c r="U9" s="19"/>
      <c r="V9" s="19"/>
      <c r="W9" s="19"/>
    </row>
    <row r="10" spans="2:27" ht="12" customHeight="1" x14ac:dyDescent="0.25">
      <c r="B10" s="141"/>
      <c r="C10" s="407" t="str">
        <f>MENU!F16</f>
        <v xml:space="preserve">Jln. Jenderal Ahmad Yani No 84 Kelurahan Jogoboyo Lubuklinggau Telp (0733) 322132 Fax (0733) 322058 </v>
      </c>
      <c r="D10" s="407"/>
      <c r="E10" s="407"/>
      <c r="F10" s="407"/>
      <c r="G10" s="407"/>
      <c r="H10" s="407"/>
      <c r="I10" s="407"/>
      <c r="J10" s="407"/>
      <c r="K10" s="407"/>
      <c r="L10" s="407"/>
      <c r="M10" s="141"/>
      <c r="N10" s="140"/>
      <c r="O10" s="19"/>
      <c r="P10" s="19"/>
      <c r="Q10" s="19"/>
      <c r="R10" s="19"/>
      <c r="S10" s="19"/>
      <c r="T10" s="19"/>
      <c r="U10" s="19"/>
      <c r="V10" s="19"/>
      <c r="W10" s="19"/>
    </row>
    <row r="11" spans="2:27" x14ac:dyDescent="0.25">
      <c r="B11" s="141"/>
      <c r="C11" s="407" t="str">
        <f>MENU!F18</f>
        <v>Email : smknegeri1llg@yahoo.com</v>
      </c>
      <c r="D11" s="407"/>
      <c r="E11" s="407"/>
      <c r="F11" s="407"/>
      <c r="G11" s="407"/>
      <c r="H11" s="407"/>
      <c r="I11" s="407"/>
      <c r="J11" s="407"/>
      <c r="K11" s="407"/>
      <c r="L11" s="407"/>
      <c r="M11" s="141"/>
      <c r="N11" s="140"/>
      <c r="O11" s="19"/>
      <c r="P11" s="19"/>
      <c r="Q11" s="19"/>
      <c r="R11" s="19"/>
      <c r="S11" s="19"/>
      <c r="T11" s="19"/>
      <c r="U11" s="19"/>
      <c r="V11" s="19"/>
      <c r="W11" s="19"/>
    </row>
    <row r="12" spans="2:27" ht="7.5" customHeight="1" x14ac:dyDescent="0.25">
      <c r="B12" s="141"/>
      <c r="C12" s="141"/>
      <c r="D12" s="141"/>
      <c r="E12" s="143"/>
      <c r="F12" s="143"/>
      <c r="G12" s="143"/>
      <c r="H12" s="143"/>
      <c r="I12" s="143"/>
      <c r="J12" s="143"/>
      <c r="K12" s="143"/>
      <c r="L12" s="143"/>
      <c r="M12" s="141"/>
      <c r="N12" s="140"/>
      <c r="O12" s="19"/>
      <c r="P12" s="122"/>
      <c r="Q12" s="19"/>
      <c r="R12" s="19"/>
      <c r="S12" s="19"/>
      <c r="T12" s="19"/>
      <c r="U12" s="19"/>
      <c r="V12" s="19"/>
      <c r="W12" s="19"/>
    </row>
    <row r="13" spans="2:27" ht="12.95" customHeight="1" x14ac:dyDescent="0.25">
      <c r="B13" s="141"/>
      <c r="C13" s="417" t="s">
        <v>105</v>
      </c>
      <c r="D13" s="417"/>
      <c r="E13" s="417"/>
      <c r="F13" s="417"/>
      <c r="G13" s="417"/>
      <c r="H13" s="417"/>
      <c r="I13" s="417"/>
      <c r="J13" s="417"/>
      <c r="K13" s="417"/>
      <c r="L13" s="417"/>
      <c r="M13" s="141"/>
      <c r="N13" s="140"/>
      <c r="O13" s="19"/>
      <c r="P13" s="19"/>
      <c r="Q13" s="19"/>
      <c r="R13" s="19"/>
      <c r="S13" s="19"/>
      <c r="T13" s="19"/>
      <c r="U13" s="19"/>
      <c r="V13" s="19"/>
      <c r="W13" s="19"/>
    </row>
    <row r="14" spans="2:27" ht="12.95" customHeight="1" x14ac:dyDescent="0.25">
      <c r="B14" s="141"/>
      <c r="C14" s="417" t="s">
        <v>2042</v>
      </c>
      <c r="D14" s="417"/>
      <c r="E14" s="417"/>
      <c r="F14" s="417"/>
      <c r="G14" s="417"/>
      <c r="H14" s="417"/>
      <c r="I14" s="417"/>
      <c r="J14" s="417"/>
      <c r="K14" s="417"/>
      <c r="L14" s="417"/>
      <c r="M14" s="141"/>
      <c r="N14" s="140"/>
      <c r="O14" s="19"/>
      <c r="P14" s="19"/>
      <c r="Q14" s="403" t="s">
        <v>114</v>
      </c>
      <c r="R14" s="403"/>
      <c r="S14" s="403"/>
      <c r="T14" s="403"/>
      <c r="U14" s="403"/>
      <c r="V14" s="19"/>
      <c r="W14" s="19"/>
    </row>
    <row r="15" spans="2:27" ht="12.95" customHeight="1" x14ac:dyDescent="0.25">
      <c r="B15" s="141"/>
      <c r="C15" s="423" t="str">
        <f>IF(Y2="Akuntansi","JURUSAN AKUNTANSI", IF(Y2="Administrasi Perkantoran","JURUSAN ADMINISTRASI PERKANTORAN", IF(Y2="Pemasaran","JURUSAN PEMASARAN", "")))</f>
        <v>JURUSAN AKUNTANSI</v>
      </c>
      <c r="D15" s="423"/>
      <c r="E15" s="423"/>
      <c r="F15" s="423"/>
      <c r="G15" s="423"/>
      <c r="H15" s="423"/>
      <c r="I15" s="423"/>
      <c r="J15" s="423"/>
      <c r="K15" s="423"/>
      <c r="L15" s="423"/>
      <c r="M15" s="141"/>
      <c r="N15" s="140"/>
      <c r="O15" s="19"/>
      <c r="P15" s="19"/>
      <c r="Q15" s="403"/>
      <c r="R15" s="403"/>
      <c r="S15" s="403"/>
      <c r="T15" s="403"/>
      <c r="U15" s="403"/>
      <c r="V15" s="19"/>
      <c r="W15" s="19"/>
    </row>
    <row r="16" spans="2:27" ht="2.25" customHeight="1" x14ac:dyDescent="0.25"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0"/>
      <c r="O16" s="19"/>
      <c r="P16" s="19"/>
      <c r="Q16" s="403"/>
      <c r="R16" s="403"/>
      <c r="S16" s="403"/>
      <c r="T16" s="403"/>
      <c r="U16" s="403"/>
      <c r="V16" s="19"/>
      <c r="W16" s="19"/>
    </row>
    <row r="17" spans="2:26" ht="12.95" customHeight="1" x14ac:dyDescent="0.25">
      <c r="B17" s="141"/>
      <c r="C17" s="141" t="str">
        <f>MENU!F19</f>
        <v>Yang bertanda tangan dibawah ini, Kepala SMK Negeri 1 Lubuklinggau menerangkan bahwa :</v>
      </c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0"/>
      <c r="O17" s="144" t="s">
        <v>29</v>
      </c>
      <c r="P17" s="19"/>
      <c r="Q17" s="19"/>
      <c r="R17" s="19"/>
      <c r="S17" s="19"/>
      <c r="T17" s="19"/>
      <c r="U17" s="19"/>
      <c r="V17" s="19"/>
      <c r="W17" s="19"/>
    </row>
    <row r="18" spans="2:26" ht="3.75" customHeight="1" thickBot="1" x14ac:dyDescent="0.3"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0"/>
      <c r="O18" s="19"/>
      <c r="P18" s="55"/>
      <c r="Q18" s="55"/>
      <c r="R18" s="55"/>
      <c r="S18" s="55"/>
      <c r="T18" s="55"/>
      <c r="U18" s="55"/>
      <c r="V18" s="55"/>
      <c r="W18" s="19"/>
    </row>
    <row r="19" spans="2:26" ht="12.95" customHeight="1" thickTop="1" x14ac:dyDescent="0.25">
      <c r="B19" s="141"/>
      <c r="C19" s="141" t="s">
        <v>64</v>
      </c>
      <c r="D19" s="141"/>
      <c r="E19" s="141"/>
      <c r="F19" s="143" t="s">
        <v>65</v>
      </c>
      <c r="G19" s="426" t="str">
        <f>IFERROR(VLOOKUP(KODE,BIODATA,5)," ")</f>
        <v xml:space="preserve"> ACHMAD ARIFA'I</v>
      </c>
      <c r="H19" s="426"/>
      <c r="I19" s="426"/>
      <c r="J19" s="426"/>
      <c r="K19" s="426"/>
      <c r="L19" s="426"/>
      <c r="M19" s="141"/>
      <c r="N19" s="140"/>
      <c r="O19" s="19"/>
      <c r="P19" s="55"/>
      <c r="Q19" s="56"/>
      <c r="R19" s="354" t="s">
        <v>106</v>
      </c>
      <c r="S19" s="356">
        <v>1</v>
      </c>
      <c r="T19" s="357"/>
      <c r="U19" s="358"/>
      <c r="V19" s="55"/>
      <c r="W19" s="19"/>
    </row>
    <row r="20" spans="2:26" ht="12.95" customHeight="1" thickBot="1" x14ac:dyDescent="0.3">
      <c r="B20" s="141"/>
      <c r="C20" s="141" t="s">
        <v>66</v>
      </c>
      <c r="D20" s="141"/>
      <c r="E20" s="141"/>
      <c r="F20" s="143" t="s">
        <v>65</v>
      </c>
      <c r="G20" s="427" t="str">
        <f>CONCATENATE(VLOOKUP(KODE,BIODATA,8),", ",VLOOKUP(KODE,BIODATA,9))</f>
        <v xml:space="preserve"> LUBUKLINGGAU, 18 MARET 2000</v>
      </c>
      <c r="H20" s="427"/>
      <c r="I20" s="427"/>
      <c r="J20" s="427"/>
      <c r="K20" s="427"/>
      <c r="L20" s="427"/>
      <c r="M20" s="141"/>
      <c r="N20" s="140"/>
      <c r="O20" s="19"/>
      <c r="P20" s="55"/>
      <c r="Q20" s="56"/>
      <c r="R20" s="355"/>
      <c r="S20" s="359"/>
      <c r="T20" s="360"/>
      <c r="U20" s="361"/>
      <c r="V20" s="55"/>
      <c r="W20" s="19"/>
    </row>
    <row r="21" spans="2:26" ht="12.95" customHeight="1" thickTop="1" x14ac:dyDescent="0.25">
      <c r="B21" s="141"/>
      <c r="C21" s="141" t="s">
        <v>67</v>
      </c>
      <c r="D21" s="141"/>
      <c r="E21" s="141"/>
      <c r="F21" s="143" t="s">
        <v>65</v>
      </c>
      <c r="G21" s="402" t="str">
        <f>VLOOKUP(KODE,BIODATA,10)</f>
        <v xml:space="preserve"> EFENDI</v>
      </c>
      <c r="H21" s="402"/>
      <c r="I21" s="402"/>
      <c r="J21" s="402"/>
      <c r="K21" s="402"/>
      <c r="L21" s="402"/>
      <c r="M21" s="141"/>
      <c r="N21" s="140"/>
      <c r="O21" s="19"/>
      <c r="P21" s="55"/>
      <c r="Q21" s="56"/>
      <c r="R21" s="362" t="s">
        <v>107</v>
      </c>
      <c r="S21" s="364" t="str">
        <f>VLOOKUP(KODE,LEGER,3)</f>
        <v>4-18-11-02-101-001-8</v>
      </c>
      <c r="T21" s="365"/>
      <c r="U21" s="366"/>
      <c r="V21" s="55"/>
      <c r="W21" s="19"/>
    </row>
    <row r="22" spans="2:26" ht="12.95" customHeight="1" x14ac:dyDescent="0.25">
      <c r="B22" s="141"/>
      <c r="C22" s="141" t="s">
        <v>68</v>
      </c>
      <c r="D22" s="141"/>
      <c r="E22" s="141"/>
      <c r="F22" s="143" t="s">
        <v>65</v>
      </c>
      <c r="G22" s="402">
        <f>VLOOKUP(KODE,BIODATA,2)</f>
        <v>10846</v>
      </c>
      <c r="H22" s="402"/>
      <c r="I22" s="402"/>
      <c r="J22" s="402"/>
      <c r="K22" s="402"/>
      <c r="L22" s="402"/>
      <c r="M22" s="141"/>
      <c r="N22" s="140"/>
      <c r="O22" s="19"/>
      <c r="P22" s="55"/>
      <c r="Q22" s="57"/>
      <c r="R22" s="363"/>
      <c r="S22" s="367"/>
      <c r="T22" s="368"/>
      <c r="U22" s="369"/>
      <c r="V22" s="55"/>
      <c r="W22" s="19"/>
    </row>
    <row r="23" spans="2:26" ht="12.95" customHeight="1" x14ac:dyDescent="0.25">
      <c r="B23" s="141"/>
      <c r="C23" s="141" t="s">
        <v>69</v>
      </c>
      <c r="D23" s="141"/>
      <c r="E23" s="141"/>
      <c r="F23" s="143" t="s">
        <v>65</v>
      </c>
      <c r="G23" s="402" t="str">
        <f>VLOOKUP(KODE,BIODATA,3)</f>
        <v>0006620026</v>
      </c>
      <c r="H23" s="402"/>
      <c r="I23" s="402"/>
      <c r="J23" s="402"/>
      <c r="K23" s="402"/>
      <c r="L23" s="402"/>
      <c r="M23" s="141"/>
      <c r="N23" s="140"/>
      <c r="O23" s="19"/>
      <c r="P23" s="55"/>
      <c r="Q23" s="57"/>
      <c r="R23" s="409" t="s">
        <v>64</v>
      </c>
      <c r="S23" s="411" t="str">
        <f>VLOOKUP(KODE,LEGER,4)</f>
        <v xml:space="preserve"> ACHMAD ARIFA'I</v>
      </c>
      <c r="T23" s="412"/>
      <c r="U23" s="413"/>
      <c r="V23" s="55"/>
      <c r="W23" s="19"/>
      <c r="Y23" s="59" t="s">
        <v>0</v>
      </c>
      <c r="Z23" s="145">
        <f>AVERAGE(K32:K43)</f>
        <v>51.25</v>
      </c>
    </row>
    <row r="24" spans="2:26" ht="12.95" customHeight="1" x14ac:dyDescent="0.25">
      <c r="B24" s="141"/>
      <c r="C24" s="141" t="s">
        <v>70</v>
      </c>
      <c r="D24" s="141"/>
      <c r="E24" s="141"/>
      <c r="F24" s="143" t="s">
        <v>65</v>
      </c>
      <c r="G24" s="402" t="str">
        <f>VLOOKUP(KODE,BIODATA,4)</f>
        <v>4-18-11-02-101-001-8</v>
      </c>
      <c r="H24" s="402"/>
      <c r="I24" s="402"/>
      <c r="J24" s="402"/>
      <c r="K24" s="402"/>
      <c r="L24" s="402"/>
      <c r="M24" s="141"/>
      <c r="N24" s="140"/>
      <c r="O24" s="19"/>
      <c r="P24" s="55"/>
      <c r="Q24" s="57"/>
      <c r="R24" s="410"/>
      <c r="S24" s="414"/>
      <c r="T24" s="415"/>
      <c r="U24" s="416"/>
      <c r="V24" s="55"/>
      <c r="W24" s="19"/>
      <c r="Y24" s="59" t="s">
        <v>1</v>
      </c>
      <c r="Z24" s="145">
        <f>AVERAGE(K32:K43)</f>
        <v>51.25</v>
      </c>
    </row>
    <row r="25" spans="2:26" ht="12.95" customHeight="1" x14ac:dyDescent="0.25">
      <c r="B25" s="141"/>
      <c r="C25" s="141" t="s">
        <v>71</v>
      </c>
      <c r="D25" s="141"/>
      <c r="E25" s="141"/>
      <c r="F25" s="143" t="s">
        <v>65</v>
      </c>
      <c r="G25" s="225" t="str">
        <f>MENU!F15</f>
        <v>SMK NEGERI 1 LUBUKLINGGAU</v>
      </c>
      <c r="H25" s="226"/>
      <c r="I25" s="226"/>
      <c r="J25" s="227"/>
      <c r="K25" s="227" t="s">
        <v>29</v>
      </c>
      <c r="L25" s="227"/>
      <c r="M25" s="141"/>
      <c r="N25" s="140"/>
      <c r="O25" s="19"/>
      <c r="P25" s="55"/>
      <c r="Q25" s="58"/>
      <c r="R25" s="353" t="s">
        <v>112</v>
      </c>
      <c r="S25" s="353"/>
      <c r="T25" s="353"/>
      <c r="U25" s="353"/>
      <c r="V25" s="55"/>
      <c r="W25" s="19"/>
    </row>
    <row r="26" spans="2:26" ht="5.25" customHeight="1" x14ac:dyDescent="0.25"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0"/>
      <c r="O26" s="19"/>
      <c r="P26" s="55"/>
      <c r="Q26" s="55"/>
      <c r="R26" s="55"/>
      <c r="S26" s="55"/>
      <c r="T26" s="55"/>
      <c r="U26" s="55"/>
      <c r="V26" s="55"/>
      <c r="W26" s="19"/>
    </row>
    <row r="27" spans="2:26" ht="12.95" customHeight="1" x14ac:dyDescent="0.25">
      <c r="B27" s="141"/>
      <c r="C27" s="141" t="s">
        <v>121</v>
      </c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0"/>
      <c r="O27" s="19"/>
      <c r="P27" s="144" t="s">
        <v>29</v>
      </c>
      <c r="Q27" s="19"/>
      <c r="R27" s="19"/>
      <c r="S27" s="19"/>
      <c r="T27" s="19"/>
      <c r="U27" s="19"/>
      <c r="V27" s="19"/>
      <c r="W27" s="19"/>
    </row>
    <row r="28" spans="2:26" ht="12.95" customHeight="1" x14ac:dyDescent="0.25">
      <c r="B28" s="141"/>
      <c r="C28" s="141" t="s">
        <v>123</v>
      </c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0"/>
      <c r="O28" s="19" t="s">
        <v>29</v>
      </c>
      <c r="P28" s="123"/>
      <c r="Q28" s="123"/>
      <c r="R28" s="123"/>
      <c r="S28" s="123"/>
      <c r="T28" s="123"/>
      <c r="U28" s="123"/>
      <c r="V28" s="123"/>
      <c r="W28" s="19"/>
      <c r="Z28" s="145">
        <f>SUM(K32:K43)/12</f>
        <v>51.25</v>
      </c>
    </row>
    <row r="29" spans="2:26" ht="5.25" customHeight="1" thickBot="1" x14ac:dyDescent="0.3"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0"/>
      <c r="O29" s="19"/>
      <c r="P29" s="123"/>
      <c r="Q29" s="123"/>
      <c r="R29" s="123"/>
      <c r="S29" s="123"/>
      <c r="T29" s="123"/>
      <c r="U29" s="123"/>
      <c r="V29" s="123"/>
      <c r="W29" s="19"/>
    </row>
    <row r="30" spans="2:26" ht="39" thickBot="1" x14ac:dyDescent="0.3">
      <c r="B30" s="141"/>
      <c r="C30" s="146" t="s">
        <v>72</v>
      </c>
      <c r="D30" s="420" t="s">
        <v>73</v>
      </c>
      <c r="E30" s="421"/>
      <c r="F30" s="421"/>
      <c r="G30" s="421"/>
      <c r="H30" s="421"/>
      <c r="I30" s="421"/>
      <c r="J30" s="422"/>
      <c r="K30" s="147" t="s">
        <v>74</v>
      </c>
      <c r="L30" s="148" t="s">
        <v>119</v>
      </c>
      <c r="M30" s="149"/>
      <c r="N30" s="140"/>
      <c r="O30" s="19"/>
      <c r="P30" s="123"/>
      <c r="Q30" s="123"/>
      <c r="R30" s="123"/>
      <c r="S30" s="123"/>
      <c r="T30" s="123"/>
      <c r="U30" s="123"/>
      <c r="V30" s="123"/>
      <c r="W30" s="19"/>
    </row>
    <row r="31" spans="2:26" ht="12.6" customHeight="1" x14ac:dyDescent="0.25">
      <c r="B31" s="141"/>
      <c r="C31" s="373" t="s">
        <v>75</v>
      </c>
      <c r="D31" s="150" t="s">
        <v>76</v>
      </c>
      <c r="E31" s="151"/>
      <c r="F31" s="151"/>
      <c r="G31" s="151"/>
      <c r="H31" s="424"/>
      <c r="I31" s="424"/>
      <c r="J31" s="425"/>
      <c r="K31" s="152"/>
      <c r="L31" s="152"/>
      <c r="M31" s="149"/>
      <c r="N31" s="140"/>
      <c r="O31" s="19"/>
      <c r="P31" s="123"/>
      <c r="Q31" s="123"/>
      <c r="R31" s="123"/>
      <c r="S31" s="123"/>
      <c r="T31" s="123"/>
      <c r="U31" s="123"/>
      <c r="V31" s="123"/>
      <c r="W31" s="19"/>
    </row>
    <row r="32" spans="2:26" ht="12.6" customHeight="1" x14ac:dyDescent="0.25">
      <c r="B32" s="141"/>
      <c r="C32" s="390"/>
      <c r="D32" s="370" t="s">
        <v>77</v>
      </c>
      <c r="E32" s="370"/>
      <c r="F32" s="370"/>
      <c r="G32" s="370"/>
      <c r="H32" s="215"/>
      <c r="I32" s="371"/>
      <c r="J32" s="372"/>
      <c r="K32" s="153">
        <f>VLOOKUP(KODE,NILAI,15)</f>
        <v>50</v>
      </c>
      <c r="L32" s="153">
        <f>VLOOKUP(KODE,USBN2,21)</f>
        <v>80</v>
      </c>
      <c r="M32" s="141"/>
      <c r="N32" s="140"/>
      <c r="O32" s="19"/>
      <c r="P32" s="124"/>
      <c r="Q32" s="123"/>
      <c r="R32" s="123"/>
      <c r="S32" s="123"/>
      <c r="T32" s="123"/>
      <c r="U32" s="123"/>
      <c r="V32" s="123"/>
      <c r="W32" s="19"/>
    </row>
    <row r="33" spans="2:23" ht="12.6" customHeight="1" x14ac:dyDescent="0.25">
      <c r="B33" s="141"/>
      <c r="C33" s="390"/>
      <c r="D33" s="154" t="s">
        <v>78</v>
      </c>
      <c r="E33" s="155"/>
      <c r="F33" s="155"/>
      <c r="G33" s="155"/>
      <c r="H33" s="215"/>
      <c r="I33" s="156"/>
      <c r="J33" s="157"/>
      <c r="K33" s="153">
        <f>VLOOKUP(KODE,NILAI,16)</f>
        <v>60</v>
      </c>
      <c r="L33" s="153">
        <f>VLOOKUP(KODE,USBN2,22)</f>
        <v>80</v>
      </c>
      <c r="M33" s="141"/>
      <c r="N33" s="140"/>
      <c r="O33" s="19"/>
      <c r="P33" s="122"/>
      <c r="Q33" s="19"/>
      <c r="R33" s="19"/>
      <c r="S33" s="19"/>
      <c r="T33" s="19"/>
      <c r="U33" s="19"/>
      <c r="V33" s="19"/>
      <c r="W33" s="19"/>
    </row>
    <row r="34" spans="2:23" ht="12.6" customHeight="1" x14ac:dyDescent="0.25">
      <c r="B34" s="141"/>
      <c r="C34" s="390"/>
      <c r="D34" s="370" t="s">
        <v>79</v>
      </c>
      <c r="E34" s="370"/>
      <c r="F34" s="370"/>
      <c r="G34" s="370"/>
      <c r="H34" s="215"/>
      <c r="I34" s="371"/>
      <c r="J34" s="372"/>
      <c r="K34" s="153">
        <f>VLOOKUP(KODE,NILAI,17)</f>
        <v>70</v>
      </c>
      <c r="L34" s="153">
        <f>VLOOKUP(KODE,USBN2,23)</f>
        <v>90</v>
      </c>
      <c r="M34" s="141"/>
      <c r="N34" s="140"/>
      <c r="O34" s="19"/>
      <c r="P34" s="122"/>
      <c r="Q34" s="19"/>
      <c r="R34" s="19"/>
      <c r="S34" s="19"/>
      <c r="T34" s="19"/>
      <c r="U34" s="19"/>
      <c r="V34" s="19"/>
      <c r="W34" s="19"/>
    </row>
    <row r="35" spans="2:23" ht="12.6" customHeight="1" x14ac:dyDescent="0.25">
      <c r="B35" s="141"/>
      <c r="C35" s="390"/>
      <c r="D35" s="370" t="s">
        <v>2029</v>
      </c>
      <c r="E35" s="370"/>
      <c r="F35" s="370"/>
      <c r="G35" s="370"/>
      <c r="H35" s="215"/>
      <c r="I35" s="371"/>
      <c r="J35" s="372"/>
      <c r="K35" s="153">
        <f>VLOOKUP(KODE,NILAI,18)</f>
        <v>80</v>
      </c>
      <c r="L35" s="153">
        <f>VLOOKUP(KODE,USBN2,24)</f>
        <v>90</v>
      </c>
      <c r="M35" s="141"/>
      <c r="N35" s="140"/>
      <c r="O35" s="19"/>
      <c r="P35" s="19"/>
      <c r="Q35" s="19"/>
      <c r="R35" s="19"/>
      <c r="S35" s="19"/>
      <c r="T35" s="19"/>
      <c r="U35" s="19"/>
      <c r="V35" s="19"/>
      <c r="W35" s="19"/>
    </row>
    <row r="36" spans="2:23" ht="12.6" customHeight="1" x14ac:dyDescent="0.25">
      <c r="B36" s="141"/>
      <c r="C36" s="390"/>
      <c r="D36" s="214" t="s">
        <v>2030</v>
      </c>
      <c r="E36" s="214"/>
      <c r="F36" s="214"/>
      <c r="G36" s="214"/>
      <c r="H36" s="215"/>
      <c r="I36" s="371"/>
      <c r="J36" s="372"/>
      <c r="K36" s="153">
        <f>VLOOKUP(KODE,NILAI,19)</f>
        <v>90</v>
      </c>
      <c r="L36" s="153">
        <f>VLOOKUP(KODE,USBN2,25)</f>
        <v>90</v>
      </c>
      <c r="M36" s="141"/>
      <c r="N36" s="140"/>
      <c r="O36" s="19"/>
      <c r="P36" s="19"/>
      <c r="Q36" s="19"/>
      <c r="R36" s="19"/>
      <c r="S36" s="19"/>
      <c r="T36" s="19"/>
      <c r="U36" s="19"/>
      <c r="V36" s="19"/>
      <c r="W36" s="19"/>
    </row>
    <row r="37" spans="2:23" ht="12.6" customHeight="1" x14ac:dyDescent="0.25">
      <c r="B37" s="141"/>
      <c r="C37" s="390"/>
      <c r="D37" s="214" t="s">
        <v>2031</v>
      </c>
      <c r="E37" s="214"/>
      <c r="F37" s="214"/>
      <c r="G37" s="214"/>
      <c r="H37" s="215"/>
      <c r="I37" s="371"/>
      <c r="J37" s="372"/>
      <c r="K37" s="153">
        <f>VLOOKUP(KODE,NILAI,20)</f>
        <v>10</v>
      </c>
      <c r="L37" s="153" t="str">
        <f>VLOOKUP(KODE,USBN2,26)</f>
        <v xml:space="preserve"> </v>
      </c>
      <c r="M37" s="141"/>
      <c r="N37" s="140"/>
      <c r="O37" s="19"/>
      <c r="P37" s="19"/>
      <c r="Q37" s="19"/>
      <c r="R37" s="19"/>
      <c r="S37" s="19"/>
      <c r="T37" s="19"/>
      <c r="U37" s="19"/>
      <c r="V37" s="19"/>
      <c r="W37" s="19"/>
    </row>
    <row r="38" spans="2:23" ht="12.6" customHeight="1" x14ac:dyDescent="0.25">
      <c r="B38" s="141"/>
      <c r="C38" s="390"/>
      <c r="D38" s="370" t="s">
        <v>2032</v>
      </c>
      <c r="E38" s="370"/>
      <c r="F38" s="370"/>
      <c r="G38" s="370"/>
      <c r="H38" s="215"/>
      <c r="I38" s="371"/>
      <c r="J38" s="372"/>
      <c r="K38" s="153">
        <f>VLOOKUP(KODE,NILAI,21)</f>
        <v>20</v>
      </c>
      <c r="L38" s="153" t="str">
        <f>VLOOKUP(KODE,USBN2,27)</f>
        <v xml:space="preserve"> </v>
      </c>
      <c r="M38" s="141"/>
      <c r="N38" s="140"/>
      <c r="O38" s="19"/>
      <c r="P38" s="19"/>
      <c r="Q38" s="19"/>
      <c r="R38" s="19"/>
      <c r="S38" s="19"/>
      <c r="T38" s="19"/>
      <c r="U38" s="19"/>
      <c r="V38" s="19"/>
      <c r="W38" s="19"/>
    </row>
    <row r="39" spans="2:23" ht="12.6" customHeight="1" x14ac:dyDescent="0.25">
      <c r="B39" s="141"/>
      <c r="C39" s="390"/>
      <c r="D39" s="370" t="s">
        <v>2033</v>
      </c>
      <c r="E39" s="370"/>
      <c r="F39" s="370"/>
      <c r="G39" s="370"/>
      <c r="H39" s="215"/>
      <c r="I39" s="371"/>
      <c r="J39" s="372"/>
      <c r="K39" s="153">
        <f>VLOOKUP(KODE,NILAI,22)</f>
        <v>30</v>
      </c>
      <c r="L39" s="153" t="str">
        <f>VLOOKUP(KODE,USBN2,28)</f>
        <v xml:space="preserve"> </v>
      </c>
      <c r="M39" s="141"/>
      <c r="N39" s="140"/>
      <c r="O39" s="19"/>
      <c r="P39" s="19"/>
      <c r="Q39" s="19"/>
      <c r="R39" s="19"/>
      <c r="S39" s="19"/>
      <c r="T39" s="19"/>
      <c r="U39" s="19"/>
      <c r="V39" s="19"/>
      <c r="W39" s="19"/>
    </row>
    <row r="40" spans="2:23" ht="12.6" customHeight="1" x14ac:dyDescent="0.25">
      <c r="B40" s="141"/>
      <c r="C40" s="390"/>
      <c r="D40" s="370" t="s">
        <v>2034</v>
      </c>
      <c r="E40" s="370"/>
      <c r="F40" s="370"/>
      <c r="G40" s="370"/>
      <c r="H40" s="215"/>
      <c r="I40" s="371"/>
      <c r="J40" s="372"/>
      <c r="K40" s="153">
        <f>VLOOKUP(KODE,NILAI,23)</f>
        <v>40</v>
      </c>
      <c r="L40" s="153" t="str">
        <f>VLOOKUP(KODE,USBN2,29)</f>
        <v xml:space="preserve"> </v>
      </c>
      <c r="M40" s="141"/>
      <c r="N40" s="140"/>
      <c r="O40" s="144" t="s">
        <v>29</v>
      </c>
      <c r="P40" s="19"/>
      <c r="Q40" s="19"/>
      <c r="R40" s="19"/>
      <c r="S40" s="19"/>
      <c r="T40" s="19"/>
      <c r="U40" s="19"/>
      <c r="V40" s="19"/>
      <c r="W40" s="19"/>
    </row>
    <row r="41" spans="2:23" ht="12.6" customHeight="1" x14ac:dyDescent="0.25">
      <c r="B41" s="141"/>
      <c r="C41" s="390"/>
      <c r="D41" s="214" t="s">
        <v>2035</v>
      </c>
      <c r="E41" s="214"/>
      <c r="F41" s="214"/>
      <c r="G41" s="214"/>
      <c r="H41" s="215"/>
      <c r="I41" s="371"/>
      <c r="J41" s="372"/>
      <c r="K41" s="153">
        <f>VLOOKUP(KODE,NILAI,24)</f>
        <v>45</v>
      </c>
      <c r="L41" s="153" t="str">
        <f>VLOOKUP(KODE,USBN2,30)</f>
        <v xml:space="preserve"> </v>
      </c>
      <c r="M41" s="141"/>
      <c r="N41" s="140"/>
      <c r="O41" s="19"/>
      <c r="P41" s="19"/>
      <c r="Q41" s="19"/>
      <c r="R41" s="19"/>
      <c r="S41" s="19"/>
      <c r="T41" s="19"/>
      <c r="U41" s="19"/>
      <c r="V41" s="19"/>
      <c r="W41" s="19"/>
    </row>
    <row r="42" spans="2:23" ht="12.6" customHeight="1" x14ac:dyDescent="0.25">
      <c r="B42" s="141"/>
      <c r="C42" s="390"/>
      <c r="D42" s="214" t="s">
        <v>2036</v>
      </c>
      <c r="E42" s="214"/>
      <c r="F42" s="214"/>
      <c r="G42" s="214"/>
      <c r="H42" s="215"/>
      <c r="I42" s="156"/>
      <c r="J42" s="157"/>
      <c r="K42" s="153">
        <f>VLOOKUP(KODE,NILAI,25)</f>
        <v>55</v>
      </c>
      <c r="L42" s="153" t="str">
        <f>VLOOKUP(KODE,USBN2,31)</f>
        <v xml:space="preserve"> </v>
      </c>
      <c r="M42" s="141"/>
      <c r="N42" s="140"/>
      <c r="O42" s="19"/>
      <c r="P42" s="19"/>
      <c r="Q42" s="19"/>
      <c r="R42" s="19"/>
      <c r="S42" s="19"/>
      <c r="T42" s="19"/>
      <c r="U42" s="19"/>
      <c r="V42" s="19"/>
      <c r="W42" s="19"/>
    </row>
    <row r="43" spans="2:23" ht="12" customHeight="1" x14ac:dyDescent="0.25">
      <c r="B43" s="141"/>
      <c r="C43" s="390"/>
      <c r="D43" s="214" t="s">
        <v>2037</v>
      </c>
      <c r="E43" s="214"/>
      <c r="F43" s="214"/>
      <c r="G43" s="214"/>
      <c r="H43" s="215"/>
      <c r="I43" s="371"/>
      <c r="J43" s="372"/>
      <c r="K43" s="153">
        <f>VLOOKUP(KODE,NILAI,26)</f>
        <v>65</v>
      </c>
      <c r="L43" s="153" t="str">
        <f>VLOOKUP(KODE,USBN2,32)</f>
        <v xml:space="preserve"> </v>
      </c>
      <c r="M43" s="141"/>
      <c r="N43" s="140"/>
      <c r="O43" s="19"/>
      <c r="P43" s="19"/>
      <c r="Q43" s="19"/>
      <c r="R43" s="19"/>
      <c r="S43" s="19"/>
      <c r="T43" s="19"/>
      <c r="U43" s="19"/>
      <c r="V43" s="19"/>
      <c r="W43" s="19"/>
    </row>
    <row r="44" spans="2:23" ht="12.6" customHeight="1" thickBot="1" x14ac:dyDescent="0.3">
      <c r="B44" s="141"/>
      <c r="C44" s="374"/>
      <c r="D44" s="158" t="s">
        <v>2038</v>
      </c>
      <c r="E44" s="158"/>
      <c r="F44" s="158"/>
      <c r="G44" s="158"/>
      <c r="H44" s="159"/>
      <c r="I44" s="418"/>
      <c r="J44" s="419"/>
      <c r="K44" s="160">
        <f>VLOOKUP(KODE,NILAI,27)</f>
        <v>75</v>
      </c>
      <c r="L44" s="160" t="str">
        <f>VLOOKUP(KODE,USBN2,33)</f>
        <v xml:space="preserve"> </v>
      </c>
      <c r="M44" s="141"/>
      <c r="N44" s="140"/>
      <c r="O44" s="19"/>
      <c r="P44" s="19"/>
      <c r="Q44" s="19"/>
      <c r="R44" s="19"/>
      <c r="S44" s="19"/>
      <c r="T44" s="19"/>
      <c r="U44" s="19"/>
      <c r="V44" s="19"/>
      <c r="W44" s="19"/>
    </row>
    <row r="45" spans="2:23" ht="15.75" thickBot="1" x14ac:dyDescent="0.3">
      <c r="B45" s="141"/>
      <c r="C45" s="420" t="s">
        <v>80</v>
      </c>
      <c r="D45" s="421"/>
      <c r="E45" s="421"/>
      <c r="F45" s="421"/>
      <c r="G45" s="421"/>
      <c r="H45" s="421"/>
      <c r="I45" s="421"/>
      <c r="J45" s="421"/>
      <c r="K45" s="161">
        <f>IFERROR(AVERAGE(K32:K44)," ")</f>
        <v>53.07692307692308</v>
      </c>
      <c r="L45" s="161">
        <f>IFERROR(AVERAGE(L32:L44)," ")</f>
        <v>86</v>
      </c>
      <c r="M45" s="141"/>
      <c r="N45" s="140"/>
      <c r="O45" s="19"/>
      <c r="P45" s="144" t="s">
        <v>29</v>
      </c>
      <c r="Q45" s="19"/>
      <c r="R45" s="19"/>
      <c r="S45" s="19"/>
      <c r="T45" s="19"/>
      <c r="U45" s="19"/>
      <c r="V45" s="19"/>
      <c r="W45" s="19"/>
    </row>
    <row r="46" spans="2:23" ht="9.75" customHeight="1" thickBot="1" x14ac:dyDescent="0.3"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0"/>
      <c r="O46" s="19"/>
      <c r="P46" s="19"/>
      <c r="Q46" s="19"/>
      <c r="R46" s="19"/>
      <c r="S46" s="19"/>
      <c r="T46" s="19"/>
      <c r="U46" s="19"/>
      <c r="V46" s="19"/>
      <c r="W46" s="19"/>
    </row>
    <row r="47" spans="2:23" x14ac:dyDescent="0.25">
      <c r="B47" s="141"/>
      <c r="C47" s="373" t="s">
        <v>72</v>
      </c>
      <c r="D47" s="375" t="s">
        <v>73</v>
      </c>
      <c r="E47" s="376"/>
      <c r="F47" s="376"/>
      <c r="G47" s="376"/>
      <c r="H47" s="377"/>
      <c r="I47" s="162" t="s">
        <v>81</v>
      </c>
      <c r="J47" s="381" t="s">
        <v>82</v>
      </c>
      <c r="K47" s="382"/>
      <c r="L47" s="383"/>
      <c r="M47" s="141"/>
      <c r="N47" s="140"/>
      <c r="O47" s="19"/>
      <c r="P47" s="144" t="s">
        <v>29</v>
      </c>
      <c r="Q47" s="19"/>
      <c r="R47" s="19"/>
      <c r="S47" s="19"/>
      <c r="T47" s="19"/>
      <c r="U47" s="19"/>
      <c r="V47" s="19"/>
      <c r="W47" s="19"/>
    </row>
    <row r="48" spans="2:23" ht="15.75" thickBot="1" x14ac:dyDescent="0.3">
      <c r="B48" s="141"/>
      <c r="C48" s="374"/>
      <c r="D48" s="378"/>
      <c r="E48" s="379"/>
      <c r="F48" s="379"/>
      <c r="G48" s="379"/>
      <c r="H48" s="380"/>
      <c r="I48" s="163" t="s">
        <v>83</v>
      </c>
      <c r="J48" s="384"/>
      <c r="K48" s="385"/>
      <c r="L48" s="386"/>
      <c r="M48" s="141"/>
      <c r="N48" s="140"/>
      <c r="O48" s="19"/>
      <c r="P48" s="19"/>
      <c r="Q48" s="19"/>
      <c r="R48" s="19"/>
      <c r="S48" s="19"/>
      <c r="T48" s="19"/>
      <c r="U48" s="19"/>
      <c r="V48" s="19"/>
      <c r="W48" s="19"/>
    </row>
    <row r="49" spans="2:23" ht="12.6" customHeight="1" x14ac:dyDescent="0.25">
      <c r="B49" s="141"/>
      <c r="C49" s="373" t="s">
        <v>84</v>
      </c>
      <c r="D49" s="164" t="s">
        <v>85</v>
      </c>
      <c r="E49" s="213"/>
      <c r="F49" s="213"/>
      <c r="G49" s="213"/>
      <c r="H49" s="165"/>
      <c r="I49" s="166"/>
      <c r="J49" s="391"/>
      <c r="K49" s="392"/>
      <c r="L49" s="393"/>
      <c r="M49" s="141"/>
      <c r="N49" s="140"/>
      <c r="O49" s="19"/>
      <c r="P49" s="19"/>
      <c r="Q49" s="19"/>
      <c r="R49" s="19"/>
      <c r="S49" s="19"/>
      <c r="T49" s="19"/>
      <c r="U49" s="19"/>
      <c r="V49" s="19"/>
      <c r="W49" s="19"/>
    </row>
    <row r="50" spans="2:23" ht="12.6" customHeight="1" x14ac:dyDescent="0.25">
      <c r="B50" s="141"/>
      <c r="C50" s="390"/>
      <c r="D50" s="167" t="s">
        <v>86</v>
      </c>
      <c r="E50" s="168"/>
      <c r="F50" s="168"/>
      <c r="G50" s="168"/>
      <c r="H50" s="169"/>
      <c r="I50" s="170">
        <f>VLOOKUP(KODE,N.UN,15)</f>
        <v>80</v>
      </c>
      <c r="J50" s="394" t="str">
        <f>VLOOKUP(KODE,NILAI,11)</f>
        <v>Baik</v>
      </c>
      <c r="K50" s="395"/>
      <c r="L50" s="396"/>
      <c r="M50" s="141"/>
      <c r="N50" s="140"/>
      <c r="O50" s="144" t="s">
        <v>29</v>
      </c>
      <c r="P50" s="19"/>
      <c r="Q50" s="19"/>
      <c r="R50" s="19"/>
      <c r="S50" s="19"/>
      <c r="T50" s="19"/>
      <c r="U50" s="19"/>
      <c r="V50" s="19"/>
      <c r="W50" s="19"/>
    </row>
    <row r="51" spans="2:23" ht="12.6" customHeight="1" x14ac:dyDescent="0.25">
      <c r="B51" s="141"/>
      <c r="C51" s="390"/>
      <c r="D51" s="397" t="s">
        <v>87</v>
      </c>
      <c r="E51" s="398"/>
      <c r="F51" s="398"/>
      <c r="G51" s="398"/>
      <c r="H51" s="169"/>
      <c r="I51" s="170">
        <f>VLOOKUP(KODE,N.UN,16)</f>
        <v>80</v>
      </c>
      <c r="J51" s="394" t="str">
        <f>VLOOKUP(KODE,NILAI,12)</f>
        <v>Baik</v>
      </c>
      <c r="K51" s="395"/>
      <c r="L51" s="396"/>
      <c r="M51" s="141"/>
      <c r="N51" s="140"/>
      <c r="O51" s="19"/>
      <c r="P51" s="19"/>
      <c r="Q51" s="19"/>
      <c r="R51" s="19"/>
      <c r="S51" s="19"/>
      <c r="T51" s="19"/>
      <c r="U51" s="19"/>
      <c r="V51" s="19"/>
      <c r="W51" s="19"/>
    </row>
    <row r="52" spans="2:23" ht="12.6" customHeight="1" x14ac:dyDescent="0.25">
      <c r="B52" s="141"/>
      <c r="C52" s="390"/>
      <c r="D52" s="397" t="s">
        <v>88</v>
      </c>
      <c r="E52" s="398"/>
      <c r="F52" s="398"/>
      <c r="G52" s="398"/>
      <c r="H52" s="169"/>
      <c r="I52" s="170">
        <f>VLOOKUP(KODE,N.UN,17)</f>
        <v>80</v>
      </c>
      <c r="J52" s="394" t="str">
        <f>VLOOKUP(KODE,NILAI,13)</f>
        <v>Baik</v>
      </c>
      <c r="K52" s="395"/>
      <c r="L52" s="396"/>
      <c r="M52" s="141"/>
      <c r="N52" s="140"/>
      <c r="O52" s="19"/>
      <c r="P52" s="19"/>
      <c r="Q52" s="19"/>
      <c r="R52" s="19"/>
      <c r="S52" s="19"/>
      <c r="T52" s="19"/>
      <c r="U52" s="19"/>
      <c r="V52" s="19"/>
      <c r="W52" s="19"/>
    </row>
    <row r="53" spans="2:23" ht="12.6" customHeight="1" thickBot="1" x14ac:dyDescent="0.3">
      <c r="B53" s="141"/>
      <c r="C53" s="390"/>
      <c r="D53" s="228" t="s">
        <v>2039</v>
      </c>
      <c r="E53" s="229"/>
      <c r="F53" s="229"/>
      <c r="G53" s="229"/>
      <c r="H53" s="230"/>
      <c r="I53" s="171">
        <f>VLOOKUP(KODE,N.UN,18)</f>
        <v>80</v>
      </c>
      <c r="J53" s="399" t="str">
        <f>VLOOKUP(KODE,NILAI,14)</f>
        <v>Baik</v>
      </c>
      <c r="K53" s="400"/>
      <c r="L53" s="401"/>
      <c r="M53" s="141"/>
      <c r="N53" s="140"/>
      <c r="O53" s="19"/>
      <c r="P53" s="19"/>
      <c r="Q53" s="19"/>
      <c r="R53" s="19"/>
      <c r="S53" s="19"/>
      <c r="T53" s="19"/>
      <c r="U53" s="19"/>
      <c r="V53" s="19"/>
      <c r="W53" s="19"/>
    </row>
    <row r="54" spans="2:23" ht="12.6" customHeight="1" thickBot="1" x14ac:dyDescent="0.3">
      <c r="B54" s="141"/>
      <c r="C54" s="387" t="s">
        <v>44</v>
      </c>
      <c r="D54" s="388"/>
      <c r="E54" s="388"/>
      <c r="F54" s="388"/>
      <c r="G54" s="388"/>
      <c r="H54" s="389"/>
      <c r="I54" s="172">
        <f>SUM(I50:I53)</f>
        <v>320</v>
      </c>
      <c r="J54" s="173"/>
      <c r="K54" s="174"/>
      <c r="L54" s="175"/>
      <c r="M54" s="141"/>
      <c r="N54" s="140"/>
      <c r="O54" s="19"/>
      <c r="P54" s="19"/>
      <c r="Q54" s="19"/>
      <c r="R54" s="19"/>
      <c r="S54" s="19"/>
      <c r="T54" s="19"/>
      <c r="U54" s="19"/>
      <c r="V54" s="19"/>
      <c r="W54" s="19"/>
    </row>
    <row r="55" spans="2:23" ht="12.95" customHeight="1" x14ac:dyDescent="0.25">
      <c r="B55" s="141"/>
      <c r="C55" s="141" t="s">
        <v>89</v>
      </c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0"/>
      <c r="O55" s="19"/>
      <c r="P55" s="19"/>
      <c r="Q55" s="19"/>
      <c r="R55" s="19"/>
      <c r="S55" s="19"/>
      <c r="T55" s="19"/>
      <c r="U55" s="19"/>
      <c r="V55" s="19"/>
      <c r="W55" s="19"/>
    </row>
    <row r="56" spans="2:23" ht="12.95" customHeight="1" x14ac:dyDescent="0.25">
      <c r="B56" s="141"/>
      <c r="C56" s="141" t="s">
        <v>90</v>
      </c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0"/>
      <c r="O56" s="19"/>
      <c r="P56" s="19"/>
      <c r="Q56" s="19"/>
      <c r="R56" s="19"/>
      <c r="S56" s="19"/>
      <c r="T56" s="19"/>
      <c r="U56" s="19"/>
      <c r="V56" s="19"/>
      <c r="W56" s="19"/>
    </row>
    <row r="57" spans="2:23" ht="12.95" customHeight="1" x14ac:dyDescent="0.25">
      <c r="B57" s="141"/>
      <c r="C57" s="141" t="s">
        <v>120</v>
      </c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0"/>
      <c r="O57" s="19"/>
      <c r="P57" s="19"/>
      <c r="Q57" s="19"/>
      <c r="R57" s="19"/>
      <c r="S57" s="19"/>
      <c r="T57" s="19"/>
      <c r="U57" s="19"/>
      <c r="V57" s="19"/>
      <c r="W57" s="19"/>
    </row>
    <row r="58" spans="2:23" ht="12.95" customHeight="1" x14ac:dyDescent="0.25"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0"/>
      <c r="O58" s="19"/>
      <c r="P58" s="19"/>
      <c r="Q58" s="19"/>
      <c r="R58" s="19"/>
      <c r="S58" s="19"/>
      <c r="T58" s="19"/>
      <c r="U58" s="19"/>
      <c r="V58" s="19"/>
      <c r="W58" s="19"/>
    </row>
    <row r="59" spans="2:23" ht="12.95" customHeight="1" x14ac:dyDescent="0.25">
      <c r="B59" s="141"/>
      <c r="C59" s="141"/>
      <c r="D59" s="141"/>
      <c r="E59" s="141"/>
      <c r="F59" s="141"/>
      <c r="G59" s="141"/>
      <c r="H59" s="141"/>
      <c r="I59" s="141"/>
      <c r="J59" s="141" t="str">
        <f>MENU!F24</f>
        <v>Lubuklinggau, 3 Mei 2018</v>
      </c>
      <c r="K59" s="141"/>
      <c r="L59" s="141"/>
      <c r="M59" s="141"/>
      <c r="N59" s="140"/>
      <c r="O59" s="19"/>
      <c r="P59" s="19"/>
      <c r="Q59" s="19"/>
      <c r="R59" s="19"/>
      <c r="S59" s="19"/>
      <c r="T59" s="19"/>
      <c r="U59" s="19"/>
      <c r="V59" s="19"/>
      <c r="W59" s="19"/>
    </row>
    <row r="60" spans="2:23" ht="12.95" customHeight="1" x14ac:dyDescent="0.25">
      <c r="B60" s="141"/>
      <c r="C60" s="141"/>
      <c r="D60" s="141"/>
      <c r="E60" s="141"/>
      <c r="F60" s="141"/>
      <c r="G60" s="141"/>
      <c r="H60" s="141"/>
      <c r="I60" s="141"/>
      <c r="J60" s="141" t="s">
        <v>91</v>
      </c>
      <c r="K60" s="141"/>
      <c r="L60" s="141"/>
      <c r="M60" s="141"/>
      <c r="N60" s="140"/>
      <c r="O60" s="19"/>
      <c r="P60" s="19"/>
      <c r="Q60" s="19"/>
      <c r="R60" s="19"/>
      <c r="S60" s="19"/>
      <c r="T60" s="19"/>
      <c r="U60" s="19"/>
      <c r="V60" s="19"/>
      <c r="W60" s="19"/>
    </row>
    <row r="61" spans="2:23" ht="12.95" customHeight="1" x14ac:dyDescent="0.25"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0"/>
      <c r="O61" s="19"/>
      <c r="P61" s="19"/>
      <c r="Q61" s="19"/>
      <c r="R61" s="19"/>
      <c r="S61" s="19"/>
      <c r="T61" s="19"/>
      <c r="U61" s="19"/>
      <c r="V61" s="19"/>
      <c r="W61" s="19"/>
    </row>
    <row r="62" spans="2:23" ht="12.95" customHeight="1" x14ac:dyDescent="0.25"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0"/>
      <c r="O62" s="19"/>
      <c r="P62" s="19"/>
      <c r="Q62" s="19"/>
      <c r="R62" s="19"/>
      <c r="S62" s="19"/>
      <c r="T62" s="19"/>
      <c r="U62" s="19"/>
      <c r="V62" s="19"/>
      <c r="W62" s="19"/>
    </row>
    <row r="63" spans="2:23" ht="12.95" customHeight="1" x14ac:dyDescent="0.25"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0"/>
      <c r="O63" s="19"/>
      <c r="P63" s="19"/>
      <c r="Q63" s="19"/>
      <c r="R63" s="19"/>
      <c r="S63" s="19"/>
      <c r="T63" s="19"/>
      <c r="U63" s="19"/>
      <c r="V63" s="19"/>
      <c r="W63" s="19"/>
    </row>
    <row r="64" spans="2:23" ht="12.95" customHeight="1" x14ac:dyDescent="0.25">
      <c r="B64" s="141"/>
      <c r="C64" s="141"/>
      <c r="D64" s="141"/>
      <c r="E64" s="141"/>
      <c r="F64" s="141"/>
      <c r="G64" s="141"/>
      <c r="H64" s="141"/>
      <c r="I64" s="141"/>
      <c r="J64" s="176" t="str">
        <f>MENU!F22</f>
        <v>PUGUH PURNOMO, S.Pd, M.Pd</v>
      </c>
      <c r="K64" s="141"/>
      <c r="L64" s="141"/>
      <c r="M64" s="141"/>
      <c r="N64" s="140"/>
      <c r="O64" s="144" t="s">
        <v>29</v>
      </c>
      <c r="P64" s="19"/>
      <c r="Q64" s="19"/>
      <c r="R64" s="19"/>
      <c r="S64" s="19"/>
      <c r="T64" s="19"/>
      <c r="U64" s="19"/>
      <c r="V64" s="19"/>
      <c r="W64" s="19"/>
    </row>
    <row r="65" spans="1:23" ht="12.95" customHeight="1" x14ac:dyDescent="0.25">
      <c r="B65" s="141"/>
      <c r="C65" s="141"/>
      <c r="D65" s="141"/>
      <c r="E65" s="141"/>
      <c r="F65" s="141"/>
      <c r="G65" s="141"/>
      <c r="H65" s="141"/>
      <c r="I65" s="141"/>
      <c r="J65" s="141" t="str">
        <f>MENU!F23</f>
        <v>NIP. 19630907 199003 1 005</v>
      </c>
      <c r="K65" s="141"/>
      <c r="L65" s="141"/>
      <c r="M65" s="141"/>
      <c r="N65" s="140"/>
      <c r="O65" s="19"/>
      <c r="P65" s="19"/>
      <c r="Q65" s="19"/>
      <c r="R65" s="19"/>
      <c r="S65" s="19"/>
      <c r="T65" s="19"/>
      <c r="U65" s="19"/>
      <c r="V65" s="19"/>
      <c r="W65" s="19"/>
    </row>
    <row r="66" spans="1:23" x14ac:dyDescent="0.25"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9"/>
      <c r="P66" s="19"/>
      <c r="Q66" s="19"/>
      <c r="R66" s="19"/>
      <c r="S66" s="19"/>
      <c r="T66" s="19"/>
      <c r="U66" s="19"/>
      <c r="V66" s="19"/>
      <c r="W66" s="19"/>
    </row>
    <row r="67" spans="1:23" x14ac:dyDescent="0.25"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9"/>
      <c r="P67" s="19"/>
      <c r="Q67" s="19"/>
      <c r="R67" s="19"/>
      <c r="S67" s="19"/>
      <c r="T67" s="19"/>
      <c r="U67" s="19"/>
      <c r="V67" s="19"/>
      <c r="W67" s="19"/>
    </row>
    <row r="68" spans="1:23" x14ac:dyDescent="0.25"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9"/>
      <c r="P68" s="144" t="s">
        <v>29</v>
      </c>
      <c r="Q68" s="19"/>
      <c r="R68" s="19"/>
      <c r="S68" s="19"/>
      <c r="T68" s="19"/>
      <c r="U68" s="19"/>
      <c r="V68" s="19"/>
      <c r="W68" s="19"/>
    </row>
    <row r="69" spans="1:23" x14ac:dyDescent="0.25"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9"/>
      <c r="P69" s="19"/>
      <c r="Q69" s="19"/>
      <c r="R69" s="19"/>
      <c r="S69" s="19"/>
      <c r="T69" s="19"/>
      <c r="U69" s="19"/>
      <c r="V69" s="19"/>
      <c r="W69" s="19"/>
    </row>
    <row r="70" spans="1:23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x14ac:dyDescent="0.25">
      <c r="A71" s="19"/>
      <c r="B71" s="144" t="s">
        <v>29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idden="1" x14ac:dyDescent="0.25">
      <c r="B74" s="140"/>
      <c r="C74" s="140"/>
      <c r="D74" s="140"/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</row>
    <row r="75" spans="1:23" hidden="1" x14ac:dyDescent="0.25"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</row>
    <row r="76" spans="1:23" hidden="1" x14ac:dyDescent="0.25">
      <c r="B76" s="140"/>
      <c r="C76" s="140"/>
      <c r="D76" s="140"/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</row>
    <row r="77" spans="1:23" hidden="1" x14ac:dyDescent="0.25"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140"/>
    </row>
    <row r="78" spans="1:23" hidden="1" x14ac:dyDescent="0.25"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140"/>
    </row>
    <row r="79" spans="1:23" hidden="1" x14ac:dyDescent="0.25">
      <c r="B79" s="140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</row>
    <row r="80" spans="1:23" hidden="1" x14ac:dyDescent="0.25"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</row>
    <row r="81" spans="2:16" hidden="1" x14ac:dyDescent="0.25">
      <c r="B81" s="140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  <c r="O81" s="140"/>
      <c r="P81" s="140"/>
    </row>
    <row r="82" spans="2:16" hidden="1" x14ac:dyDescent="0.25"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</row>
    <row r="83" spans="2:16" hidden="1" x14ac:dyDescent="0.25">
      <c r="B83" s="140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</row>
    <row r="84" spans="2:16" hidden="1" x14ac:dyDescent="0.25">
      <c r="B84" s="140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</row>
    <row r="85" spans="2:16" hidden="1" x14ac:dyDescent="0.25"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</row>
    <row r="86" spans="2:16" hidden="1" x14ac:dyDescent="0.25"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  <c r="O86" s="140"/>
      <c r="P86" s="140"/>
    </row>
    <row r="87" spans="2:16" hidden="1" x14ac:dyDescent="0.25">
      <c r="B87" s="140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0"/>
    </row>
    <row r="88" spans="2:16" hidden="1" x14ac:dyDescent="0.25">
      <c r="B88" s="140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</row>
    <row r="89" spans="2:16" hidden="1" x14ac:dyDescent="0.25">
      <c r="B89" s="140"/>
      <c r="C89" s="140"/>
      <c r="D89" s="140"/>
      <c r="E89" s="140"/>
      <c r="F89" s="140"/>
      <c r="G89" s="140"/>
      <c r="H89" s="140"/>
      <c r="I89" s="140"/>
      <c r="J89" s="140"/>
      <c r="K89" s="140"/>
      <c r="L89" s="140"/>
      <c r="M89" s="140"/>
      <c r="N89" s="140"/>
      <c r="O89" s="140"/>
      <c r="P89" s="140"/>
    </row>
    <row r="90" spans="2:16" hidden="1" x14ac:dyDescent="0.25"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</row>
    <row r="91" spans="2:16" hidden="1" x14ac:dyDescent="0.25"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</row>
    <row r="92" spans="2:16" hidden="1" x14ac:dyDescent="0.25">
      <c r="B92" s="140"/>
      <c r="C92" s="140"/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40"/>
    </row>
    <row r="93" spans="2:16" hidden="1" x14ac:dyDescent="0.25">
      <c r="B93" s="140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40"/>
    </row>
    <row r="94" spans="2:16" hidden="1" x14ac:dyDescent="0.25">
      <c r="B94" s="140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0"/>
      <c r="O94" s="140"/>
      <c r="P94" s="140"/>
    </row>
    <row r="95" spans="2:16" hidden="1" x14ac:dyDescent="0.25">
      <c r="B95" s="140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0"/>
      <c r="O95" s="140"/>
      <c r="P95" s="140"/>
    </row>
    <row r="96" spans="2:16" hidden="1" x14ac:dyDescent="0.25"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</row>
    <row r="97" spans="2:16" hidden="1" x14ac:dyDescent="0.25">
      <c r="B97" s="140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0"/>
      <c r="O97" s="140"/>
      <c r="P97" s="140"/>
    </row>
    <row r="98" spans="2:16" hidden="1" x14ac:dyDescent="0.25">
      <c r="B98" s="140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0"/>
      <c r="O98" s="140"/>
      <c r="P98" s="140"/>
    </row>
    <row r="99" spans="2:16" hidden="1" x14ac:dyDescent="0.25">
      <c r="B99" s="140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0"/>
      <c r="O99" s="140"/>
      <c r="P99" s="140"/>
    </row>
    <row r="100" spans="2:16" hidden="1" x14ac:dyDescent="0.25">
      <c r="B100" s="140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</row>
    <row r="101" spans="2:16" hidden="1" x14ac:dyDescent="0.25"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40"/>
    </row>
    <row r="102" spans="2:16" hidden="1" x14ac:dyDescent="0.25">
      <c r="B102" s="140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0"/>
      <c r="O102" s="140"/>
      <c r="P102" s="140"/>
    </row>
    <row r="103" spans="2:16" hidden="1" x14ac:dyDescent="0.25">
      <c r="B103" s="140"/>
      <c r="C103" s="140"/>
      <c r="D103" s="140"/>
      <c r="E103" s="140"/>
      <c r="F103" s="140"/>
      <c r="G103" s="140"/>
      <c r="H103" s="140"/>
      <c r="I103" s="140"/>
      <c r="J103" s="140"/>
      <c r="K103" s="140"/>
      <c r="L103" s="140"/>
      <c r="M103" s="140"/>
      <c r="N103" s="140"/>
      <c r="O103" s="140"/>
      <c r="P103" s="140"/>
    </row>
    <row r="104" spans="2:16" hidden="1" x14ac:dyDescent="0.25">
      <c r="B104" s="140"/>
      <c r="C104" s="140"/>
      <c r="D104" s="140"/>
      <c r="E104" s="140"/>
      <c r="F104" s="140"/>
      <c r="G104" s="140"/>
      <c r="H104" s="140"/>
      <c r="I104" s="140"/>
      <c r="J104" s="140"/>
      <c r="K104" s="140"/>
      <c r="L104" s="140"/>
      <c r="M104" s="140"/>
      <c r="N104" s="140"/>
      <c r="O104" s="140"/>
      <c r="P104" s="140"/>
    </row>
    <row r="105" spans="2:16" hidden="1" x14ac:dyDescent="0.25"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</row>
    <row r="106" spans="2:16" hidden="1" x14ac:dyDescent="0.25"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</row>
    <row r="107" spans="2:16" hidden="1" x14ac:dyDescent="0.25">
      <c r="B107" s="140"/>
      <c r="C107" s="140"/>
      <c r="D107" s="140"/>
      <c r="E107" s="140"/>
      <c r="F107" s="140"/>
      <c r="G107" s="140"/>
      <c r="H107" s="140"/>
      <c r="I107" s="140"/>
      <c r="J107" s="140"/>
      <c r="K107" s="140"/>
      <c r="L107" s="140"/>
      <c r="M107" s="140"/>
      <c r="N107" s="140"/>
      <c r="O107" s="140"/>
      <c r="P107" s="140"/>
    </row>
    <row r="108" spans="2:16" hidden="1" x14ac:dyDescent="0.25">
      <c r="B108" s="140"/>
      <c r="C108" s="140"/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</row>
    <row r="109" spans="2:16" hidden="1" x14ac:dyDescent="0.25">
      <c r="B109" s="140"/>
      <c r="C109" s="140"/>
      <c r="D109" s="140"/>
      <c r="E109" s="140"/>
      <c r="F109" s="140"/>
      <c r="G109" s="140"/>
      <c r="H109" s="140"/>
      <c r="I109" s="140"/>
      <c r="J109" s="140"/>
      <c r="K109" s="140"/>
      <c r="L109" s="140"/>
      <c r="M109" s="140"/>
      <c r="N109" s="140"/>
      <c r="O109" s="140"/>
      <c r="P109" s="140"/>
    </row>
    <row r="110" spans="2:16" hidden="1" x14ac:dyDescent="0.25">
      <c r="B110" s="140"/>
      <c r="C110" s="140"/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O110" s="140"/>
      <c r="P110" s="140"/>
    </row>
    <row r="111" spans="2:16" hidden="1" x14ac:dyDescent="0.25"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140"/>
    </row>
    <row r="112" spans="2:16" hidden="1" x14ac:dyDescent="0.25">
      <c r="B112" s="140"/>
      <c r="C112" s="140"/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</row>
    <row r="113" spans="2:16" hidden="1" x14ac:dyDescent="0.25">
      <c r="B113" s="140"/>
      <c r="C113" s="140"/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</row>
    <row r="114" spans="2:16" hidden="1" x14ac:dyDescent="0.25">
      <c r="B114" s="140"/>
      <c r="C114" s="140"/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  <c r="O114" s="140"/>
      <c r="P114" s="140"/>
    </row>
    <row r="115" spans="2:16" hidden="1" x14ac:dyDescent="0.25">
      <c r="B115" s="140"/>
      <c r="C115" s="140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</row>
    <row r="116" spans="2:16" hidden="1" x14ac:dyDescent="0.25">
      <c r="B116" s="140"/>
      <c r="C116" s="140"/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</row>
    <row r="117" spans="2:16" hidden="1" x14ac:dyDescent="0.25"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</row>
    <row r="118" spans="2:16" hidden="1" x14ac:dyDescent="0.25">
      <c r="B118" s="140"/>
      <c r="C118" s="140"/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</row>
    <row r="119" spans="2:16" hidden="1" x14ac:dyDescent="0.25"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</row>
    <row r="120" spans="2:16" hidden="1" x14ac:dyDescent="0.25">
      <c r="B120" s="140"/>
      <c r="C120" s="140"/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</row>
    <row r="121" spans="2:16" hidden="1" x14ac:dyDescent="0.25"/>
    <row r="122" spans="2:16" hidden="1" x14ac:dyDescent="0.25"/>
    <row r="123" spans="2:16" hidden="1" x14ac:dyDescent="0.25"/>
  </sheetData>
  <sheetProtection algorithmName="SHA-512" hashValue="/W9/Ja5ecq7BAaapm2S/QxNJL/OXtHV501ZBcN6QZdPin+iuTHY2ND/V/qZRdKlBBFKltvt+qYTZWqBWs26xBA==" saltValue="pK4xX9DIii7PA/33lqJOBg==" spinCount="100000" sheet="1" selectLockedCells="1"/>
  <mergeCells count="57">
    <mergeCell ref="D30:J30"/>
    <mergeCell ref="C14:L14"/>
    <mergeCell ref="C15:L15"/>
    <mergeCell ref="I39:J39"/>
    <mergeCell ref="D40:G40"/>
    <mergeCell ref="C31:C44"/>
    <mergeCell ref="H31:J31"/>
    <mergeCell ref="D32:G32"/>
    <mergeCell ref="I32:J32"/>
    <mergeCell ref="D34:G34"/>
    <mergeCell ref="I34:J34"/>
    <mergeCell ref="G19:L19"/>
    <mergeCell ref="G20:L20"/>
    <mergeCell ref="G21:L21"/>
    <mergeCell ref="G23:L23"/>
    <mergeCell ref="Q14:U16"/>
    <mergeCell ref="C6:L6"/>
    <mergeCell ref="C7:L7"/>
    <mergeCell ref="C8:L8"/>
    <mergeCell ref="C9:L9"/>
    <mergeCell ref="C10:L10"/>
    <mergeCell ref="Q8:V8"/>
    <mergeCell ref="C11:L11"/>
    <mergeCell ref="R23:R24"/>
    <mergeCell ref="S23:U24"/>
    <mergeCell ref="G24:L24"/>
    <mergeCell ref="C13:L13"/>
    <mergeCell ref="G22:L22"/>
    <mergeCell ref="C54:H54"/>
    <mergeCell ref="C49:C53"/>
    <mergeCell ref="J49:L49"/>
    <mergeCell ref="J50:L50"/>
    <mergeCell ref="D51:G51"/>
    <mergeCell ref="J51:L51"/>
    <mergeCell ref="D52:G52"/>
    <mergeCell ref="J53:L53"/>
    <mergeCell ref="J52:L52"/>
    <mergeCell ref="C47:C48"/>
    <mergeCell ref="D47:H48"/>
    <mergeCell ref="J47:L48"/>
    <mergeCell ref="I41:J41"/>
    <mergeCell ref="I40:J40"/>
    <mergeCell ref="I44:J44"/>
    <mergeCell ref="C45:J45"/>
    <mergeCell ref="D35:G35"/>
    <mergeCell ref="I35:J35"/>
    <mergeCell ref="I43:J43"/>
    <mergeCell ref="I36:J36"/>
    <mergeCell ref="I37:J37"/>
    <mergeCell ref="D38:G38"/>
    <mergeCell ref="I38:J38"/>
    <mergeCell ref="D39:G39"/>
    <mergeCell ref="R25:U25"/>
    <mergeCell ref="R19:R20"/>
    <mergeCell ref="S19:U20"/>
    <mergeCell ref="R21:R22"/>
    <mergeCell ref="S21:U22"/>
  </mergeCells>
  <pageMargins left="0.34" right="0.16" top="0.36" bottom="0.23" header="0.23" footer="0.12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Spinner 2">
              <controlPr defaultSize="0" autoPict="0">
                <anchor moveWithCells="1" sizeWithCells="1">
                  <from>
                    <xdr:col>16</xdr:col>
                    <xdr:colOff>0</xdr:colOff>
                    <xdr:row>18</xdr:row>
                    <xdr:rowOff>0</xdr:rowOff>
                  </from>
                  <to>
                    <xdr:col>16</xdr:col>
                    <xdr:colOff>600075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5" name="Group Box 11">
              <controlPr defaultSize="0" autoFill="0" autoPict="0">
                <anchor moveWithCells="1">
                  <from>
                    <xdr:col>16</xdr:col>
                    <xdr:colOff>0</xdr:colOff>
                    <xdr:row>27</xdr:row>
                    <xdr:rowOff>133350</xdr:rowOff>
                  </from>
                  <to>
                    <xdr:col>17</xdr:col>
                    <xdr:colOff>200025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6" name="Group Box 12">
              <controlPr defaultSize="0" autoFill="0" autoPict="0">
                <anchor moveWithCells="1">
                  <from>
                    <xdr:col>17</xdr:col>
                    <xdr:colOff>285750</xdr:colOff>
                    <xdr:row>27</xdr:row>
                    <xdr:rowOff>133350</xdr:rowOff>
                  </from>
                  <to>
                    <xdr:col>18</xdr:col>
                    <xdr:colOff>152400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7" name="Group Box 13">
              <controlPr defaultSize="0" autoFill="0" autoPict="0">
                <anchor moveWithCells="1">
                  <from>
                    <xdr:col>18</xdr:col>
                    <xdr:colOff>238125</xdr:colOff>
                    <xdr:row>27</xdr:row>
                    <xdr:rowOff>133350</xdr:rowOff>
                  </from>
                  <to>
                    <xdr:col>19</xdr:col>
                    <xdr:colOff>438150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8" name="Group Box 14">
              <controlPr defaultSize="0" autoFill="0" autoPict="0">
                <anchor moveWithCells="1">
                  <from>
                    <xdr:col>19</xdr:col>
                    <xdr:colOff>495300</xdr:colOff>
                    <xdr:row>27</xdr:row>
                    <xdr:rowOff>133350</xdr:rowOff>
                  </from>
                  <to>
                    <xdr:col>20</xdr:col>
                    <xdr:colOff>695325</xdr:colOff>
                    <xdr:row>31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topLeftCell="A10" workbookViewId="0">
      <selection activeCell="M51" sqref="M5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MENU</vt:lpstr>
      <vt:lpstr>BIODATA</vt:lpstr>
      <vt:lpstr>N.SEMISTER</vt:lpstr>
      <vt:lpstr>NILAI UN</vt:lpstr>
      <vt:lpstr>UASBN</vt:lpstr>
      <vt:lpstr>LEGER</vt:lpstr>
      <vt:lpstr>CETAK SHU</vt:lpstr>
      <vt:lpstr>Bingjkai</vt:lpstr>
      <vt:lpstr>BIODATA</vt:lpstr>
      <vt:lpstr>Jur</vt:lpstr>
      <vt:lpstr>KODE</vt:lpstr>
      <vt:lpstr>LEGER</vt:lpstr>
      <vt:lpstr>N.UN</vt:lpstr>
      <vt:lpstr>NILAI</vt:lpstr>
      <vt:lpstr>'CETAK SHU'!Print_Area</vt:lpstr>
      <vt:lpstr>prodi</vt:lpstr>
      <vt:lpstr>prog</vt:lpstr>
      <vt:lpstr>R.UN</vt:lpstr>
      <vt:lpstr>R.UNUS</vt:lpstr>
      <vt:lpstr>RAPOR</vt:lpstr>
      <vt:lpstr>UN</vt:lpstr>
      <vt:lpstr>USBN</vt:lpstr>
      <vt:lpstr>USBN1</vt:lpstr>
      <vt:lpstr>USBN2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lidain</dc:creator>
  <cp:lastModifiedBy>Windows User</cp:lastModifiedBy>
  <cp:lastPrinted>2018-04-30T17:46:54Z</cp:lastPrinted>
  <dcterms:created xsi:type="dcterms:W3CDTF">2017-05-05T15:27:51Z</dcterms:created>
  <dcterms:modified xsi:type="dcterms:W3CDTF">2018-04-30T18:02:28Z</dcterms:modified>
</cp:coreProperties>
</file>